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各課専用\自治振興課\07税財政担当（地方公営企業）\経営比較分析表\令和７年度\06 HPアップ版（最終版はココに保存！）\26 与謝野町\"/>
    </mc:Choice>
  </mc:AlternateContent>
  <xr:revisionPtr revIDLastSave="0" documentId="13_ncr:1_{42B3001D-3EDD-41D7-8080-1E9E73C2A7E4}" xr6:coauthVersionLast="47" xr6:coauthVersionMax="47" xr10:uidLastSave="{00000000-0000-0000-0000-000000000000}"/>
  <workbookProtection workbookAlgorithmName="SHA-512" workbookHashValue="x7zQeWTMspc3Yldy1DeUviN7o9WBI2kNOvU8ZiOFY/5wYpKYfVhJZ2CLfntCe2bbjZNbAzJZga6KD/szVTlPEQ==" workbookSaltValue="FNsNWmdtu47xjslzTOocXQ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E85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<sst xmlns="http://schemas.openxmlformats.org/spreadsheetml/2006/main" count="320" uniqueCount="115">
  <si>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</si>
  <si>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</si>
  <si>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</si>
  <si>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</si>
  <si>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</si>
  <si>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</si>
  <si>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</si>
  <si>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</si>
  <si>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</si>
  <si>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</si>
  <si>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</si>
  <si>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</si>
  <si>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</si>
  <si>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</si>
  <si>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</si>
  <si>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</si>
  <si>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</si>
  <si>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</si>
  <si>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</si>
  <si>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</si>
  <si>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</si>
  <si>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</si>
  <si>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</si>
  <si>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</si>
  <si>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</si>
  <si>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</si>
  <si>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</si>
  <si>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</si>
  <si>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</si>
  <si>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</si>
  <si>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</si>
  <si>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</si>
  <si>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</si>
  <si>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</si>
  <si>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</si>
  <si>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</si>
  <si>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</si>
  <si>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</si>
  <si>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</si>
  <si>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</si>
  <si>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</si>
  <si>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</si>
  <si>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</si>
  <si>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</si>
  <si>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</si>
  <si>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</si>
  <si>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</si>
  <si>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</si>
  <si>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</si>
  <si>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</si>
  <si>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</si>
  <si>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</si>
  <si>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</si>
  <si>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</si>
  <si>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</si>
  <si>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</si>
  <si>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</si>
  <si>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</si>
  <si>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</si>
  <si>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</si>
  <si>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</si>
  <si>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</si>
  <si>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</si>
  <si>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</si>
  <si>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</si>
  <si>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</si>
  <si>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</si>
  <si>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</si>
  <si>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</si>
  <si>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</si>
  <si>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</si>
  <si>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</si>
  <si>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</si>
  <si>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</si>
  <si>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</si>
  <si>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</si>
  <si>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</si>
  <si>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</si>
  <si>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</si>
  <si>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</si>
  <si>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</si>
  <si>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</si>
  <si>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</si>
  <si>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</si>
  <si>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</si>
  <si>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</si>
  <si>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</si>
  <si>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</si>
  <si>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</si>
  <si>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</si>
  <si>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</si>
  <si>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</si>
  <si>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</si>
  <si>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</si>
  <si>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</si>
  <si>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</si>
  <si>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与謝野町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</si>
  <si>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</si>
  <si>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</si>
  <si>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</si>
  <si>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</si>
  <si>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</si>
  <si>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</si>
  <si>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</si>
  <si>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</si>
  <si>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</si>
  <si>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</si>
  <si>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</si>
  <si>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</si>
  <si>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</si>
  <si>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</si>
  <si>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</si>
  <si>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①有形固定資産減価償却率、⓶管渠老朽化率、⓷管渠改善率　　　　　　　　　　　　　　　　　　　　　　　　　　　　　　　　　　　　　　　⓵⓶⓷ともに、供用開始（平成8年3月31日）から、30年が経過するも、法定耐用年数（50年）の関係から低く、管渠施設を直ちに更新しなければならない状況ではない。下水道経営戦略による中長期的経営指針の下、下水道ストックマネジメント計画により現状把握の上、適切に更新を進めていくことで、老朽化に対応していく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カンキョ</t>
    </rPh>
    <rPh sb="16" eb="19">
      <t>ロウキュウカ</t>
    </rPh>
    <rPh sb="19" eb="20">
      <t>リツ</t>
    </rPh>
    <rPh sb="22" eb="24">
      <t>カンキョ</t>
    </rPh>
    <rPh sb="24" eb="27">
      <t>カイゼンリツ</t>
    </rPh>
    <rPh sb="73" eb="77">
      <t>キョウヨウカイシ</t>
    </rPh>
    <rPh sb="78" eb="80">
      <t>ヘイセイ</t>
    </rPh>
    <rPh sb="81" eb="82">
      <t>ネン</t>
    </rPh>
    <rPh sb="83" eb="84">
      <t>ガツ</t>
    </rPh>
    <rPh sb="86" eb="87">
      <t>ニチ</t>
    </rPh>
    <rPh sb="93" eb="94">
      <t>ネン</t>
    </rPh>
    <rPh sb="95" eb="97">
      <t>ケイカ</t>
    </rPh>
    <rPh sb="101" eb="107">
      <t>ホウテイタイヨウネンスウ</t>
    </rPh>
    <rPh sb="110" eb="111">
      <t>ネン</t>
    </rPh>
    <rPh sb="113" eb="115">
      <t>カンケイ</t>
    </rPh>
    <rPh sb="117" eb="118">
      <t>ヒク</t>
    </rPh>
    <rPh sb="120" eb="122">
      <t>カンキョ</t>
    </rPh>
    <rPh sb="122" eb="124">
      <t>シセツ</t>
    </rPh>
    <rPh sb="125" eb="126">
      <t>タダ</t>
    </rPh>
    <rPh sb="128" eb="130">
      <t>コウシン</t>
    </rPh>
    <rPh sb="139" eb="141">
      <t>ジョウキョウ</t>
    </rPh>
    <rPh sb="146" eb="149">
      <t>ゲスイドウ</t>
    </rPh>
    <rPh sb="149" eb="153">
      <t>ケイエイセンリャク</t>
    </rPh>
    <rPh sb="156" eb="160">
      <t>チュウチョウキテキ</t>
    </rPh>
    <rPh sb="160" eb="162">
      <t>ケイエイ</t>
    </rPh>
    <rPh sb="162" eb="164">
      <t>シシン</t>
    </rPh>
    <rPh sb="165" eb="166">
      <t>シタ</t>
    </rPh>
    <rPh sb="167" eb="170">
      <t>ゲスイドウ</t>
    </rPh>
    <rPh sb="180" eb="182">
      <t>ケイカク</t>
    </rPh>
    <rPh sb="185" eb="187">
      <t>ゲンジョウ</t>
    </rPh>
    <rPh sb="187" eb="189">
      <t>ハアク</t>
    </rPh>
    <rPh sb="190" eb="191">
      <t>ウエ</t>
    </rPh>
    <rPh sb="192" eb="194">
      <t>テキセツ</t>
    </rPh>
    <rPh sb="195" eb="197">
      <t>コウシン</t>
    </rPh>
    <rPh sb="198" eb="199">
      <t>スス</t>
    </rPh>
    <rPh sb="207" eb="210">
      <t>ロウキュウカ</t>
    </rPh>
    <rPh sb="211" eb="213">
      <t>タイオウ</t>
    </rPh>
    <phoneticPr fontId="4"/>
  </si>
  <si>
    <t>　下水道事業を将来にわたり安定的に継続していくため、下水道経営戦略を中長期的な経営指針とし、汚水処理費削減、適切な料金改定等により、引き続き経営改善につとめていく。大規模投資は一定完了しているが、供用開始から30年が経過する中で、管渠施設の長寿命化や更新が求められており、下水道ストックマネジメント計画により、長期的な視点で下水道施設全体の老朽化進捗状況を考慮しながら、施設の点検・調査、修繕、更新を進めていく。</t>
    <phoneticPr fontId="4"/>
  </si>
  <si>
    <t xml:space="preserve"> 当町の下水道事業は令和6年4月に公営企業会計に移行した。初年度のため、前年度以前の推移とは比較出来ないことを前提とする。
① 経常収支比率
 100％超過しているが、一般会計繰入金の占める割合が大きく（※下水道使用料以外の収入に依存している状況）であるため、他の収入に依存しないよう経営改善が必要である。
② 累積欠損金比率
 公営企業会計開始年度で、累積損失が無い状態で開始したが①同様、一般会計繰入金によるものであり、他の営業収益を確保していく必要がある。
③ 流動比率
 保有現金に対し、過去の下水道整備投資に係る企業債償還が大きいため、100％を大きく下回っている。
⑤ 経費回収率
 100％を下回っているため、汚水処理費の削減（※宮津湾流域下水道事業の影響を踏まえ、府とともに削減）に努めるとともに適正な使用料水準の設定により、収支改善が必要である。
⑥ 汚水処理原価
 汚水処理費の削減（※宮津湾流域下水道事業の影響を踏まえ、府とともに削減）に努め、適正な使用料水準の設定により、抑えていく必要がある。
⑧ 水洗化率
 既に整備工事が完了しており、大きな上昇を見込めないが、継続して生活環境の改善、公共用水域の水質保全等の必要性の広報等により、未接続世帯の接続を進めていく。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</si>
</sst>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9-4A37-B825-EA9D4DB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9-4A37-B825-EA9D4DB28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E-4DC8-BEFE-90E0DE29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DC8-BEFE-90E0DE29E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F-4C5B-BF16-E83D736B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F-4C5B-BF16-E83D736B4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5-473F-9E92-665EB37B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5-473F-9E92-665EB37B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C-40A2-8A1B-B45D4A18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C-40A2-8A1B-B45D4A18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70B-91A3-8D610D4E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5-470B-91A3-8D610D4E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5-452E-AA20-0B1FE734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52E-AA20-0B1FE734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1-469E-9465-627FAB02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1-469E-9465-627FAB021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B-4433-BA98-D953BD00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B-4433-BA98-D953BD00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6-4B6D-B5F3-C8CE3A6A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6-4B6D-B5F3-C8CE3A6AC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6-43A8-91EB-C7371633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6-43A8-91EB-C7371633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45" sqref="BL45:BZ4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京都府　与謝野町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特定環境保全公共下水道</v>
      </c>
      <c r="Q8" s="39"/>
      <c r="R8" s="39"/>
      <c r="S8" s="39"/>
      <c r="T8" s="39"/>
      <c r="U8" s="39"/>
      <c r="V8" s="39"/>
      <c r="W8" s="39" t="str">
        <f>データ!L6</f>
        <v>D2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19402</v>
      </c>
      <c r="AM8" s="41"/>
      <c r="AN8" s="41"/>
      <c r="AO8" s="41"/>
      <c r="AP8" s="41"/>
      <c r="AQ8" s="41"/>
      <c r="AR8" s="41"/>
      <c r="AS8" s="41"/>
      <c r="AT8" s="34">
        <f>データ!T6</f>
        <v>108.38</v>
      </c>
      <c r="AU8" s="34"/>
      <c r="AV8" s="34"/>
      <c r="AW8" s="34"/>
      <c r="AX8" s="34"/>
      <c r="AY8" s="34"/>
      <c r="AZ8" s="34"/>
      <c r="BA8" s="34"/>
      <c r="BB8" s="34">
        <f>データ!U6</f>
        <v>179.02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51.58</v>
      </c>
      <c r="J10" s="34"/>
      <c r="K10" s="34"/>
      <c r="L10" s="34"/>
      <c r="M10" s="34"/>
      <c r="N10" s="34"/>
      <c r="O10" s="34"/>
      <c r="P10" s="34">
        <f>データ!P6</f>
        <v>68.81</v>
      </c>
      <c r="Q10" s="34"/>
      <c r="R10" s="34"/>
      <c r="S10" s="34"/>
      <c r="T10" s="34"/>
      <c r="U10" s="34"/>
      <c r="V10" s="34"/>
      <c r="W10" s="34">
        <f>データ!Q6</f>
        <v>94.06</v>
      </c>
      <c r="X10" s="34"/>
      <c r="Y10" s="34"/>
      <c r="Z10" s="34"/>
      <c r="AA10" s="34"/>
      <c r="AB10" s="34"/>
      <c r="AC10" s="34"/>
      <c r="AD10" s="41">
        <f>データ!R6</f>
        <v>3355</v>
      </c>
      <c r="AE10" s="41"/>
      <c r="AF10" s="41"/>
      <c r="AG10" s="41"/>
      <c r="AH10" s="41"/>
      <c r="AI10" s="41"/>
      <c r="AJ10" s="41"/>
      <c r="AK10" s="2"/>
      <c r="AL10" s="41">
        <f>データ!V6</f>
        <v>13204</v>
      </c>
      <c r="AM10" s="41"/>
      <c r="AN10" s="41"/>
      <c r="AO10" s="41"/>
      <c r="AP10" s="41"/>
      <c r="AQ10" s="41"/>
      <c r="AR10" s="41"/>
      <c r="AS10" s="41"/>
      <c r="AT10" s="34">
        <f>データ!W6</f>
        <v>5.85</v>
      </c>
      <c r="AU10" s="34"/>
      <c r="AV10" s="34"/>
      <c r="AW10" s="34"/>
      <c r="AX10" s="34"/>
      <c r="AY10" s="34"/>
      <c r="AZ10" s="34"/>
      <c r="BA10" s="34"/>
      <c r="BB10" s="34">
        <f>データ!X6</f>
        <v>2257.09</v>
      </c>
      <c r="BC10" s="34"/>
      <c r="BD10" s="34"/>
      <c r="BE10" s="34"/>
      <c r="BF10" s="34"/>
      <c r="BG10" s="34"/>
      <c r="BH10" s="34"/>
      <c r="BI10" s="34"/>
      <c r="BJ10" s="2"/>
      <c r="BK10" s="2"/>
      <c r="BL10" s="66" t="s">
        <v>22</v>
      </c>
      <c r="BM10" s="67"/>
      <c r="BN10" s="68" t="s">
        <v>23</v>
      </c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24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25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57" t="s">
        <v>28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NjZKHFFcxh9TBRilh1W1IIEc3FOEmLOLIxjqrxNGH8eolczxJLk5+jww4TVRpsUo3xE7uS0fLyLetvVjlTu8lQ==" saltValue="whHz45AmIXz2JMOS1hRYn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264652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京都府　与謝野町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51.58</v>
      </c>
      <c r="P6" s="20">
        <f t="shared" si="3"/>
        <v>68.81</v>
      </c>
      <c r="Q6" s="20">
        <f t="shared" si="3"/>
        <v>94.06</v>
      </c>
      <c r="R6" s="20">
        <f t="shared" si="3"/>
        <v>3355</v>
      </c>
      <c r="S6" s="20">
        <f t="shared" si="3"/>
        <v>19402</v>
      </c>
      <c r="T6" s="20">
        <f t="shared" si="3"/>
        <v>108.38</v>
      </c>
      <c r="U6" s="20">
        <f t="shared" si="3"/>
        <v>179.02</v>
      </c>
      <c r="V6" s="20">
        <f t="shared" si="3"/>
        <v>13204</v>
      </c>
      <c r="W6" s="20">
        <f t="shared" si="3"/>
        <v>5.85</v>
      </c>
      <c r="X6" s="20">
        <f t="shared" si="3"/>
        <v>2257.09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105.04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21.65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125.73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67.2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257.33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83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3.47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264652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51.58</v>
      </c>
      <c r="P7" s="24">
        <v>68.81</v>
      </c>
      <c r="Q7" s="24">
        <v>94.06</v>
      </c>
      <c r="R7" s="24">
        <v>3355</v>
      </c>
      <c r="S7" s="24">
        <v>19402</v>
      </c>
      <c r="T7" s="24">
        <v>108.38</v>
      </c>
      <c r="U7" s="24">
        <v>179.02</v>
      </c>
      <c r="V7" s="24">
        <v>13204</v>
      </c>
      <c r="W7" s="24">
        <v>5.85</v>
      </c>
      <c r="X7" s="24">
        <v>2257.09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105.04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21.65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125.73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67.2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257.33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83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3.47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