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keda70787\Desktop\"/>
    </mc:Choice>
  </mc:AlternateContent>
  <workbookProtection workbookAlgorithmName="SHA-512" workbookHashValue="Fjes7ObOi/gGpXykxQrugaKifdX3f6bAfj1wQzxgtZcDvPil3h/E8Kt7CAHhTUzyBANzhzzsTpauMqEiXo+qEg==" workbookSaltValue="csttwXrVnPefyvoWv+P1vQ==" workbookSpinCount="100000" lockStructure="1"/>
  <bookViews>
    <workbookView xWindow="0" yWindow="0" windowWidth="17700" windowHeight="66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<sst xmlns="http://schemas.openxmlformats.org/spreadsheetml/2006/main" count="228" uniqueCount="113">
  <si>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</si>
  <si>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</si>
  <si>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</si>
  <si>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</si>
  <si>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</si>
  <si>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</si>
  <si>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</si>
  <si>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</si>
  <si>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</si>
  <si>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</si>
  <si>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</si>
  <si>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</si>
  <si>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</si>
  <si>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</si>
  <si>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</si>
  <si>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</si>
  <si>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</si>
  <si>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</si>
  <si>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</si>
  <si>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</si>
  <si>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</si>
  <si>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</si>
  <si>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</si>
  <si>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</si>
  <si>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</si>
  <si>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</si>
  <si>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</si>
  <si>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</si>
  <si>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</si>
  <si>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</si>
  <si>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</si>
  <si>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</si>
  <si>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</si>
  <si>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</si>
  <si>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</si>
  <si>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</si>
  <si>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</si>
  <si>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</si>
  <si>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</si>
  <si>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</si>
  <si>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</si>
  <si>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</si>
  <si>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</si>
  <si>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</si>
  <si>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</si>
  <si>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</si>
  <si>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</si>
  <si>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</si>
  <si>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</si>
  <si>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</si>
  <si>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</si>
  <si>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</si>
  <si>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</si>
  <si>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</si>
  <si>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</si>
  <si>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</si>
  <si>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</si>
  <si>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</si>
  <si>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</si>
  <si>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</si>
  <si>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</si>
  <si>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</si>
  <si>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</si>
  <si>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</si>
  <si>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</si>
  <si>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</si>
  <si>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</si>
  <si>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</si>
  <si>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</si>
  <si>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</si>
  <si>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</si>
  <si>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</si>
  <si>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</si>
  <si>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</si>
  <si>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</si>
  <si>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</si>
  <si>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</si>
  <si>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</si>
  <si>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</si>
  <si>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</si>
  <si>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</si>
  <si>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</si>
  <si>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</si>
  <si>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</si>
  <si>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</si>
  <si>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</si>
  <si>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</si>
  <si>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</si>
  <si>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</si>
  <si>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</si>
  <si>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</si>
  <si>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</si>
  <si>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</si>
  <si>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</si>
  <si>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</si>
  <si>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</si>
  <si>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</si>
  <si>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</si>
  <si>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</si>
  <si>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</si>
  <si>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</si>
  <si>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</si>
  <si>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</si>
  <si>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</si>
  <si>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</si>
  <si>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</si>
  <si>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</si>
  <si>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</si>
  <si>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</si>
  <si>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</si>
  <si>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類似団体平均値を下回っており、平成8年度から平成28年度にかけて浄水場等の施設改良、老朽配水管の布設替を計画的に行ってきた結果が出ている。
②管路経年化率
類似団体平均値を下回っており、計画的に老朽配水管の布設替を行ってきた結果が出ている。
③管路更新率
低い水準で推移しているが、計画に基づく老朽配水管の布設替が完了したことによる。</t>
    <rPh sb="1" eb="3">
      <t>ユウケイ</t>
    </rPh>
    <rPh sb="3" eb="5">
      <t>コテイ</t>
    </rPh>
    <rPh sb="5" eb="7">
      <t>シサン</t>
    </rPh>
    <rPh sb="7" eb="9">
      <t>ゲンカ</t>
    </rPh>
    <rPh sb="9" eb="11">
      <t>ショウキャク</t>
    </rPh>
    <rPh sb="11" eb="12">
      <t>リツ</t>
    </rPh>
    <rPh sb="21" eb="22">
      <t>シタ</t>
    </rPh>
    <rPh sb="84" eb="86">
      <t>カンロ</t>
    </rPh>
    <rPh sb="86" eb="89">
      <t>ケイネンカ</t>
    </rPh>
    <rPh sb="89" eb="90">
      <t>リツ</t>
    </rPh>
    <rPh sb="91" eb="93">
      <t>ルイジ</t>
    </rPh>
    <rPh sb="93" eb="95">
      <t>ダンタイ</t>
    </rPh>
    <rPh sb="95" eb="98">
      <t>ヘイキンチ</t>
    </rPh>
    <rPh sb="99" eb="101">
      <t>シタマワ</t>
    </rPh>
    <rPh sb="106" eb="109">
      <t>ケイカクテキ</t>
    </rPh>
    <rPh sb="110" eb="112">
      <t>ロウキュウ</t>
    </rPh>
    <rPh sb="112" eb="115">
      <t>ハイスイカン</t>
    </rPh>
    <rPh sb="116" eb="118">
      <t>フセツ</t>
    </rPh>
    <rPh sb="118" eb="119">
      <t>ガ</t>
    </rPh>
    <rPh sb="120" eb="121">
      <t>オコナ</t>
    </rPh>
    <rPh sb="125" eb="127">
      <t>ケッカ</t>
    </rPh>
    <rPh sb="128" eb="129">
      <t>デ</t>
    </rPh>
    <rPh sb="135" eb="137">
      <t>カンロ</t>
    </rPh>
    <rPh sb="137" eb="139">
      <t>コウシン</t>
    </rPh>
    <rPh sb="139" eb="140">
      <t>リツ</t>
    </rPh>
    <rPh sb="141" eb="142">
      <t>ヒク</t>
    </rPh>
    <rPh sb="143" eb="145">
      <t>スイジュン</t>
    </rPh>
    <rPh sb="146" eb="148">
      <t>スイイ</t>
    </rPh>
    <rPh sb="154" eb="156">
      <t>ケイカク</t>
    </rPh>
    <rPh sb="157" eb="158">
      <t>モト</t>
    </rPh>
    <rPh sb="160" eb="165">
      <t>ロウキュウハイスイカン</t>
    </rPh>
    <rPh sb="166" eb="169">
      <t>フセツガ</t>
    </rPh>
    <rPh sb="170" eb="172">
      <t>カンリョウ</t>
    </rPh>
    <phoneticPr fontId="4"/>
  </si>
  <si>
    <r>
      <t>旧簡易水道事業も含めて、平成8年度から平成28年度にかけて浄水場等の施設改良、老朽配水管の布設替を計画的に行ってきた結果、特に管路経年化率では類似団体平均値を下回り一定の成果が出ている。
しかしながら、施設改良を行ってきた結果、減価償却費、企業債利息等が著しく増加したことに加え、平成29年度に簡易水道事業と統合したことにより、旧簡易水道事業の減価償却費、企業債利息等が上乗せされるため非常に厳しい経営状況である。
将来的に、繰越欠損金の解消と併せて、</t>
    </r>
    <r>
      <rPr>
        <sz val="11"/>
        <rFont val="ＭＳ ゴシック"/>
        <family val="3"/>
        <charset val="128"/>
      </rPr>
      <t>適切な料金収入の確保のため、</t>
    </r>
    <r>
      <rPr>
        <sz val="11"/>
        <color theme="1"/>
        <rFont val="ＭＳ ゴシック"/>
        <family val="3"/>
        <charset val="128"/>
      </rPr>
      <t xml:space="preserve">料金改定を行う必要がある。
</t>
    </r>
    <rPh sb="0" eb="1">
      <t>キュウ</t>
    </rPh>
    <rPh sb="1" eb="3">
      <t>カンイ</t>
    </rPh>
    <rPh sb="3" eb="5">
      <t>スイドウ</t>
    </rPh>
    <rPh sb="5" eb="7">
      <t>ジギョウ</t>
    </rPh>
    <rPh sb="8" eb="9">
      <t>フク</t>
    </rPh>
    <rPh sb="12" eb="14">
      <t>ヘイセイ</t>
    </rPh>
    <rPh sb="15" eb="17">
      <t>ネンド</t>
    </rPh>
    <rPh sb="19" eb="21">
      <t>ヘイセイ</t>
    </rPh>
    <rPh sb="23" eb="25">
      <t>ネンド</t>
    </rPh>
    <rPh sb="29" eb="31">
      <t>ジョウスイ</t>
    </rPh>
    <rPh sb="31" eb="32">
      <t>ジョウ</t>
    </rPh>
    <rPh sb="32" eb="33">
      <t>トウ</t>
    </rPh>
    <rPh sb="34" eb="36">
      <t>シセツ</t>
    </rPh>
    <rPh sb="36" eb="38">
      <t>カイリョウ</t>
    </rPh>
    <rPh sb="39" eb="41">
      <t>ロウキュウ</t>
    </rPh>
    <rPh sb="41" eb="44">
      <t>ハイスイカン</t>
    </rPh>
    <rPh sb="45" eb="48">
      <t>フセツガ</t>
    </rPh>
    <rPh sb="49" eb="52">
      <t>ケイカクテキ</t>
    </rPh>
    <rPh sb="53" eb="54">
      <t>オコナ</t>
    </rPh>
    <rPh sb="58" eb="60">
      <t>ケッカ</t>
    </rPh>
    <rPh sb="61" eb="62">
      <t>トク</t>
    </rPh>
    <rPh sb="63" eb="65">
      <t>カンロ</t>
    </rPh>
    <rPh sb="65" eb="68">
      <t>ケイネンカ</t>
    </rPh>
    <rPh sb="68" eb="69">
      <t>リツ</t>
    </rPh>
    <rPh sb="71" eb="73">
      <t>ルイジ</t>
    </rPh>
    <rPh sb="73" eb="75">
      <t>ダンタイ</t>
    </rPh>
    <rPh sb="75" eb="78">
      <t>ヘイキンチ</t>
    </rPh>
    <rPh sb="79" eb="81">
      <t>シタマワ</t>
    </rPh>
    <rPh sb="82" eb="84">
      <t>イッテイ</t>
    </rPh>
    <rPh sb="85" eb="87">
      <t>セイカ</t>
    </rPh>
    <rPh sb="88" eb="89">
      <t>デ</t>
    </rPh>
    <rPh sb="101" eb="103">
      <t>シセツ</t>
    </rPh>
    <rPh sb="103" eb="105">
      <t>カイリョウ</t>
    </rPh>
    <rPh sb="106" eb="107">
      <t>オコナ</t>
    </rPh>
    <rPh sb="111" eb="113">
      <t>ケッカ</t>
    </rPh>
    <rPh sb="114" eb="116">
      <t>ゲンカ</t>
    </rPh>
    <rPh sb="116" eb="118">
      <t>ショウキャク</t>
    </rPh>
    <rPh sb="118" eb="119">
      <t>ヒ</t>
    </rPh>
    <rPh sb="120" eb="122">
      <t>キギョウ</t>
    </rPh>
    <rPh sb="122" eb="123">
      <t>サイ</t>
    </rPh>
    <rPh sb="123" eb="125">
      <t>リソク</t>
    </rPh>
    <rPh sb="125" eb="126">
      <t>トウ</t>
    </rPh>
    <rPh sb="127" eb="128">
      <t>イチジル</t>
    </rPh>
    <rPh sb="130" eb="132">
      <t>ゾウカ</t>
    </rPh>
    <rPh sb="137" eb="138">
      <t>クワ</t>
    </rPh>
    <rPh sb="140" eb="142">
      <t>ヘイセイ</t>
    </rPh>
    <rPh sb="144" eb="146">
      <t>ネンド</t>
    </rPh>
    <rPh sb="147" eb="149">
      <t>カンイ</t>
    </rPh>
    <rPh sb="149" eb="151">
      <t>スイドウ</t>
    </rPh>
    <rPh sb="151" eb="153">
      <t>ジギョウ</t>
    </rPh>
    <rPh sb="154" eb="156">
      <t>トウゴウ</t>
    </rPh>
    <rPh sb="164" eb="165">
      <t>キュウ</t>
    </rPh>
    <rPh sb="165" eb="167">
      <t>カンイ</t>
    </rPh>
    <rPh sb="167" eb="169">
      <t>スイドウ</t>
    </rPh>
    <rPh sb="169" eb="171">
      <t>ジギョウ</t>
    </rPh>
    <rPh sb="172" eb="174">
      <t>ゲンカ</t>
    </rPh>
    <rPh sb="174" eb="176">
      <t>ショウキャク</t>
    </rPh>
    <rPh sb="176" eb="177">
      <t>ヒ</t>
    </rPh>
    <rPh sb="178" eb="180">
      <t>キギョウ</t>
    </rPh>
    <rPh sb="180" eb="181">
      <t>サイ</t>
    </rPh>
    <rPh sb="181" eb="183">
      <t>リソク</t>
    </rPh>
    <rPh sb="183" eb="184">
      <t>トウ</t>
    </rPh>
    <rPh sb="185" eb="187">
      <t>ウワノ</t>
    </rPh>
    <rPh sb="193" eb="195">
      <t>ヒジョウ</t>
    </rPh>
    <rPh sb="196" eb="197">
      <t>キビ</t>
    </rPh>
    <rPh sb="199" eb="201">
      <t>ケイエイ</t>
    </rPh>
    <rPh sb="201" eb="203">
      <t>ジョウキョウ</t>
    </rPh>
    <rPh sb="208" eb="211">
      <t>ショウライテキ</t>
    </rPh>
    <rPh sb="213" eb="215">
      <t>クリコシ</t>
    </rPh>
    <rPh sb="215" eb="218">
      <t>ケッソンキン</t>
    </rPh>
    <rPh sb="219" eb="221">
      <t>カイショウ</t>
    </rPh>
    <rPh sb="222" eb="223">
      <t>アワ</t>
    </rPh>
    <rPh sb="240" eb="242">
      <t>リョウキン</t>
    </rPh>
    <rPh sb="242" eb="244">
      <t>カイテイ</t>
    </rPh>
    <rPh sb="245" eb="246">
      <t>オコナ</t>
    </rPh>
    <rPh sb="247" eb="249">
      <t>ヒツヨウ</t>
    </rPh>
    <phoneticPr fontId="4"/>
  </si>
  <si>
    <t>①経常収支比率
給水収益等の収益は減少したものの、減価償却費、支払利息等の費用が大幅な減少となったため経常利益が生じている。
②累積欠損金比率
平成29年度に簡易水道事業と統合したことにより、当年度未処理欠損金が生じている。
③流動比率
当年度未処理欠損金が生じているものの、流動比率は100％以上で短期債務に対して支払う現金等があり、負債を賄えている状況である。
④企業債残高対給水収益比率
平成29年度に簡易水道事業と統合したことにより、大幅に増加した状況で、料金収入の水準を見直す必要がある。
⑤料金回収率
67.04％と100％を大幅に下回っているため、適切な料金収入の確保が必要である。
⑥給水原価
有収水量は減少したものの、減価償却費、支払利息等の費用が大幅な減少となったため微減となった。
⑦施設利用率
施設能力に対して50％以下の利用率であり、人口減少等で配水量が減少していることが原因である。
⑧有収率
類似団体平均値を上回っており、計画的に老朽配水管の布設替を行ってきた結果が出ている。</t>
    <rPh sb="1" eb="3">
      <t>ケイジョウ</t>
    </rPh>
    <rPh sb="3" eb="5">
      <t>シュウシ</t>
    </rPh>
    <rPh sb="5" eb="7">
      <t>ヒリツ</t>
    </rPh>
    <rPh sb="8" eb="10">
      <t>キュウスイ</t>
    </rPh>
    <rPh sb="10" eb="12">
      <t>シュウエキ</t>
    </rPh>
    <rPh sb="12" eb="13">
      <t>トウ</t>
    </rPh>
    <rPh sb="14" eb="16">
      <t>シュウエキ</t>
    </rPh>
    <rPh sb="17" eb="19">
      <t>ゲンショウ</t>
    </rPh>
    <rPh sb="25" eb="27">
      <t>ゲンカ</t>
    </rPh>
    <rPh sb="27" eb="29">
      <t>ショウキャク</t>
    </rPh>
    <rPh sb="29" eb="30">
      <t>ヒ</t>
    </rPh>
    <rPh sb="31" eb="33">
      <t>シハライ</t>
    </rPh>
    <rPh sb="33" eb="35">
      <t>リソク</t>
    </rPh>
    <rPh sb="35" eb="36">
      <t>トウ</t>
    </rPh>
    <rPh sb="37" eb="39">
      <t>ヒヨウ</t>
    </rPh>
    <rPh sb="40" eb="42">
      <t>オオハバ</t>
    </rPh>
    <rPh sb="43" eb="45">
      <t>ゲンショウ</t>
    </rPh>
    <rPh sb="51" eb="53">
      <t>ケイジョウ</t>
    </rPh>
    <rPh sb="53" eb="55">
      <t>リエキ</t>
    </rPh>
    <rPh sb="56" eb="57">
      <t>ショウ</t>
    </rPh>
    <rPh sb="64" eb="66">
      <t>ルイセキ</t>
    </rPh>
    <rPh sb="66" eb="69">
      <t>ケッソンキン</t>
    </rPh>
    <rPh sb="69" eb="71">
      <t>ヒリツ</t>
    </rPh>
    <rPh sb="96" eb="99">
      <t>トウネンド</t>
    </rPh>
    <rPh sb="99" eb="102">
      <t>ミショリ</t>
    </rPh>
    <rPh sb="102" eb="105">
      <t>ケッソンキン</t>
    </rPh>
    <rPh sb="106" eb="107">
      <t>ショウ</t>
    </rPh>
    <rPh sb="114" eb="116">
      <t>リュウドウ</t>
    </rPh>
    <rPh sb="116" eb="118">
      <t>ヒリツ</t>
    </rPh>
    <rPh sb="119" eb="122">
      <t>トウネンド</t>
    </rPh>
    <rPh sb="122" eb="125">
      <t>ミショリ</t>
    </rPh>
    <rPh sb="125" eb="128">
      <t>ケッソンキン</t>
    </rPh>
    <rPh sb="129" eb="130">
      <t>ショウ</t>
    </rPh>
    <rPh sb="138" eb="140">
      <t>リュウドウ</t>
    </rPh>
    <rPh sb="140" eb="142">
      <t>ヒリツ</t>
    </rPh>
    <rPh sb="147" eb="149">
      <t>イジョウ</t>
    </rPh>
    <rPh sb="150" eb="152">
      <t>タンキ</t>
    </rPh>
    <rPh sb="152" eb="154">
      <t>サイム</t>
    </rPh>
    <rPh sb="155" eb="156">
      <t>タイ</t>
    </rPh>
    <rPh sb="158" eb="160">
      <t>シハラ</t>
    </rPh>
    <rPh sb="161" eb="163">
      <t>ゲンキン</t>
    </rPh>
    <rPh sb="163" eb="164">
      <t>トウ</t>
    </rPh>
    <rPh sb="168" eb="170">
      <t>フサイ</t>
    </rPh>
    <rPh sb="171" eb="172">
      <t>マカナ</t>
    </rPh>
    <rPh sb="176" eb="178">
      <t>ジョウキョウ</t>
    </rPh>
    <rPh sb="184" eb="186">
      <t>キギョウ</t>
    </rPh>
    <rPh sb="186" eb="187">
      <t>サイ</t>
    </rPh>
    <rPh sb="187" eb="189">
      <t>ザンダカ</t>
    </rPh>
    <rPh sb="189" eb="190">
      <t>タイ</t>
    </rPh>
    <rPh sb="190" eb="192">
      <t>キュウスイ</t>
    </rPh>
    <rPh sb="192" eb="194">
      <t>シュウエキ</t>
    </rPh>
    <rPh sb="194" eb="196">
      <t>ヒリツ</t>
    </rPh>
    <rPh sb="197" eb="199">
      <t>ヘイセイ</t>
    </rPh>
    <rPh sb="201" eb="203">
      <t>ネンド</t>
    </rPh>
    <rPh sb="204" eb="206">
      <t>カンイ</t>
    </rPh>
    <rPh sb="206" eb="208">
      <t>スイドウ</t>
    </rPh>
    <rPh sb="208" eb="210">
      <t>ジギョウ</t>
    </rPh>
    <rPh sb="211" eb="213">
      <t>トウゴウ</t>
    </rPh>
    <rPh sb="221" eb="223">
      <t>オオハバ</t>
    </rPh>
    <rPh sb="224" eb="226">
      <t>ゾウカ</t>
    </rPh>
    <rPh sb="228" eb="230">
      <t>ジョウキョウ</t>
    </rPh>
    <rPh sb="232" eb="234">
      <t>リョウキン</t>
    </rPh>
    <rPh sb="234" eb="236">
      <t>シュウニュウ</t>
    </rPh>
    <rPh sb="237" eb="239">
      <t>スイジュン</t>
    </rPh>
    <rPh sb="240" eb="242">
      <t>ミナオ</t>
    </rPh>
    <rPh sb="243" eb="245">
      <t>ヒツヨウ</t>
    </rPh>
    <rPh sb="251" eb="253">
      <t>リョウキン</t>
    </rPh>
    <rPh sb="253" eb="255">
      <t>カイシュウ</t>
    </rPh>
    <rPh sb="255" eb="256">
      <t>リツ</t>
    </rPh>
    <rPh sb="269" eb="271">
      <t>オオハバ</t>
    </rPh>
    <rPh sb="272" eb="274">
      <t>シタマワ</t>
    </rPh>
    <rPh sb="281" eb="283">
      <t>テキセツ</t>
    </rPh>
    <rPh sb="284" eb="286">
      <t>リョウキン</t>
    </rPh>
    <rPh sb="286" eb="288">
      <t>シュウニュウ</t>
    </rPh>
    <rPh sb="289" eb="291">
      <t>カクホ</t>
    </rPh>
    <rPh sb="292" eb="294">
      <t>ヒツヨウ</t>
    </rPh>
    <rPh sb="300" eb="302">
      <t>キュウスイ</t>
    </rPh>
    <rPh sb="302" eb="304">
      <t>ゲンカ</t>
    </rPh>
    <rPh sb="305" eb="307">
      <t>ユウシュウ</t>
    </rPh>
    <rPh sb="307" eb="309">
      <t>スイリョウ</t>
    </rPh>
    <rPh sb="310" eb="312">
      <t>ゲンショウ</t>
    </rPh>
    <rPh sb="344" eb="346">
      <t>ビゲン</t>
    </rPh>
    <rPh sb="353" eb="355">
      <t>シセツ</t>
    </rPh>
    <rPh sb="355" eb="358">
      <t>リヨウリツ</t>
    </rPh>
    <rPh sb="359" eb="361">
      <t>シセツ</t>
    </rPh>
    <rPh sb="361" eb="363">
      <t>ノウリョク</t>
    </rPh>
    <rPh sb="364" eb="365">
      <t>タイ</t>
    </rPh>
    <rPh sb="370" eb="372">
      <t>イカ</t>
    </rPh>
    <rPh sb="373" eb="375">
      <t>リヨウ</t>
    </rPh>
    <rPh sb="375" eb="376">
      <t>リツ</t>
    </rPh>
    <rPh sb="380" eb="382">
      <t>ジンコウ</t>
    </rPh>
    <rPh sb="382" eb="384">
      <t>ゲンショウ</t>
    </rPh>
    <rPh sb="384" eb="385">
      <t>トウ</t>
    </rPh>
    <rPh sb="386" eb="388">
      <t>ハイスイ</t>
    </rPh>
    <rPh sb="388" eb="389">
      <t>リョウ</t>
    </rPh>
    <rPh sb="390" eb="392">
      <t>ゲンショウ</t>
    </rPh>
    <rPh sb="399" eb="401">
      <t>ゲンイン</t>
    </rPh>
    <rPh sb="407" eb="409">
      <t>ユウシュウ</t>
    </rPh>
    <rPh sb="409" eb="410">
      <t>リツ</t>
    </rPh>
    <rPh sb="411" eb="413">
      <t>ルイジ</t>
    </rPh>
    <rPh sb="413" eb="415">
      <t>ダンタイ</t>
    </rPh>
    <rPh sb="415" eb="418">
      <t>ヘイキンチ</t>
    </rPh>
    <rPh sb="419" eb="421">
      <t>ウワマワ</t>
    </rPh>
    <rPh sb="426" eb="429">
      <t>ケイカクテキ</t>
    </rPh>
    <rPh sb="430" eb="432">
      <t>ロウキュウ</t>
    </rPh>
    <rPh sb="432" eb="435">
      <t>ハイスイカン</t>
    </rPh>
    <rPh sb="436" eb="438">
      <t>フセツ</t>
    </rPh>
    <rPh sb="438" eb="439">
      <t>ガ</t>
    </rPh>
    <rPh sb="440" eb="441">
      <t>オコナ</t>
    </rPh>
    <rPh sb="445" eb="447">
      <t>ケッカ</t>
    </rPh>
    <rPh sb="448" eb="449">
      <t>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</si>
</sst>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0.09</c:v>
                </c:pt>
                <c:pt idx="4">
                  <c:v>0</c:v>
                </c:pt>
              </c:numCache>
            </c:numRef>
          </c:val>
          <c:extLst>
            <c:ext xmlns:c16="http://schemas.microsoft.com/office/drawing/2014/chart" uri="{C3380CC4-5D6E-409C-BE32-E72D297353CC}">
              <c16:uniqueId val="{00000000-4558-4524-95E6-ADAAA993383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0.54</c:v>
                </c:pt>
                <c:pt idx="3">
                  <c:v>0.5</c:v>
                </c:pt>
                <c:pt idx="4">
                  <c:v>0.52</c:v>
                </c:pt>
              </c:numCache>
            </c:numRef>
          </c:val>
          <c:smooth val="0"/>
          <c:extLst>
            <c:ext xmlns:c16="http://schemas.microsoft.com/office/drawing/2014/chart" uri="{C3380CC4-5D6E-409C-BE32-E72D297353CC}">
              <c16:uniqueId val="{00000001-4558-4524-95E6-ADAAA993383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42.83</c:v>
                </c:pt>
                <c:pt idx="1">
                  <c:v>43.64</c:v>
                </c:pt>
                <c:pt idx="2">
                  <c:v>49.11</c:v>
                </c:pt>
                <c:pt idx="3">
                  <c:v>47.32</c:v>
                </c:pt>
                <c:pt idx="4">
                  <c:v>45.35</c:v>
                </c:pt>
              </c:numCache>
            </c:numRef>
          </c:val>
          <c:extLst>
            <c:ext xmlns:c16="http://schemas.microsoft.com/office/drawing/2014/chart" uri="{C3380CC4-5D6E-409C-BE32-E72D297353CC}">
              <c16:uniqueId val="{00000000-C32D-4EBA-8CD1-C8E79C1912F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55.63</c:v>
                </c:pt>
                <c:pt idx="3">
                  <c:v>55.03</c:v>
                </c:pt>
                <c:pt idx="4">
                  <c:v>55.14</c:v>
                </c:pt>
              </c:numCache>
            </c:numRef>
          </c:val>
          <c:smooth val="0"/>
          <c:extLst>
            <c:ext xmlns:c16="http://schemas.microsoft.com/office/drawing/2014/chart" uri="{C3380CC4-5D6E-409C-BE32-E72D297353CC}">
              <c16:uniqueId val="{00000001-C32D-4EBA-8CD1-C8E79C1912F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96.76</c:v>
                </c:pt>
                <c:pt idx="1">
                  <c:v>96.35</c:v>
                </c:pt>
                <c:pt idx="2">
                  <c:v>90.71</c:v>
                </c:pt>
                <c:pt idx="3">
                  <c:v>90.47</c:v>
                </c:pt>
                <c:pt idx="4">
                  <c:v>92.27</c:v>
                </c:pt>
              </c:numCache>
            </c:numRef>
          </c:val>
          <c:extLst>
            <c:ext xmlns:c16="http://schemas.microsoft.com/office/drawing/2014/chart" uri="{C3380CC4-5D6E-409C-BE32-E72D297353CC}">
              <c16:uniqueId val="{00000000-4CD6-46C5-9218-61A95164929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82.04</c:v>
                </c:pt>
                <c:pt idx="3">
                  <c:v>81.900000000000006</c:v>
                </c:pt>
                <c:pt idx="4">
                  <c:v>81.39</c:v>
                </c:pt>
              </c:numCache>
            </c:numRef>
          </c:val>
          <c:smooth val="0"/>
          <c:extLst>
            <c:ext xmlns:c16="http://schemas.microsoft.com/office/drawing/2014/chart" uri="{C3380CC4-5D6E-409C-BE32-E72D297353CC}">
              <c16:uniqueId val="{00000001-4CD6-46C5-9218-61A95164929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102.62</c:v>
                </c:pt>
                <c:pt idx="1">
                  <c:v>105.32</c:v>
                </c:pt>
                <c:pt idx="2">
                  <c:v>167.21</c:v>
                </c:pt>
                <c:pt idx="3">
                  <c:v>99.2</c:v>
                </c:pt>
                <c:pt idx="4">
                  <c:v>100.57</c:v>
                </c:pt>
              </c:numCache>
            </c:numRef>
          </c:val>
          <c:extLst>
            <c:ext xmlns:c16="http://schemas.microsoft.com/office/drawing/2014/chart" uri="{C3380CC4-5D6E-409C-BE32-E72D297353CC}">
              <c16:uniqueId val="{00000000-C9B7-4A1F-A321-5055EDFD82B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110.05</c:v>
                </c:pt>
                <c:pt idx="3">
                  <c:v>108.87</c:v>
                </c:pt>
                <c:pt idx="4">
                  <c:v>108.61</c:v>
                </c:pt>
              </c:numCache>
            </c:numRef>
          </c:val>
          <c:smooth val="0"/>
          <c:extLst>
            <c:ext xmlns:c16="http://schemas.microsoft.com/office/drawing/2014/chart" uri="{C3380CC4-5D6E-409C-BE32-E72D297353CC}">
              <c16:uniqueId val="{00000001-C9B7-4A1F-A321-5055EDFD82B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52.87</c:v>
                </c:pt>
                <c:pt idx="1">
                  <c:v>55.61</c:v>
                </c:pt>
                <c:pt idx="2">
                  <c:v>18.41</c:v>
                </c:pt>
                <c:pt idx="3">
                  <c:v>23.13</c:v>
                </c:pt>
                <c:pt idx="4">
                  <c:v>28.05</c:v>
                </c:pt>
              </c:numCache>
            </c:numRef>
          </c:val>
          <c:extLst>
            <c:ext xmlns:c16="http://schemas.microsoft.com/office/drawing/2014/chart" uri="{C3380CC4-5D6E-409C-BE32-E72D297353CC}">
              <c16:uniqueId val="{00000000-92F4-47EA-83AB-F45ADC43A90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48.05</c:v>
                </c:pt>
                <c:pt idx="3">
                  <c:v>48.87</c:v>
                </c:pt>
                <c:pt idx="4">
                  <c:v>49.92</c:v>
                </c:pt>
              </c:numCache>
            </c:numRef>
          </c:val>
          <c:smooth val="0"/>
          <c:extLst>
            <c:ext xmlns:c16="http://schemas.microsoft.com/office/drawing/2014/chart" uri="{C3380CC4-5D6E-409C-BE32-E72D297353CC}">
              <c16:uniqueId val="{00000001-92F4-47EA-83AB-F45ADC43A90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3.18</c:v>
                </c:pt>
                <c:pt idx="1">
                  <c:v>3.18</c:v>
                </c:pt>
                <c:pt idx="2">
                  <c:v>0.47</c:v>
                </c:pt>
                <c:pt idx="3">
                  <c:v>0.62</c:v>
                </c:pt>
                <c:pt idx="4">
                  <c:v>2.61</c:v>
                </c:pt>
              </c:numCache>
            </c:numRef>
          </c:val>
          <c:extLst>
            <c:ext xmlns:c16="http://schemas.microsoft.com/office/drawing/2014/chart" uri="{C3380CC4-5D6E-409C-BE32-E72D297353CC}">
              <c16:uniqueId val="{00000000-938F-4337-AD1E-5FEFABFE91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13.39</c:v>
                </c:pt>
                <c:pt idx="3">
                  <c:v>14.85</c:v>
                </c:pt>
                <c:pt idx="4">
                  <c:v>16.88</c:v>
                </c:pt>
              </c:numCache>
            </c:numRef>
          </c:val>
          <c:smooth val="0"/>
          <c:extLst>
            <c:ext xmlns:c16="http://schemas.microsoft.com/office/drawing/2014/chart" uri="{C3380CC4-5D6E-409C-BE32-E72D297353CC}">
              <c16:uniqueId val="{00000001-938F-4337-AD1E-5FEFABFE91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formatCode="#,##0.00;&quot;△&quot;#,##0.00;&quot;-&quot;">
                  <c:v>118.92</c:v>
                </c:pt>
                <c:pt idx="3" formatCode="#,##0.00;&quot;△&quot;#,##0.00;&quot;-&quot;">
                  <c:v>123.86</c:v>
                </c:pt>
                <c:pt idx="4" formatCode="#,##0.00;&quot;△&quot;#,##0.00;&quot;-&quot;">
                  <c:v>125.22</c:v>
                </c:pt>
              </c:numCache>
            </c:numRef>
          </c:val>
          <c:extLst>
            <c:ext xmlns:c16="http://schemas.microsoft.com/office/drawing/2014/chart" uri="{C3380CC4-5D6E-409C-BE32-E72D297353CC}">
              <c16:uniqueId val="{00000000-CBC9-4B40-80A6-47055C3F7C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2.64</c:v>
                </c:pt>
                <c:pt idx="3">
                  <c:v>3.16</c:v>
                </c:pt>
                <c:pt idx="4">
                  <c:v>3.59</c:v>
                </c:pt>
              </c:numCache>
            </c:numRef>
          </c:val>
          <c:smooth val="0"/>
          <c:extLst>
            <c:ext xmlns:c16="http://schemas.microsoft.com/office/drawing/2014/chart" uri="{C3380CC4-5D6E-409C-BE32-E72D297353CC}">
              <c16:uniqueId val="{00000001-CBC9-4B40-80A6-47055C3F7C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354.19</c:v>
                </c:pt>
                <c:pt idx="1">
                  <c:v>419.72</c:v>
                </c:pt>
                <c:pt idx="2">
                  <c:v>291.87</c:v>
                </c:pt>
                <c:pt idx="3">
                  <c:v>229.73</c:v>
                </c:pt>
                <c:pt idx="4">
                  <c:v>231.82</c:v>
                </c:pt>
              </c:numCache>
            </c:numRef>
          </c:val>
          <c:extLst>
            <c:ext xmlns:c16="http://schemas.microsoft.com/office/drawing/2014/chart" uri="{C3380CC4-5D6E-409C-BE32-E72D297353CC}">
              <c16:uniqueId val="{00000000-6A37-4729-B3AB-744A99FD292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359.47</c:v>
                </c:pt>
                <c:pt idx="3">
                  <c:v>369.69</c:v>
                </c:pt>
                <c:pt idx="4">
                  <c:v>379.08</c:v>
                </c:pt>
              </c:numCache>
            </c:numRef>
          </c:val>
          <c:smooth val="0"/>
          <c:extLst>
            <c:ext xmlns:c16="http://schemas.microsoft.com/office/drawing/2014/chart" uri="{C3380CC4-5D6E-409C-BE32-E72D297353CC}">
              <c16:uniqueId val="{00000001-6A37-4729-B3AB-744A99FD292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593.96</c:v>
                </c:pt>
                <c:pt idx="1">
                  <c:v>545.1</c:v>
                </c:pt>
                <c:pt idx="2">
                  <c:v>1497.5</c:v>
                </c:pt>
                <c:pt idx="3">
                  <c:v>1474.76</c:v>
                </c:pt>
                <c:pt idx="4">
                  <c:v>1421.12</c:v>
                </c:pt>
              </c:numCache>
            </c:numRef>
          </c:val>
          <c:extLst>
            <c:ext xmlns:c16="http://schemas.microsoft.com/office/drawing/2014/chart" uri="{C3380CC4-5D6E-409C-BE32-E72D297353CC}">
              <c16:uniqueId val="{00000000-5210-4BBD-BAF9-44051C7E434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401.79</c:v>
                </c:pt>
                <c:pt idx="3">
                  <c:v>402.99</c:v>
                </c:pt>
                <c:pt idx="4">
                  <c:v>398.98</c:v>
                </c:pt>
              </c:numCache>
            </c:numRef>
          </c:val>
          <c:smooth val="0"/>
          <c:extLst>
            <c:ext xmlns:c16="http://schemas.microsoft.com/office/drawing/2014/chart" uri="{C3380CC4-5D6E-409C-BE32-E72D297353CC}">
              <c16:uniqueId val="{00000001-5210-4BBD-BAF9-44051C7E434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101.71</c:v>
                </c:pt>
                <c:pt idx="1">
                  <c:v>104.93</c:v>
                </c:pt>
                <c:pt idx="2">
                  <c:v>117.07</c:v>
                </c:pt>
                <c:pt idx="3">
                  <c:v>66.45</c:v>
                </c:pt>
                <c:pt idx="4">
                  <c:v>67.040000000000006</c:v>
                </c:pt>
              </c:numCache>
            </c:numRef>
          </c:val>
          <c:extLst>
            <c:ext xmlns:c16="http://schemas.microsoft.com/office/drawing/2014/chart" uri="{C3380CC4-5D6E-409C-BE32-E72D297353CC}">
              <c16:uniqueId val="{00000000-46D6-4C88-A463-9C4DED8F19C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100.12</c:v>
                </c:pt>
                <c:pt idx="3">
                  <c:v>98.66</c:v>
                </c:pt>
                <c:pt idx="4">
                  <c:v>98.64</c:v>
                </c:pt>
              </c:numCache>
            </c:numRef>
          </c:val>
          <c:smooth val="0"/>
          <c:extLst>
            <c:ext xmlns:c16="http://schemas.microsoft.com/office/drawing/2014/chart" uri="{C3380CC4-5D6E-409C-BE32-E72D297353CC}">
              <c16:uniqueId val="{00000001-46D6-4C88-A463-9C4DED8F19C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169.4</c:v>
                </c:pt>
                <c:pt idx="1">
                  <c:v>165.34</c:v>
                </c:pt>
                <c:pt idx="2">
                  <c:v>152.69</c:v>
                </c:pt>
                <c:pt idx="3">
                  <c:v>273.06</c:v>
                </c:pt>
                <c:pt idx="4">
                  <c:v>270.95</c:v>
                </c:pt>
              </c:numCache>
            </c:numRef>
          </c:val>
          <c:extLst>
            <c:ext xmlns:c16="http://schemas.microsoft.com/office/drawing/2014/chart" uri="{C3380CC4-5D6E-409C-BE32-E72D297353CC}">
              <c16:uniqueId val="{00000000-2977-4325-9937-38CE65C8FB0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174.97</c:v>
                </c:pt>
                <c:pt idx="3">
                  <c:v>178.59</c:v>
                </c:pt>
                <c:pt idx="4">
                  <c:v>178.92</c:v>
                </c:pt>
              </c:numCache>
            </c:numRef>
          </c:val>
          <c:smooth val="0"/>
          <c:extLst>
            <c:ext xmlns:c16="http://schemas.microsoft.com/office/drawing/2014/chart" uri="{C3380CC4-5D6E-409C-BE32-E72D297353CC}">
              <c16:uniqueId val="{00000001-2977-4325-9937-38CE65C8FB0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与謝野町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A6</v>
      </c>
      <c r="X8" s="83"/>
      <c r="Y8" s="83"/>
      <c r="Z8" s="83"/>
      <c r="AA8" s="83"/>
      <c r="AB8" s="83"/>
      <c r="AC8" s="83"/>
      <c r="AD8" s="83" t="str">
        <f>データ!$M$6</f>
        <v>非設置</v>
      </c>
      <c r="AE8" s="83"/>
      <c r="AF8" s="83"/>
      <c r="AG8" s="83"/>
      <c r="AH8" s="83"/>
      <c r="AI8" s="83"/>
      <c r="AJ8" s="83"/>
      <c r="AK8" s="4"/>
      <c r="AL8" s="71">
        <f>データ!$R$6</f>
        <v>21377</v>
      </c>
      <c r="AM8" s="71"/>
      <c r="AN8" s="71"/>
      <c r="AO8" s="71"/>
      <c r="AP8" s="71"/>
      <c r="AQ8" s="71"/>
      <c r="AR8" s="71"/>
      <c r="AS8" s="71"/>
      <c r="AT8" s="67">
        <f>データ!$S$6</f>
        <v>108.38</v>
      </c>
      <c r="AU8" s="68"/>
      <c r="AV8" s="68"/>
      <c r="AW8" s="68"/>
      <c r="AX8" s="68"/>
      <c r="AY8" s="68"/>
      <c r="AZ8" s="68"/>
      <c r="BA8" s="68"/>
      <c r="BB8" s="70">
        <f>データ!$T$6</f>
        <v>197.24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19.73</v>
      </c>
      <c r="J10" s="68"/>
      <c r="K10" s="68"/>
      <c r="L10" s="68"/>
      <c r="M10" s="68"/>
      <c r="N10" s="68"/>
      <c r="O10" s="69"/>
      <c r="P10" s="70">
        <f>データ!$P$6</f>
        <v>99.87</v>
      </c>
      <c r="Q10" s="70"/>
      <c r="R10" s="70"/>
      <c r="S10" s="70"/>
      <c r="T10" s="70"/>
      <c r="U10" s="70"/>
      <c r="V10" s="70"/>
      <c r="W10" s="71">
        <f>データ!$Q$6</f>
        <v>3463</v>
      </c>
      <c r="X10" s="71"/>
      <c r="Y10" s="71"/>
      <c r="Z10" s="71"/>
      <c r="AA10" s="71"/>
      <c r="AB10" s="71"/>
      <c r="AC10" s="71"/>
      <c r="AD10" s="2"/>
      <c r="AE10" s="2"/>
      <c r="AF10" s="2"/>
      <c r="AG10" s="2"/>
      <c r="AH10" s="4"/>
      <c r="AI10" s="4"/>
      <c r="AJ10" s="4"/>
      <c r="AK10" s="4"/>
      <c r="AL10" s="71">
        <f>データ!$U$6</f>
        <v>21192</v>
      </c>
      <c r="AM10" s="71"/>
      <c r="AN10" s="71"/>
      <c r="AO10" s="71"/>
      <c r="AP10" s="71"/>
      <c r="AQ10" s="71"/>
      <c r="AR10" s="71"/>
      <c r="AS10" s="71"/>
      <c r="AT10" s="67">
        <f>データ!$V$6</f>
        <v>20.13</v>
      </c>
      <c r="AU10" s="68"/>
      <c r="AV10" s="68"/>
      <c r="AW10" s="68"/>
      <c r="AX10" s="68"/>
      <c r="AY10" s="68"/>
      <c r="AZ10" s="68"/>
      <c r="BA10" s="68"/>
      <c r="BB10" s="70">
        <f>データ!$W$6</f>
        <v>1052.76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WA0+uQvRxygaaOuVoxw4IvyR2OZ2wiXIm2Vf9f/9dLh8U/AsKTQHK83kC9ePpvMp2FOuNYqcPiZz0nZiM2yaxw==" saltValue="kmV6woyzfBhTwdPEat+Rb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264652</v>
      </c>
      <c r="D6" s="34">
        <f t="shared" si="3"/>
        <v>46</v>
      </c>
      <c r="E6" s="34">
        <f t="shared" si="3"/>
        <v>1</v>
      </c>
      <c r="F6" s="34">
        <f t="shared" si="3"/>
        <v>0</v>
      </c>
      <c r="G6" s="34">
        <f t="shared" si="3"/>
        <v>1</v>
      </c>
      <c r="H6" s="34" t="str">
        <f t="shared" si="3"/>
        <v>京都府　与謝野町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19.73</v>
      </c>
      <c r="P6" s="35">
        <f t="shared" si="3"/>
        <v>99.87</v>
      </c>
      <c r="Q6" s="35">
        <f t="shared" si="3"/>
        <v>3463</v>
      </c>
      <c r="R6" s="35">
        <f t="shared" si="3"/>
        <v>21377</v>
      </c>
      <c r="S6" s="35">
        <f t="shared" si="3"/>
        <v>108.38</v>
      </c>
      <c r="T6" s="35">
        <f t="shared" si="3"/>
        <v>197.24</v>
      </c>
      <c r="U6" s="35">
        <f t="shared" si="3"/>
        <v>21192</v>
      </c>
      <c r="V6" s="35">
        <f t="shared" si="3"/>
        <v>20.13</v>
      </c>
      <c r="W6" s="35">
        <f t="shared" si="3"/>
        <v>1052.76</v>
      </c>
      <c r="X6" s="36">
        <f>IF(X7="",NA(),X7)</f>
        <v>102.62</v>
      </c>
      <c r="Y6" s="36">
        <f t="shared" ref="Y6:AG6" si="4">IF(Y7="",NA(),Y7)</f>
        <v>105.32</v>
      </c>
      <c r="Z6" s="36">
        <f t="shared" si="4"/>
        <v>167.21</v>
      </c>
      <c r="AA6" s="36">
        <f t="shared" si="4"/>
        <v>99.2</v>
      </c>
      <c r="AB6" s="36">
        <f t="shared" si="4"/>
        <v>100.57</v>
      </c>
      <c r="AC6" s="36">
        <f t="shared" si="4"/>
        <v>106.62</v>
      </c>
      <c r="AD6" s="36">
        <f t="shared" si="4"/>
        <v>107.95</v>
      </c>
      <c r="AE6" s="36">
        <f t="shared" si="4"/>
        <v>110.05</v>
      </c>
      <c r="AF6" s="36">
        <f t="shared" si="4"/>
        <v>108.87</v>
      </c>
      <c r="AG6" s="36">
        <f t="shared" si="4"/>
        <v>108.61</v>
      </c>
      <c r="AH6" s="35" t="str">
        <f>IF(AH7="","",IF(AH7="-","【-】","【"&amp;SUBSTITUTE(TEXT(AH7,"#,##0.00"),"-","△")&amp;"】"))</f>
        <v>【112.01】</v>
      </c>
      <c r="AI6" s="35">
        <f>IF(AI7="",NA(),AI7)</f>
        <v>0</v>
      </c>
      <c r="AJ6" s="35">
        <f t="shared" ref="AJ6:AR6" si="5">IF(AJ7="",NA(),AJ7)</f>
        <v>0</v>
      </c>
      <c r="AK6" s="36">
        <f t="shared" si="5"/>
        <v>118.92</v>
      </c>
      <c r="AL6" s="36">
        <f t="shared" si="5"/>
        <v>123.86</v>
      </c>
      <c r="AM6" s="36">
        <f t="shared" si="5"/>
        <v>125.22</v>
      </c>
      <c r="AN6" s="36">
        <f t="shared" si="5"/>
        <v>12.59</v>
      </c>
      <c r="AO6" s="36">
        <f t="shared" si="5"/>
        <v>12.44</v>
      </c>
      <c r="AP6" s="36">
        <f t="shared" si="5"/>
        <v>2.64</v>
      </c>
      <c r="AQ6" s="36">
        <f t="shared" si="5"/>
        <v>3.16</v>
      </c>
      <c r="AR6" s="36">
        <f t="shared" si="5"/>
        <v>3.59</v>
      </c>
      <c r="AS6" s="35" t="str">
        <f>IF(AS7="","",IF(AS7="-","【-】","【"&amp;SUBSTITUTE(TEXT(AS7,"#,##0.00"),"-","△")&amp;"】"))</f>
        <v>【1.08】</v>
      </c>
      <c r="AT6" s="36">
        <f>IF(AT7="",NA(),AT7)</f>
        <v>354.19</v>
      </c>
      <c r="AU6" s="36">
        <f t="shared" ref="AU6:BC6" si="6">IF(AU7="",NA(),AU7)</f>
        <v>419.72</v>
      </c>
      <c r="AV6" s="36">
        <f t="shared" si="6"/>
        <v>291.87</v>
      </c>
      <c r="AW6" s="36">
        <f t="shared" si="6"/>
        <v>229.73</v>
      </c>
      <c r="AX6" s="36">
        <f t="shared" si="6"/>
        <v>231.82</v>
      </c>
      <c r="AY6" s="36">
        <f t="shared" si="6"/>
        <v>416.14</v>
      </c>
      <c r="AZ6" s="36">
        <f t="shared" si="6"/>
        <v>371.89</v>
      </c>
      <c r="BA6" s="36">
        <f t="shared" si="6"/>
        <v>359.47</v>
      </c>
      <c r="BB6" s="36">
        <f t="shared" si="6"/>
        <v>369.69</v>
      </c>
      <c r="BC6" s="36">
        <f t="shared" si="6"/>
        <v>379.08</v>
      </c>
      <c r="BD6" s="35" t="str">
        <f>IF(BD7="","",IF(BD7="-","【-】","【"&amp;SUBSTITUTE(TEXT(BD7,"#,##0.00"),"-","△")&amp;"】"))</f>
        <v>【264.97】</v>
      </c>
      <c r="BE6" s="36">
        <f>IF(BE7="",NA(),BE7)</f>
        <v>593.96</v>
      </c>
      <c r="BF6" s="36">
        <f t="shared" ref="BF6:BN6" si="7">IF(BF7="",NA(),BF7)</f>
        <v>545.1</v>
      </c>
      <c r="BG6" s="36">
        <f t="shared" si="7"/>
        <v>1497.5</v>
      </c>
      <c r="BH6" s="36">
        <f t="shared" si="7"/>
        <v>1474.76</v>
      </c>
      <c r="BI6" s="36">
        <f t="shared" si="7"/>
        <v>1421.12</v>
      </c>
      <c r="BJ6" s="36">
        <f t="shared" si="7"/>
        <v>487.22</v>
      </c>
      <c r="BK6" s="36">
        <f t="shared" si="7"/>
        <v>483.11</v>
      </c>
      <c r="BL6" s="36">
        <f t="shared" si="7"/>
        <v>401.79</v>
      </c>
      <c r="BM6" s="36">
        <f t="shared" si="7"/>
        <v>402.99</v>
      </c>
      <c r="BN6" s="36">
        <f t="shared" si="7"/>
        <v>398.98</v>
      </c>
      <c r="BO6" s="35" t="str">
        <f>IF(BO7="","",IF(BO7="-","【-】","【"&amp;SUBSTITUTE(TEXT(BO7,"#,##0.00"),"-","△")&amp;"】"))</f>
        <v>【266.61】</v>
      </c>
      <c r="BP6" s="36">
        <f>IF(BP7="",NA(),BP7)</f>
        <v>101.71</v>
      </c>
      <c r="BQ6" s="36">
        <f t="shared" ref="BQ6:BY6" si="8">IF(BQ7="",NA(),BQ7)</f>
        <v>104.93</v>
      </c>
      <c r="BR6" s="36">
        <f t="shared" si="8"/>
        <v>117.07</v>
      </c>
      <c r="BS6" s="36">
        <f t="shared" si="8"/>
        <v>66.45</v>
      </c>
      <c r="BT6" s="36">
        <f t="shared" si="8"/>
        <v>67.040000000000006</v>
      </c>
      <c r="BU6" s="36">
        <f t="shared" si="8"/>
        <v>92.76</v>
      </c>
      <c r="BV6" s="36">
        <f t="shared" si="8"/>
        <v>93.28</v>
      </c>
      <c r="BW6" s="36">
        <f t="shared" si="8"/>
        <v>100.12</v>
      </c>
      <c r="BX6" s="36">
        <f t="shared" si="8"/>
        <v>98.66</v>
      </c>
      <c r="BY6" s="36">
        <f t="shared" si="8"/>
        <v>98.64</v>
      </c>
      <c r="BZ6" s="35" t="str">
        <f>IF(BZ7="","",IF(BZ7="-","【-】","【"&amp;SUBSTITUTE(TEXT(BZ7,"#,##0.00"),"-","△")&amp;"】"))</f>
        <v>【103.24】</v>
      </c>
      <c r="CA6" s="36">
        <f>IF(CA7="",NA(),CA7)</f>
        <v>169.4</v>
      </c>
      <c r="CB6" s="36">
        <f t="shared" ref="CB6:CJ6" si="9">IF(CB7="",NA(),CB7)</f>
        <v>165.34</v>
      </c>
      <c r="CC6" s="36">
        <f t="shared" si="9"/>
        <v>152.69</v>
      </c>
      <c r="CD6" s="36">
        <f t="shared" si="9"/>
        <v>273.06</v>
      </c>
      <c r="CE6" s="36">
        <f t="shared" si="9"/>
        <v>270.95</v>
      </c>
      <c r="CF6" s="36">
        <f t="shared" si="9"/>
        <v>208.67</v>
      </c>
      <c r="CG6" s="36">
        <f t="shared" si="9"/>
        <v>208.29</v>
      </c>
      <c r="CH6" s="36">
        <f t="shared" si="9"/>
        <v>174.97</v>
      </c>
      <c r="CI6" s="36">
        <f t="shared" si="9"/>
        <v>178.59</v>
      </c>
      <c r="CJ6" s="36">
        <f t="shared" si="9"/>
        <v>178.92</v>
      </c>
      <c r="CK6" s="35" t="str">
        <f>IF(CK7="","",IF(CK7="-","【-】","【"&amp;SUBSTITUTE(TEXT(CK7,"#,##0.00"),"-","△")&amp;"】"))</f>
        <v>【168.38】</v>
      </c>
      <c r="CL6" s="36">
        <f>IF(CL7="",NA(),CL7)</f>
        <v>42.83</v>
      </c>
      <c r="CM6" s="36">
        <f t="shared" ref="CM6:CU6" si="10">IF(CM7="",NA(),CM7)</f>
        <v>43.64</v>
      </c>
      <c r="CN6" s="36">
        <f t="shared" si="10"/>
        <v>49.11</v>
      </c>
      <c r="CO6" s="36">
        <f t="shared" si="10"/>
        <v>47.32</v>
      </c>
      <c r="CP6" s="36">
        <f t="shared" si="10"/>
        <v>45.35</v>
      </c>
      <c r="CQ6" s="36">
        <f t="shared" si="10"/>
        <v>49.08</v>
      </c>
      <c r="CR6" s="36">
        <f t="shared" si="10"/>
        <v>49.32</v>
      </c>
      <c r="CS6" s="36">
        <f t="shared" si="10"/>
        <v>55.63</v>
      </c>
      <c r="CT6" s="36">
        <f t="shared" si="10"/>
        <v>55.03</v>
      </c>
      <c r="CU6" s="36">
        <f t="shared" si="10"/>
        <v>55.14</v>
      </c>
      <c r="CV6" s="35" t="str">
        <f>IF(CV7="","",IF(CV7="-","【-】","【"&amp;SUBSTITUTE(TEXT(CV7,"#,##0.00"),"-","△")&amp;"】"))</f>
        <v>【60.00】</v>
      </c>
      <c r="CW6" s="36">
        <f>IF(CW7="",NA(),CW7)</f>
        <v>96.76</v>
      </c>
      <c r="CX6" s="36">
        <f t="shared" ref="CX6:DF6" si="11">IF(CX7="",NA(),CX7)</f>
        <v>96.35</v>
      </c>
      <c r="CY6" s="36">
        <f t="shared" si="11"/>
        <v>90.71</v>
      </c>
      <c r="CZ6" s="36">
        <f t="shared" si="11"/>
        <v>90.47</v>
      </c>
      <c r="DA6" s="36">
        <f t="shared" si="11"/>
        <v>92.27</v>
      </c>
      <c r="DB6" s="36">
        <f t="shared" si="11"/>
        <v>79.3</v>
      </c>
      <c r="DC6" s="36">
        <f t="shared" si="11"/>
        <v>79.34</v>
      </c>
      <c r="DD6" s="36">
        <f t="shared" si="11"/>
        <v>82.04</v>
      </c>
      <c r="DE6" s="36">
        <f t="shared" si="11"/>
        <v>81.900000000000006</v>
      </c>
      <c r="DF6" s="36">
        <f t="shared" si="11"/>
        <v>81.39</v>
      </c>
      <c r="DG6" s="35" t="str">
        <f>IF(DG7="","",IF(DG7="-","【-】","【"&amp;SUBSTITUTE(TEXT(DG7,"#,##0.00"),"-","△")&amp;"】"))</f>
        <v>【89.80】</v>
      </c>
      <c r="DH6" s="36">
        <f>IF(DH7="",NA(),DH7)</f>
        <v>52.87</v>
      </c>
      <c r="DI6" s="36">
        <f t="shared" ref="DI6:DQ6" si="12">IF(DI7="",NA(),DI7)</f>
        <v>55.61</v>
      </c>
      <c r="DJ6" s="36">
        <f t="shared" si="12"/>
        <v>18.41</v>
      </c>
      <c r="DK6" s="36">
        <f t="shared" si="12"/>
        <v>23.13</v>
      </c>
      <c r="DL6" s="36">
        <f t="shared" si="12"/>
        <v>28.05</v>
      </c>
      <c r="DM6" s="36">
        <f t="shared" si="12"/>
        <v>47.44</v>
      </c>
      <c r="DN6" s="36">
        <f t="shared" si="12"/>
        <v>48.3</v>
      </c>
      <c r="DO6" s="36">
        <f t="shared" si="12"/>
        <v>48.05</v>
      </c>
      <c r="DP6" s="36">
        <f t="shared" si="12"/>
        <v>48.87</v>
      </c>
      <c r="DQ6" s="36">
        <f t="shared" si="12"/>
        <v>49.92</v>
      </c>
      <c r="DR6" s="35" t="str">
        <f>IF(DR7="","",IF(DR7="-","【-】","【"&amp;SUBSTITUTE(TEXT(DR7,"#,##0.00"),"-","△")&amp;"】"))</f>
        <v>【49.59】</v>
      </c>
      <c r="DS6" s="36">
        <f>IF(DS7="",NA(),DS7)</f>
        <v>3.18</v>
      </c>
      <c r="DT6" s="36">
        <f t="shared" ref="DT6:EB6" si="13">IF(DT7="",NA(),DT7)</f>
        <v>3.18</v>
      </c>
      <c r="DU6" s="36">
        <f t="shared" si="13"/>
        <v>0.47</v>
      </c>
      <c r="DV6" s="36">
        <f t="shared" si="13"/>
        <v>0.62</v>
      </c>
      <c r="DW6" s="36">
        <f t="shared" si="13"/>
        <v>2.61</v>
      </c>
      <c r="DX6" s="36">
        <f t="shared" si="13"/>
        <v>11.16</v>
      </c>
      <c r="DY6" s="36">
        <f t="shared" si="13"/>
        <v>12.43</v>
      </c>
      <c r="DZ6" s="36">
        <f t="shared" si="13"/>
        <v>13.39</v>
      </c>
      <c r="EA6" s="36">
        <f t="shared" si="13"/>
        <v>14.85</v>
      </c>
      <c r="EB6" s="36">
        <f t="shared" si="13"/>
        <v>16.88</v>
      </c>
      <c r="EC6" s="35" t="str">
        <f>IF(EC7="","",IF(EC7="-","【-】","【"&amp;SUBSTITUTE(TEXT(EC7,"#,##0.00"),"-","△")&amp;"】"))</f>
        <v>【19.44】</v>
      </c>
      <c r="ED6" s="35">
        <f>IF(ED7="",NA(),ED7)</f>
        <v>0</v>
      </c>
      <c r="EE6" s="35">
        <f t="shared" ref="EE6:EM6" si="14">IF(EE7="",NA(),EE7)</f>
        <v>0</v>
      </c>
      <c r="EF6" s="35">
        <f t="shared" si="14"/>
        <v>0</v>
      </c>
      <c r="EG6" s="36">
        <f t="shared" si="14"/>
        <v>0.09</v>
      </c>
      <c r="EH6" s="35">
        <f t="shared" si="14"/>
        <v>0</v>
      </c>
      <c r="EI6" s="36">
        <f t="shared" si="14"/>
        <v>0.65</v>
      </c>
      <c r="EJ6" s="36">
        <f t="shared" si="14"/>
        <v>0.46</v>
      </c>
      <c r="EK6" s="36">
        <f t="shared" si="14"/>
        <v>0.54</v>
      </c>
      <c r="EL6" s="36">
        <f t="shared" si="14"/>
        <v>0.5</v>
      </c>
      <c r="EM6" s="36">
        <f t="shared" si="14"/>
        <v>0.52</v>
      </c>
      <c r="EN6" s="35" t="str">
        <f>IF(EN7="","",IF(EN7="-","【-】","【"&amp;SUBSTITUTE(TEXT(EN7,"#,##0.00"),"-","△")&amp;"】"))</f>
        <v>【0.68】</v>
      </c>
    </row>
    <row r="7" spans="1:144" s="37" customFormat="1" x14ac:dyDescent="0.15">
      <c r="A7" s="29"/>
      <c r="B7" s="38">
        <v>2019</v>
      </c>
      <c r="C7" s="38">
        <v>264652</v>
      </c>
      <c r="D7" s="38">
        <v>46</v>
      </c>
      <c r="E7" s="38">
        <v>1</v>
      </c>
      <c r="F7" s="38">
        <v>0</v>
      </c>
      <c r="G7" s="38">
        <v>1</v>
      </c>
      <c r="H7" s="38" t="s">
        <v>93</v>
      </c>
      <c r="I7" s="38" t="s">
        <v>94</v>
      </c>
      <c r="J7" s="38" t="s">
        <v>95</v>
      </c>
      <c r="K7" s="38" t="s">
        <v>96</v>
      </c>
      <c r="L7" s="38" t="s">
        <v>97</v>
      </c>
      <c r="M7" s="38" t="s">
        <v>98</v>
      </c>
      <c r="N7" s="39" t="s">
        <v>99</v>
      </c>
      <c r="O7" s="39">
        <v>19.73</v>
      </c>
      <c r="P7" s="39">
        <v>99.87</v>
      </c>
      <c r="Q7" s="39">
        <v>3463</v>
      </c>
      <c r="R7" s="39">
        <v>21377</v>
      </c>
      <c r="S7" s="39">
        <v>108.38</v>
      </c>
      <c r="T7" s="39">
        <v>197.24</v>
      </c>
      <c r="U7" s="39">
        <v>21192</v>
      </c>
      <c r="V7" s="39">
        <v>20.13</v>
      </c>
      <c r="W7" s="39">
        <v>1052.76</v>
      </c>
      <c r="X7" s="39">
        <v>102.62</v>
      </c>
      <c r="Y7" s="39">
        <v>105.32</v>
      </c>
      <c r="Z7" s="39">
        <v>167.21</v>
      </c>
      <c r="AA7" s="39">
        <v>99.2</v>
      </c>
      <c r="AB7" s="39">
        <v>100.57</v>
      </c>
      <c r="AC7" s="39">
        <v>106.62</v>
      </c>
      <c r="AD7" s="39">
        <v>107.95</v>
      </c>
      <c r="AE7" s="39">
        <v>110.05</v>
      </c>
      <c r="AF7" s="39">
        <v>108.87</v>
      </c>
      <c r="AG7" s="39">
        <v>108.61</v>
      </c>
      <c r="AH7" s="39">
        <v>112.01</v>
      </c>
      <c r="AI7" s="39">
        <v>0</v>
      </c>
      <c r="AJ7" s="39">
        <v>0</v>
      </c>
      <c r="AK7" s="39">
        <v>118.92</v>
      </c>
      <c r="AL7" s="39">
        <v>123.86</v>
      </c>
      <c r="AM7" s="39">
        <v>125.22</v>
      </c>
      <c r="AN7" s="39">
        <v>12.59</v>
      </c>
      <c r="AO7" s="39">
        <v>12.44</v>
      </c>
      <c r="AP7" s="39">
        <v>2.64</v>
      </c>
      <c r="AQ7" s="39">
        <v>3.16</v>
      </c>
      <c r="AR7" s="39">
        <v>3.59</v>
      </c>
      <c r="AS7" s="39">
        <v>1.08</v>
      </c>
      <c r="AT7" s="39">
        <v>354.19</v>
      </c>
      <c r="AU7" s="39">
        <v>419.72</v>
      </c>
      <c r="AV7" s="39">
        <v>291.87</v>
      </c>
      <c r="AW7" s="39">
        <v>229.73</v>
      </c>
      <c r="AX7" s="39">
        <v>231.82</v>
      </c>
      <c r="AY7" s="39">
        <v>416.14</v>
      </c>
      <c r="AZ7" s="39">
        <v>371.89</v>
      </c>
      <c r="BA7" s="39">
        <v>359.47</v>
      </c>
      <c r="BB7" s="39">
        <v>369.69</v>
      </c>
      <c r="BC7" s="39">
        <v>379.08</v>
      </c>
      <c r="BD7" s="39">
        <v>264.97000000000003</v>
      </c>
      <c r="BE7" s="39">
        <v>593.96</v>
      </c>
      <c r="BF7" s="39">
        <v>545.1</v>
      </c>
      <c r="BG7" s="39">
        <v>1497.5</v>
      </c>
      <c r="BH7" s="39">
        <v>1474.76</v>
      </c>
      <c r="BI7" s="39">
        <v>1421.12</v>
      </c>
      <c r="BJ7" s="39">
        <v>487.22</v>
      </c>
      <c r="BK7" s="39">
        <v>483.11</v>
      </c>
      <c r="BL7" s="39">
        <v>401.79</v>
      </c>
      <c r="BM7" s="39">
        <v>402.99</v>
      </c>
      <c r="BN7" s="39">
        <v>398.98</v>
      </c>
      <c r="BO7" s="39">
        <v>266.61</v>
      </c>
      <c r="BP7" s="39">
        <v>101.71</v>
      </c>
      <c r="BQ7" s="39">
        <v>104.93</v>
      </c>
      <c r="BR7" s="39">
        <v>117.07</v>
      </c>
      <c r="BS7" s="39">
        <v>66.45</v>
      </c>
      <c r="BT7" s="39">
        <v>67.040000000000006</v>
      </c>
      <c r="BU7" s="39">
        <v>92.76</v>
      </c>
      <c r="BV7" s="39">
        <v>93.28</v>
      </c>
      <c r="BW7" s="39">
        <v>100.12</v>
      </c>
      <c r="BX7" s="39">
        <v>98.66</v>
      </c>
      <c r="BY7" s="39">
        <v>98.64</v>
      </c>
      <c r="BZ7" s="39">
        <v>103.24</v>
      </c>
      <c r="CA7" s="39">
        <v>169.4</v>
      </c>
      <c r="CB7" s="39">
        <v>165.34</v>
      </c>
      <c r="CC7" s="39">
        <v>152.69</v>
      </c>
      <c r="CD7" s="39">
        <v>273.06</v>
      </c>
      <c r="CE7" s="39">
        <v>270.95</v>
      </c>
      <c r="CF7" s="39">
        <v>208.67</v>
      </c>
      <c r="CG7" s="39">
        <v>208.29</v>
      </c>
      <c r="CH7" s="39">
        <v>174.97</v>
      </c>
      <c r="CI7" s="39">
        <v>178.59</v>
      </c>
      <c r="CJ7" s="39">
        <v>178.92</v>
      </c>
      <c r="CK7" s="39">
        <v>168.38</v>
      </c>
      <c r="CL7" s="39">
        <v>42.83</v>
      </c>
      <c r="CM7" s="39">
        <v>43.64</v>
      </c>
      <c r="CN7" s="39">
        <v>49.11</v>
      </c>
      <c r="CO7" s="39">
        <v>47.32</v>
      </c>
      <c r="CP7" s="39">
        <v>45.35</v>
      </c>
      <c r="CQ7" s="39">
        <v>49.08</v>
      </c>
      <c r="CR7" s="39">
        <v>49.32</v>
      </c>
      <c r="CS7" s="39">
        <v>55.63</v>
      </c>
      <c r="CT7" s="39">
        <v>55.03</v>
      </c>
      <c r="CU7" s="39">
        <v>55.14</v>
      </c>
      <c r="CV7" s="39">
        <v>60</v>
      </c>
      <c r="CW7" s="39">
        <v>96.76</v>
      </c>
      <c r="CX7" s="39">
        <v>96.35</v>
      </c>
      <c r="CY7" s="39">
        <v>90.71</v>
      </c>
      <c r="CZ7" s="39">
        <v>90.47</v>
      </c>
      <c r="DA7" s="39">
        <v>92.27</v>
      </c>
      <c r="DB7" s="39">
        <v>79.3</v>
      </c>
      <c r="DC7" s="39">
        <v>79.34</v>
      </c>
      <c r="DD7" s="39">
        <v>82.04</v>
      </c>
      <c r="DE7" s="39">
        <v>81.900000000000006</v>
      </c>
      <c r="DF7" s="39">
        <v>81.39</v>
      </c>
      <c r="DG7" s="39">
        <v>89.8</v>
      </c>
      <c r="DH7" s="39">
        <v>52.87</v>
      </c>
      <c r="DI7" s="39">
        <v>55.61</v>
      </c>
      <c r="DJ7" s="39">
        <v>18.41</v>
      </c>
      <c r="DK7" s="39">
        <v>23.13</v>
      </c>
      <c r="DL7" s="39">
        <v>28.05</v>
      </c>
      <c r="DM7" s="39">
        <v>47.44</v>
      </c>
      <c r="DN7" s="39">
        <v>48.3</v>
      </c>
      <c r="DO7" s="39">
        <v>48.05</v>
      </c>
      <c r="DP7" s="39">
        <v>48.87</v>
      </c>
      <c r="DQ7" s="39">
        <v>49.92</v>
      </c>
      <c r="DR7" s="39">
        <v>49.59</v>
      </c>
      <c r="DS7" s="39">
        <v>3.18</v>
      </c>
      <c r="DT7" s="39">
        <v>3.18</v>
      </c>
      <c r="DU7" s="39">
        <v>0.47</v>
      </c>
      <c r="DV7" s="39">
        <v>0.62</v>
      </c>
      <c r="DW7" s="39">
        <v>2.61</v>
      </c>
      <c r="DX7" s="39">
        <v>11.16</v>
      </c>
      <c r="DY7" s="39">
        <v>12.43</v>
      </c>
      <c r="DZ7" s="39">
        <v>13.39</v>
      </c>
      <c r="EA7" s="39">
        <v>14.85</v>
      </c>
      <c r="EB7" s="39">
        <v>16.88</v>
      </c>
      <c r="EC7" s="39">
        <v>19.440000000000001</v>
      </c>
      <c r="ED7" s="39">
        <v>0</v>
      </c>
      <c r="EE7" s="39">
        <v>0</v>
      </c>
      <c r="EF7" s="39">
        <v>0</v>
      </c>
      <c r="EG7" s="39">
        <v>0.09</v>
      </c>
      <c r="EH7" s="39">
        <v>0</v>
      </c>
      <c r="EI7" s="39">
        <v>0.65</v>
      </c>
      <c r="EJ7" s="39">
        <v>0.46</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池田　雅広</dc:creator>
  <cp:lastModifiedBy> 池田雅広</cp:lastModifiedBy>
  <cp:lastPrinted>2021-01-15T01:08:53Z</cp:lastPrinted>
  <dcterms:created xsi:type="dcterms:W3CDTF">2021-02-08T00:40:50Z</dcterms:created>
  <dcterms:modified xsi:type="dcterms:W3CDTF">2021-02-08T00:40:50Z</dcterms:modified>
</cp:coreProperties>
</file>