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5" yWindow="2355" windowWidth="20730" windowHeight="7875" tabRatio="9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A35" i="11" l="1"/>
  <c r="AA36" i="11"/>
  <c r="AA34" i="11"/>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AM36" i="9"/>
  <c r="AM35" i="9"/>
  <c r="CO34" i="9"/>
  <c r="CO35" i="9" s="1"/>
  <c r="CO36" i="9" s="1"/>
  <c r="BW34" i="9"/>
  <c r="BW35" i="9" s="1"/>
  <c r="BW36" i="9" s="1"/>
  <c r="BW37" i="9" s="1"/>
  <c r="BW38" i="9" s="1"/>
  <c r="BW39" i="9" s="1"/>
  <c r="BW40" i="9" s="1"/>
  <c r="BW41" i="9" s="1"/>
  <c r="BW42" i="9" s="1"/>
  <c r="BW43"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 r="BE35" i="9" s="1"/>
  <c r="BE36" i="9" s="1"/>
  <c r="AM34" i="9"/>
</calcChain>
</file>

<file path=xl/sharedStrings.xml><?xml version="1.0" encoding="utf-8"?>
<sst xmlns="http://schemas.openxmlformats.org/spreadsheetml/2006/main" count="1108" uniqueCount="571">
  <si>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</si>
  <si>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</si>
  <si>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</si>
  <si>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</si>
  <si>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</si>
  <si>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</si>
  <si>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</si>
  <si>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</si>
  <si>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</si>
  <si>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</si>
  <si>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</si>
  <si>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</si>
  <si>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</si>
  <si>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</si>
  <si>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</si>
  <si>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</si>
  <si>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</si>
  <si>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</si>
  <si>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</si>
  <si>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</si>
  <si>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</si>
  <si>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</si>
  <si>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</si>
  <si>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</si>
  <si>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</si>
  <si>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</si>
  <si>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</si>
  <si>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</si>
  <si>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</si>
  <si>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</si>
  <si>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</si>
  <si>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</si>
  <si>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</si>
  <si>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</si>
  <si>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</si>
  <si>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</si>
  <si>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</si>
  <si>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</si>
  <si>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</si>
  <si>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</si>
  <si>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</si>
  <si>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</si>
  <si>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</si>
  <si>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</si>
  <si>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</si>
  <si>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</si>
  <si>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</si>
  <si>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</si>
  <si>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</si>
  <si>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</si>
  <si>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</si>
  <si>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</si>
  <si>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</si>
  <si>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</si>
  <si>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</si>
  <si>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</si>
  <si>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</si>
  <si>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</si>
  <si>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</si>
  <si>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</si>
  <si>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</si>
  <si>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</si>
  <si>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</si>
  <si>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</si>
  <si>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</si>
  <si>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</si>
  <si>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</si>
  <si>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</si>
  <si>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</si>
  <si>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</si>
  <si>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</si>
  <si>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</si>
  <si>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</si>
  <si>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</si>
  <si>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</si>
  <si>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</si>
  <si>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</si>
  <si>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</si>
  <si>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</si>
  <si>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</si>
  <si>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</si>
  <si>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</si>
  <si>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与謝野町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</si>
  <si>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</si>
  <si>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</si>
  <si>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</si>
  <si>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</si>
  <si>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</si>
  <si>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</si>
  <si>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</si>
  <si>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</si>
  <si>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</si>
  <si>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</si>
  <si>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</si>
  <si>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</si>
  <si>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</si>
  <si>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</si>
  <si>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</si>
  <si>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</si>
  <si>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</si>
  <si>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</si>
  <si>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</si>
  <si>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</si>
  <si>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</si>
  <si>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</si>
  <si>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</si>
  <si>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</si>
  <si>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</si>
  <si>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</si>
  <si>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</si>
  <si>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</si>
  <si>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</si>
  <si>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</si>
  <si>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</si>
  <si>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</si>
  <si>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</si>
  <si>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</si>
  <si>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</si>
  <si>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</si>
  <si>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</si>
  <si>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</si>
  <si>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</si>
  <si>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</si>
  <si>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</si>
  <si>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</si>
  <si>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</si>
  <si>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</si>
  <si>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</si>
  <si>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</si>
  <si>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</si>
  <si>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</si>
  <si>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</si>
  <si>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</si>
  <si>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</si>
  <si>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</si>
  <si>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</si>
  <si>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</si>
  <si>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</si>
  <si>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</si>
  <si>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</si>
  <si>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</si>
  <si>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</si>
  <si>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</si>
  <si>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</si>
  <si>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</si>
  <si>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</si>
  <si>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</si>
  <si>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</si>
  <si>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</si>
  <si>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</si>
  <si>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</si>
  <si>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</si>
  <si>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</si>
  <si>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</si>
  <si>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</si>
  <si>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</si>
  <si>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</si>
  <si>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</si>
  <si>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</si>
  <si>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</si>
  <si>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</si>
  <si>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</si>
  <si>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</si>
  <si>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</si>
  <si>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</si>
  <si>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</si>
  <si>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</si>
  <si>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</si>
  <si>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</si>
  <si>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</si>
  <si>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</si>
  <si>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</si>
  <si>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</si>
  <si>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</si>
  <si>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</si>
  <si>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</si>
  <si>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</si>
  <si>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</si>
  <si>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</si>
  <si>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</si>
  <si>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</si>
  <si>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</si>
  <si>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</si>
  <si>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</si>
  <si>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</si>
  <si>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</si>
  <si>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</si>
  <si>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</si>
  <si>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</si>
  <si>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</si>
  <si>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</si>
  <si>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</si>
  <si>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</si>
  <si>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</si>
  <si>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</si>
  <si>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</si>
  <si>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京都府与謝野町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</si>
  <si>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</si>
  <si>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</si>
  <si>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</si>
  <si>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</si>
  <si>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</si>
  <si>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</si>
  <si>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</si>
  <si>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</si>
  <si>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</si>
  <si>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</si>
  <si>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</si>
  <si>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</si>
  <si>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</si>
  <si>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</si>
  <si>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</si>
  <si>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</si>
  <si>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</si>
  <si>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</si>
  <si>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</si>
  <si>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</si>
  <si>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</si>
  <si>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</si>
  <si>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</si>
  <si>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</si>
  <si>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</si>
  <si>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</si>
  <si>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</si>
  <si>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</si>
  <si>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</si>
  <si>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</si>
  <si>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</si>
  <si>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</si>
  <si>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</si>
  <si>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</si>
  <si>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</si>
  <si>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</si>
  <si>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</si>
  <si>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</si>
  <si>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</si>
  <si>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</si>
  <si>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</si>
  <si>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</si>
  <si>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</si>
  <si>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</si>
  <si>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</si>
  <si>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</si>
  <si>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</si>
  <si>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</si>
  <si>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</si>
  <si>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</si>
  <si>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</si>
  <si>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</si>
  <si>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</si>
  <si>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</si>
  <si>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</si>
  <si>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</si>
  <si>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</si>
  <si>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</si>
  <si>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</si>
  <si>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</si>
  <si>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</si>
  <si>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</si>
  <si>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</si>
  <si>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</si>
  <si>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</si>
  <si>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</si>
  <si>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</si>
  <si>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</si>
  <si>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</si>
  <si>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</si>
  <si>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</si>
  <si>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</si>
  <si>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</si>
  <si>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</si>
  <si>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</si>
  <si>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</si>
  <si>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</si>
  <si>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</si>
  <si>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</si>
  <si>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</si>
  <si>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</si>
  <si>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</si>
  <si>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</si>
  <si>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</si>
  <si>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</si>
  <si>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</si>
  <si>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</si>
  <si>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</si>
  <si>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</si>
  <si>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</si>
  <si>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</si>
  <si>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</si>
  <si>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</si>
  <si>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</si>
  <si>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</si>
  <si>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</si>
  <si>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</si>
  <si>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</si>
  <si>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</si>
  <si>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</si>
  <si>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</si>
  <si>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</si>
  <si>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</si>
  <si>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</si>
  <si>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</si>
  <si>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</si>
  <si>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</si>
  <si>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</si>
  <si>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</si>
  <si>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</si>
  <si>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</si>
  <si>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</si>
  <si>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</si>
  <si>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</si>
  <si>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</si>
  <si>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</si>
  <si>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</si>
  <si>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</si>
  <si>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</si>
  <si>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</si>
  <si>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</si>
  <si>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</si>
  <si>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</si>
  <si>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</si>
  <si>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</si>
  <si>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</si>
  <si>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</si>
  <si>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</si>
  <si>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</si>
  <si>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</si>
  <si>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</si>
  <si>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</si>
  <si>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</si>
  <si>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</si>
  <si>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</si>
  <si>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</si>
  <si>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</si>
  <si>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</si>
  <si>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</si>
  <si>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</si>
  <si>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</si>
  <si>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</si>
  <si>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</si>
  <si>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</si>
  <si>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</si>
  <si>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</si>
  <si>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</si>
  <si>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</si>
  <si>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京都府与謝野町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</si>
  <si>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</si>
  <si>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</si>
  <si>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</si>
  <si>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</si>
  <si>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</si>
  <si>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</si>
  <si>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</si>
  <si>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</si>
  <si>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</si>
  <si>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</si>
  <si>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</si>
  <si>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</si>
  <si>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</si>
  <si>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</si>
  <si>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</si>
  <si>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</si>
  <si>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</si>
  <si>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</si>
  <si>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</si>
  <si>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</si>
  <si>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宅地造成事業特別会計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</si>
  <si>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</si>
  <si>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</si>
  <si>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</si>
  <si>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</si>
  <si>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</si>
  <si>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</si>
  <si>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</si>
  <si>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</si>
  <si>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</si>
  <si>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</si>
  <si>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</si>
  <si>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</si>
  <si>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</si>
  <si>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</si>
  <si>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</si>
  <si>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</si>
  <si>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介護保険特別会計（事業勘定）</t>
    <phoneticPr fontId="5"/>
  </si>
  <si>
    <t>介護保険特別会計（サービス勘定）</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</si>
  <si>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</si>
  <si>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</si>
  <si>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</si>
  <si>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</si>
  <si>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</si>
  <si>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下水道特別会計</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</si>
  <si>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</si>
  <si>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</si>
  <si>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</si>
  <si>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</si>
  <si>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</si>
  <si>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</si>
  <si>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</si>
  <si>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</si>
  <si>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</si>
  <si>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</si>
  <si>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</si>
  <si>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</si>
  <si>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</si>
  <si>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</si>
  <si>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</si>
  <si>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</si>
  <si>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</si>
  <si>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</si>
  <si>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</si>
  <si>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</si>
  <si>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</si>
  <si>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</si>
  <si>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</si>
  <si>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</si>
  <si>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</si>
  <si>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</si>
  <si>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</si>
  <si>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</si>
  <si>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</si>
  <si>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</si>
  <si>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</si>
  <si>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</si>
  <si>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</si>
  <si>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</si>
  <si>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</si>
  <si>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</si>
  <si>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</si>
  <si>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</si>
  <si>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</si>
  <si>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</si>
  <si>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</si>
  <si>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</si>
  <si>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</si>
  <si>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</si>
  <si>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</si>
  <si>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</si>
  <si>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</si>
  <si>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</si>
  <si>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</si>
  <si>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</si>
  <si>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</si>
  <si>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</si>
  <si>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</si>
  <si>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</si>
  <si>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</si>
  <si>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</si>
  <si>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</si>
  <si>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</si>
  <si>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</si>
  <si>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</si>
  <si>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</si>
  <si>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</si>
  <si>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</si>
  <si>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</si>
  <si>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</si>
  <si>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</si>
  <si>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</si>
  <si>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</si>
  <si>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</si>
  <si>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</si>
  <si>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</si>
  <si>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</si>
  <si>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</si>
  <si>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</si>
  <si>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</si>
  <si>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</si>
  <si>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</si>
  <si>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</si>
  <si>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</si>
  <si>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</si>
  <si>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</si>
  <si>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</si>
  <si>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</si>
  <si>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</si>
  <si>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</si>
  <si>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</si>
  <si>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</si>
  <si>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</si>
  <si>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</si>
  <si>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</si>
  <si>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</si>
  <si>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</si>
  <si>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</si>
  <si>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</si>
  <si>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</si>
  <si>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</si>
  <si>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</si>
  <si>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</si>
  <si>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</si>
  <si>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</si>
  <si>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</si>
  <si>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</si>
  <si>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</si>
  <si>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</si>
  <si>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</si>
  <si>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</si>
  <si>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</si>
  <si>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</si>
  <si>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</si>
  <si>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</si>
  <si>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</si>
  <si>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</si>
  <si>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</si>
  <si>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</si>
  <si>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</si>
  <si>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</si>
  <si>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</si>
  <si>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</si>
  <si>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</si>
  <si>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</si>
  <si>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</si>
  <si>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</si>
  <si>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</si>
  <si>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</si>
  <si>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</si>
  <si>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</si>
  <si>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</si>
  <si>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</si>
  <si>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</si>
  <si>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</si>
  <si>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</si>
  <si>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</si>
  <si>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</si>
  <si>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</si>
  <si>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</si>
  <si>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</si>
  <si>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3.23</t>
  </si>
  <si>
    <t>簡易水道特別会計</t>
  </si>
  <si>
    <t>水道事業会計</t>
  </si>
  <si>
    <t>国民健康保険特別会計（事業勘定）</t>
  </si>
  <si>
    <t>一般会計</t>
  </si>
  <si>
    <t>国民健康保険特別会計（直診勘定）</t>
  </si>
  <si>
    <t>介護保険特別会計（事業勘定）</t>
  </si>
  <si>
    <t>後期高齢者医療特別会計</t>
  </si>
  <si>
    <t>介護保険特別会計（サービス勘定）</t>
  </si>
  <si>
    <t>その他会計（赤字）</t>
  </si>
  <si>
    <t>▲ 0.05</t>
  </si>
  <si>
    <t>その他会計（黒字）</t>
  </si>
  <si>
    <t>与謝野町宮津市中学校組合</t>
    <rPh sb="0" eb="4">
      <t>ヨサノチョウ</t>
    </rPh>
    <rPh sb="4" eb="7">
      <t>ミヤヅシ</t>
    </rPh>
    <rPh sb="7" eb="10">
      <t>チュウガッコウ</t>
    </rPh>
    <rPh sb="10" eb="12">
      <t>クミアイ</t>
    </rPh>
    <phoneticPr fontId="5"/>
  </si>
  <si>
    <t>宮津与謝消防組合</t>
    <rPh sb="0" eb="2">
      <t>ミヤヅ</t>
    </rPh>
    <rPh sb="2" eb="4">
      <t>ヨサ</t>
    </rPh>
    <rPh sb="4" eb="6">
      <t>ショウボウ</t>
    </rPh>
    <rPh sb="6" eb="8">
      <t>クミアイ</t>
    </rPh>
    <phoneticPr fontId="5"/>
  </si>
  <si>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</si>
  <si>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</si>
  <si>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</si>
  <si>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</si>
  <si>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</si>
  <si>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</si>
  <si>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京都府自治会館管理組合</t>
    <rPh sb="0" eb="3">
      <t>キョウトフ</t>
    </rPh>
    <rPh sb="3" eb="5">
      <t>ジチ</t>
    </rPh>
    <rPh sb="5" eb="7">
      <t>カイカン</t>
    </rPh>
    <rPh sb="7" eb="9">
      <t>カンリ</t>
    </rPh>
    <rPh sb="9" eb="11">
      <t>クミアイ</t>
    </rPh>
    <phoneticPr fontId="5"/>
  </si>
  <si>
    <t>京都地方税機構</t>
    <rPh sb="0" eb="2">
      <t>キョウト</t>
    </rPh>
    <rPh sb="2" eb="4">
      <t>チホウ</t>
    </rPh>
    <rPh sb="4" eb="5">
      <t>ゼイ</t>
    </rPh>
    <rPh sb="5" eb="7">
      <t>キコウ</t>
    </rPh>
    <phoneticPr fontId="5"/>
  </si>
  <si>
    <t>宮津与謝環境組合</t>
  </si>
  <si>
    <t>-</t>
    <phoneticPr fontId="2"/>
  </si>
  <si>
    <t>-</t>
    <phoneticPr fontId="2"/>
  </si>
  <si>
    <t>-</t>
    <phoneticPr fontId="2"/>
  </si>
  <si>
    <t>-</t>
    <phoneticPr fontId="2"/>
  </si>
  <si>
    <t>加悦総合振興</t>
  </si>
  <si>
    <t>タンゴフロンティア</t>
  </si>
  <si>
    <t>加悦ファーマーズライス</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</si>
  <si>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</si>
  <si>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</si>
  <si>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</si>
  <si>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</si>
  <si>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将来負担比率は類似団体平均と比べると大きく上回っている状況にあります。特別会計への繰出金が高い水準で推移しており、将来負担比率を押し上げる要因となっている。広域ごみ
処理施設の整備事業等の大規模な公共投資を計画していることから、今後も厳しい状況が続きますが、その他の普通建設事業の見直し・抑制を図っていきます。
　有形固定資産減価償却率については、保育所・幼稚園、学校施設で類似団体平均より高くなっており、統合に向けた基本方針について、効果的な時期に確実に実施する必要があります。</t>
    <rPh sb="148" eb="149">
      <t>ハカ</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</si>
  <si>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</si>
  <si>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</si>
  <si>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</si>
  <si>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</si>
  <si>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</si>
  <si>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</si>
  <si>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将来負担比率は類似団体平均と比べて高い水準で推移しています。特に近年は中学校改築事業や認定こども園整備事業、広域ごみ処理施設整備事業等の大規模な普通建設事業を実施しており、公債費も平成３１年～平成３５年に「ピークを含め高い水準で推移する期間」にあたると予測しています。
　また、下水道事業等の特別会計への繰出金も比率を押し上げる大きな要因となっており、こちらも公債費のピークと同じような期間にピークが来ると予測しています。これらの期間に向けて、各事業の見直し、特に公債費の増大に繋がる普通建設事業の抑制を積極的に進めていく必要があります。</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</si>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</sst>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46208</c:v>
                </c:pt>
                <c:pt idx="1">
                  <c:v>34265</c:v>
                </c:pt>
                <c:pt idx="2">
                  <c:v>47404</c:v>
                </c:pt>
                <c:pt idx="3">
                  <c:v>74503</c:v>
                </c:pt>
                <c:pt idx="4">
                  <c:v>107613</c:v>
                </c:pt>
              </c:numCache>
            </c:numRef>
          </c:val>
          <c:smooth val="0"/>
        </c:ser>
        <c:dLbls>
          <c:showLegendKey val="0"/>
          <c:showVal val="0"/>
          <c:showCatName val="0"/>
          <c:showSerName val="0"/>
          <c:showPercent val="0"/>
          <c:showBubbleSize val="0"/>
        </c:dLbls>
        <c:marker val="1"/>
        <c:smooth val="0"/>
        <c:axId val="182022912"/>
        <c:axId val="182024832"/>
      </c:lineChart>
      <c:catAx>
        <c:axId val="182022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024832"/>
        <c:crosses val="autoZero"/>
        <c:auto val="1"/>
        <c:lblAlgn val="ctr"/>
        <c:lblOffset val="100"/>
        <c:tickLblSkip val="1"/>
        <c:tickMarkSkip val="1"/>
        <c:noMultiLvlLbl val="0"/>
      </c:catAx>
      <c:valAx>
        <c:axId val="1820248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022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2.69</c:v>
                </c:pt>
                <c:pt idx="1">
                  <c:v>2.72</c:v>
                </c:pt>
                <c:pt idx="2">
                  <c:v>2.9</c:v>
                </c:pt>
                <c:pt idx="3">
                  <c:v>3.36</c:v>
                </c:pt>
                <c:pt idx="4">
                  <c:v>0.13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20.27</c:v>
                </c:pt>
                <c:pt idx="1">
                  <c:v>21.44</c:v>
                </c:pt>
                <c:pt idx="2">
                  <c:v>22.95</c:v>
                </c:pt>
                <c:pt idx="3">
                  <c:v>24.35</c:v>
                </c:pt>
                <c:pt idx="4">
                  <c:v>26.58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8719872"/>
        <c:axId val="188721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0.77</c:v>
                </c:pt>
                <c:pt idx="1">
                  <c:v>0.18</c:v>
                </c:pt>
                <c:pt idx="2">
                  <c:v>0.17</c:v>
                </c:pt>
                <c:pt idx="3">
                  <c:v>0.83</c:v>
                </c:pt>
                <c:pt idx="4">
                  <c:v>-3.23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8719872"/>
        <c:axId val="188721792"/>
      </c:lineChart>
      <c:catAx>
        <c:axId val="18871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721792"/>
        <c:crosses val="autoZero"/>
        <c:auto val="1"/>
        <c:lblAlgn val="ctr"/>
        <c:lblOffset val="100"/>
        <c:tickLblSkip val="1"/>
        <c:tickMarkSkip val="1"/>
        <c:noMultiLvlLbl val="0"/>
      </c:catAx>
      <c:valAx>
        <c:axId val="18872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71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0.03</c:v>
                </c:pt>
                <c:pt idx="4">
                  <c:v>#N/A</c:v>
                </c:pt>
                <c:pt idx="5">
                  <c:v>0.04</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0.05</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0.39</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0.05</c:v>
                </c:pt>
                <c:pt idx="8">
                  <c:v>#N/A</c:v>
                </c:pt>
                <c:pt idx="9">
                  <c:v>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2.74</c:v>
                </c:pt>
                <c:pt idx="2">
                  <c:v>#N/A</c:v>
                </c:pt>
                <c:pt idx="3">
                  <c:v>2.71</c:v>
                </c:pt>
                <c:pt idx="4">
                  <c:v>#N/A</c:v>
                </c:pt>
                <c:pt idx="5">
                  <c:v>2.89</c:v>
                </c:pt>
                <c:pt idx="6">
                  <c:v>#N/A</c:v>
                </c:pt>
                <c:pt idx="7">
                  <c:v>3.35</c:v>
                </c:pt>
                <c:pt idx="8">
                  <c:v>#N/A</c:v>
                </c:pt>
                <c:pt idx="9">
                  <c:v>0.12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0.22</c:v>
                </c:pt>
                <c:pt idx="2">
                  <c:v>#N/A</c:v>
                </c:pt>
                <c:pt idx="3">
                  <c:v>0.1</c:v>
                </c:pt>
                <c:pt idx="4">
                  <c:v>#N/A</c:v>
                </c:pt>
                <c:pt idx="5">
                  <c:v>0.1</c:v>
                </c:pt>
                <c:pt idx="6">
                  <c:v>#N/A</c:v>
                </c:pt>
                <c:pt idx="7">
                  <c:v>0.06</c:v>
                </c:pt>
                <c:pt idx="8">
                  <c:v>#N/A</c:v>
                </c:pt>
                <c:pt idx="9">
                  <c:v>0.51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3.49</c:v>
                </c:pt>
                <c:pt idx="2">
                  <c:v>#N/A</c:v>
                </c:pt>
                <c:pt idx="3">
                  <c:v>3.44</c:v>
                </c:pt>
                <c:pt idx="4">
                  <c:v>#N/A</c:v>
                </c:pt>
                <c:pt idx="5">
                  <c:v>3.22</c:v>
                </c:pt>
                <c:pt idx="6">
                  <c:v>#N/A</c:v>
                </c:pt>
                <c:pt idx="7">
                  <c:v>3.08</c:v>
                </c:pt>
                <c:pt idx="8">
                  <c:v>#N/A</c:v>
                </c:pt>
                <c:pt idx="9">
                  <c:v>3.32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簡易水道特別会計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0.64</c:v>
                </c:pt>
                <c:pt idx="2">
                  <c:v>#N/A</c:v>
                </c:pt>
                <c:pt idx="3">
                  <c:v>0.05</c:v>
                </c:pt>
                <c:pt idx="4">
                  <c:v>#N/A</c:v>
                </c:pt>
                <c:pt idx="5">
                  <c:v>0.03</c:v>
                </c:pt>
                <c:pt idx="6">
                  <c:v>#N/A</c:v>
                </c:pt>
                <c:pt idx="7">
                  <c:v>0.11</c:v>
                </c:pt>
                <c:pt idx="8">
                  <c:v>#N/A</c:v>
                </c:pt>
                <c:pt idx="9">
                  <c:v>11.17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8809984"/>
        <c:axId val="188811520"/>
      </c:barChart>
      <c:catAx>
        <c:axId val="18880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811520"/>
        <c:crosses val="autoZero"/>
        <c:auto val="1"/>
        <c:lblAlgn val="ctr"/>
        <c:lblOffset val="100"/>
        <c:tickLblSkip val="1"/>
        <c:tickMarkSkip val="1"/>
        <c:noMultiLvlLbl val="0"/>
      </c:catAx>
      <c:valAx>
        <c:axId val="18881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809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1566</c:v>
                </c:pt>
                <c:pt idx="5">
                  <c:v>1618</c:v>
                </c:pt>
                <c:pt idx="8">
                  <c:v>1682</c:v>
                </c:pt>
                <c:pt idx="11">
                  <c:v>1704</c:v>
                </c:pt>
                <c:pt idx="14">
                  <c:v>1676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5</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c:v>
                </c:pt>
                <c:pt idx="3">
                  <c:v>10</c:v>
                </c:pt>
                <c:pt idx="6">
                  <c:v>13</c:v>
                </c:pt>
                <c:pt idx="9">
                  <c:v>14</c:v>
                </c:pt>
                <c:pt idx="12">
                  <c:v>25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789</c:v>
                </c:pt>
                <c:pt idx="3">
                  <c:v>745</c:v>
                </c:pt>
                <c:pt idx="6">
                  <c:v>789</c:v>
                </c:pt>
                <c:pt idx="9">
                  <c:v>806</c:v>
                </c:pt>
                <c:pt idx="12">
                  <c:v>846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1637</c:v>
                </c:pt>
                <c:pt idx="3">
                  <c:v>1706</c:v>
                </c:pt>
                <c:pt idx="6">
                  <c:v>1725</c:v>
                </c:pt>
                <c:pt idx="9">
                  <c:v>1740</c:v>
                </c:pt>
                <c:pt idx="12">
                  <c:v>1645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8899328"/>
        <c:axId val="188901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873</c:v>
                </c:pt>
                <c:pt idx="2">
                  <c:v>#N/A</c:v>
                </c:pt>
                <c:pt idx="3">
                  <c:v>#N/A</c:v>
                </c:pt>
                <c:pt idx="4">
                  <c:v>844</c:v>
                </c:pt>
                <c:pt idx="5">
                  <c:v>#N/A</c:v>
                </c:pt>
                <c:pt idx="6">
                  <c:v>#N/A</c:v>
                </c:pt>
                <c:pt idx="7">
                  <c:v>846</c:v>
                </c:pt>
                <c:pt idx="8">
                  <c:v>#N/A</c:v>
                </c:pt>
                <c:pt idx="9">
                  <c:v>#N/A</c:v>
                </c:pt>
                <c:pt idx="10">
                  <c:v>861</c:v>
                </c:pt>
                <c:pt idx="11">
                  <c:v>#N/A</c:v>
                </c:pt>
                <c:pt idx="12">
                  <c:v>#N/A</c:v>
                </c:pt>
                <c:pt idx="13">
                  <c:v>840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8899328"/>
        <c:axId val="188901248"/>
      </c:lineChart>
      <c:catAx>
        <c:axId val="18889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901248"/>
        <c:crosses val="autoZero"/>
        <c:auto val="1"/>
        <c:lblAlgn val="ctr"/>
        <c:lblOffset val="100"/>
        <c:tickLblSkip val="1"/>
        <c:tickMarkSkip val="1"/>
        <c:noMultiLvlLbl val="0"/>
      </c:catAx>
      <c:valAx>
        <c:axId val="18890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89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17019</c:v>
                </c:pt>
                <c:pt idx="5">
                  <c:v>16670</c:v>
                </c:pt>
                <c:pt idx="8">
                  <c:v>16343</c:v>
                </c:pt>
                <c:pt idx="11">
                  <c:v>17358</c:v>
                </c:pt>
                <c:pt idx="14">
                  <c:v>17756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552</c:v>
                </c:pt>
                <c:pt idx="5">
                  <c:v>557</c:v>
                </c:pt>
                <c:pt idx="8">
                  <c:v>522</c:v>
                </c:pt>
                <c:pt idx="11">
                  <c:v>491</c:v>
                </c:pt>
                <c:pt idx="14">
                  <c:v>440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2981</c:v>
                </c:pt>
                <c:pt idx="5">
                  <c:v>3191</c:v>
                </c:pt>
                <c:pt idx="8">
                  <c:v>3249</c:v>
                </c:pt>
                <c:pt idx="11">
                  <c:v>3549</c:v>
                </c:pt>
                <c:pt idx="14">
                  <c:v>3808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1858</c:v>
                </c:pt>
                <c:pt idx="3">
                  <c:v>1801</c:v>
                </c:pt>
                <c:pt idx="6">
                  <c:v>1642</c:v>
                </c:pt>
                <c:pt idx="9">
                  <c:v>1558</c:v>
                </c:pt>
                <c:pt idx="12">
                  <c:v>1639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78</c:v>
                </c:pt>
                <c:pt idx="3">
                  <c:v>96</c:v>
                </c:pt>
                <c:pt idx="6">
                  <c:v>84</c:v>
                </c:pt>
                <c:pt idx="9">
                  <c:v>190</c:v>
                </c:pt>
                <c:pt idx="12">
                  <c:v>214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13823</c:v>
                </c:pt>
                <c:pt idx="3">
                  <c:v>13080</c:v>
                </c:pt>
                <c:pt idx="6">
                  <c:v>12613</c:v>
                </c:pt>
                <c:pt idx="9">
                  <c:v>11861</c:v>
                </c:pt>
                <c:pt idx="12">
                  <c:v>11542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c:v>
                </c:pt>
                <c:pt idx="3">
                  <c:v>12</c:v>
                </c:pt>
                <c:pt idx="6">
                  <c:v>8</c:v>
                </c:pt>
                <c:pt idx="9">
                  <c:v>4</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14266</c:v>
                </c:pt>
                <c:pt idx="3">
                  <c:v>13686</c:v>
                </c:pt>
                <c:pt idx="6">
                  <c:v>13341</c:v>
                </c:pt>
                <c:pt idx="9">
                  <c:v>13490</c:v>
                </c:pt>
                <c:pt idx="12">
                  <c:v>14205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8777600"/>
        <c:axId val="188779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9490</c:v>
                </c:pt>
                <c:pt idx="2">
                  <c:v>#N/A</c:v>
                </c:pt>
                <c:pt idx="3">
                  <c:v>#N/A</c:v>
                </c:pt>
                <c:pt idx="4">
                  <c:v>8258</c:v>
                </c:pt>
                <c:pt idx="5">
                  <c:v>#N/A</c:v>
                </c:pt>
                <c:pt idx="6">
                  <c:v>#N/A</c:v>
                </c:pt>
                <c:pt idx="7">
                  <c:v>7575</c:v>
                </c:pt>
                <c:pt idx="8">
                  <c:v>#N/A</c:v>
                </c:pt>
                <c:pt idx="9">
                  <c:v>#N/A</c:v>
                </c:pt>
                <c:pt idx="10">
                  <c:v>5705</c:v>
                </c:pt>
                <c:pt idx="11">
                  <c:v>#N/A</c:v>
                </c:pt>
                <c:pt idx="12">
                  <c:v>#N/A</c:v>
                </c:pt>
                <c:pt idx="13">
                  <c:v>5597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8777600"/>
        <c:axId val="188779520"/>
      </c:lineChart>
      <c:catAx>
        <c:axId val="18877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779520"/>
        <c:crosses val="autoZero"/>
        <c:auto val="1"/>
        <c:lblAlgn val="ctr"/>
        <c:lblOffset val="100"/>
        <c:tickLblSkip val="1"/>
        <c:tickMarkSkip val="1"/>
        <c:noMultiLvlLbl val="0"/>
      </c:catAx>
      <c:valAx>
        <c:axId val="18877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77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60.1</c:v>
                </c:pt>
              </c:numCache>
            </c:numRef>
          </c:xVal>
          <c:yVal>
            <c:numRef>
              <c:f>公会計指標分析・財政指標組合せ分析表!$K$51:$O$51</c:f>
              <c:numCache>
                <c:formatCode>#,##0.0;"▲ "#,##0.0</c:formatCode>
                <c:ptCount val="5"/>
                <c:pt idx="3">
                  <c:v>93.5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95057536"/>
        <c:axId val="195076096"/>
      </c:scatterChart>
      <c:valAx>
        <c:axId val="195057536"/>
        <c:scaling>
          <c:orientation val="minMax"/>
          <c:max val="60.6"/>
          <c:min val="54.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076096"/>
        <c:crosses val="autoZero"/>
        <c:crossBetween val="midCat"/>
      </c:valAx>
      <c:valAx>
        <c:axId val="195076096"/>
        <c:scaling>
          <c:orientation val="minMax"/>
          <c:max val="10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057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0"/>
                  <c:y val="1.873775581973822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0"/>
                  <c:y val="-1.873775581973822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15.6</c:v>
                </c:pt>
                <c:pt idx="1">
                  <c:v>14.7</c:v>
                </c:pt>
                <c:pt idx="2">
                  <c:v>14.1</c:v>
                </c:pt>
                <c:pt idx="3">
                  <c:v>14</c:v>
                </c:pt>
                <c:pt idx="4">
                  <c:v>14</c:v>
                </c:pt>
              </c:numCache>
            </c:numRef>
          </c:xVal>
          <c:yVal>
            <c:numRef>
              <c:f>公会計指標分析・財政指標組合せ分析表!$K$73:$O$73</c:f>
              <c:numCache>
                <c:formatCode>#,##0.0;"▲ "#,##0.0</c:formatCode>
                <c:ptCount val="5"/>
                <c:pt idx="0">
                  <c:v>156.1</c:v>
                </c:pt>
                <c:pt idx="1">
                  <c:v>135.19999999999999</c:v>
                </c:pt>
                <c:pt idx="2">
                  <c:v>126.2</c:v>
                </c:pt>
                <c:pt idx="3">
                  <c:v>93.5</c:v>
                </c:pt>
                <c:pt idx="4">
                  <c:v>93.6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95794432"/>
        <c:axId val="195796352"/>
      </c:scatterChart>
      <c:valAx>
        <c:axId val="195794432"/>
        <c:scaling>
          <c:orientation val="minMax"/>
          <c:max val="16.400000000000002"/>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796352"/>
        <c:crosses val="autoZero"/>
        <c:crossBetween val="midCat"/>
      </c:valAx>
      <c:valAx>
        <c:axId val="195796352"/>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794432"/>
        <c:crosses val="autoZero"/>
        <c:crossBetween val="midCat"/>
        <c:majorUnit val="2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前年度と比較し公債費が減少したが、分母の構成要因である普通交付税が減額、</a:t>
          </a:r>
          <a:r>
            <a:rPr kumimoji="1" lang="ja-JP" altLang="en-US" sz="1400">
              <a:solidFill>
                <a:schemeClr val="tx1"/>
              </a:solidFill>
              <a:latin typeface="ＭＳ ゴシック" pitchFamily="49" charset="-128"/>
              <a:ea typeface="ＭＳ ゴシック" pitchFamily="49" charset="-128"/>
            </a:rPr>
            <a:t>交付税算入公債費も減額するなど、昨年度と同値となった。類似団体平均との差は７．４ポイントと大きく</a:t>
          </a:r>
          <a:r>
            <a:rPr kumimoji="1" lang="ja-JP" altLang="en-US" sz="1400">
              <a:latin typeface="ＭＳ ゴシック" pitchFamily="49" charset="-128"/>
              <a:ea typeface="ＭＳ ゴシック" pitchFamily="49" charset="-128"/>
            </a:rPr>
            <a:t>開いている。</a:t>
          </a:r>
        </a:p>
        <a:p>
          <a:r>
            <a:rPr kumimoji="1" lang="ja-JP" altLang="en-US" sz="1400">
              <a:latin typeface="ＭＳ ゴシック" pitchFamily="49" charset="-128"/>
              <a:ea typeface="ＭＳ ゴシック" pitchFamily="49" charset="-128"/>
            </a:rPr>
            <a:t>　今後、大型事業の実施に伴う元利償還金の増や、簡易水道・下水道等の公営企業会計の元利償還金に対する繰入金の増加傾向が当面は続く見込みであることから、全ての会計を見渡した上でバランスのとれた起債発行に努め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母を構成する普通交付税の減少等により昨年度と比べ０．１ポイントの増となっている。地方債残高は今後の大規模建設事業の実施により増加に転じる見込みであることから、比率が大きく悪化してしまう懸念がある。</a:t>
          </a:r>
        </a:p>
        <a:p>
          <a:r>
            <a:rPr kumimoji="1" lang="ja-JP" altLang="en-US" sz="1400">
              <a:latin typeface="ＭＳ ゴシック" pitchFamily="49" charset="-128"/>
              <a:ea typeface="ＭＳ ゴシック" pitchFamily="49" charset="-128"/>
            </a:rPr>
            <a:t>　加えて比率が大きくなっている要因が繰出金にあることから、繰出金の総合的な見直しを行わなければ、将来負担は解消されない。</a:t>
          </a:r>
        </a:p>
        <a:p>
          <a:r>
            <a:rPr kumimoji="1" lang="ja-JP" altLang="en-US" sz="1400">
              <a:latin typeface="ＭＳ ゴシック" pitchFamily="49" charset="-128"/>
              <a:ea typeface="ＭＳ ゴシック" pitchFamily="49" charset="-128"/>
            </a:rPr>
            <a:t>　平成２８年度から普通交付税の逓減時期に差し掛かるため、一層の努力を進めないと急速な比率の悪化に繋がる。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22,645
22,539
108.38
13,087,615
13,020,117
10,188
7,614,612
14,204,960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有形固定資産減価償却率は類似団体平均より高くなっています。平成</a:t>
          </a:r>
          <a:r>
            <a:rPr kumimoji="1" lang="en-US" altLang="ja-JP" sz="1000">
              <a:latin typeface="ＭＳ Ｐゴシック"/>
            </a:rPr>
            <a:t>18</a:t>
          </a:r>
          <a:r>
            <a:rPr kumimoji="1" lang="ja-JP" altLang="en-US" sz="1000">
              <a:latin typeface="ＭＳ Ｐゴシック"/>
            </a:rPr>
            <a:t>年度の合併以降、多くの施設を管理することになりましたが、その整理が進んでいない状況です。平成</a:t>
          </a:r>
          <a:r>
            <a:rPr kumimoji="1" lang="en-US" altLang="ja-JP" sz="1000">
              <a:latin typeface="ＭＳ Ｐゴシック"/>
            </a:rPr>
            <a:t>28</a:t>
          </a:r>
          <a:r>
            <a:rPr kumimoji="1" lang="ja-JP" altLang="en-US" sz="1000">
              <a:latin typeface="ＭＳ Ｐゴシック"/>
            </a:rPr>
            <a:t>年度に公共施設等総合管理計画（基本計画）を策定し、今後３０年間で現在の公共施設を同規模で維持・更新した場合、財源不足が</a:t>
          </a:r>
          <a:r>
            <a:rPr kumimoji="1" lang="en-US" altLang="ja-JP" sz="1000">
              <a:latin typeface="ＭＳ Ｐゴシック"/>
            </a:rPr>
            <a:t>157.5</a:t>
          </a:r>
          <a:r>
            <a:rPr kumimoji="1" lang="ja-JP" altLang="en-US" sz="1000">
              <a:latin typeface="ＭＳ Ｐゴシック"/>
            </a:rPr>
            <a:t>億円に上ることから、老朽化や利用状況、コストや人口減少等を鑑み、保有する施設の規模の減少を図るため、個別施設の今後の方針を示した公共施設等総合管理計画（実施計画）も作成しました。今後は実施計画の方針に沿って個別施設計画等の行動計画を作成し実行していきます。</a:t>
          </a:r>
        </a:p>
        <a:p>
          <a:endParaRPr kumimoji="1" lang="ja-JP" altLang="en-US" sz="10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4" name="直線コネクタ 63"/>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7"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68" name="直線コネクタ 67"/>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69"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0" name="フローチャート : 判断 69"/>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1" name="フローチャート : 判断 70"/>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33020</xdr:rowOff>
    </xdr:from>
    <xdr:to>
      <xdr:col>3</xdr:col>
      <xdr:colOff>511175</xdr:colOff>
      <xdr:row>28</xdr:row>
      <xdr:rowOff>134620</xdr:rowOff>
    </xdr:to>
    <xdr:sp macro="" textlink="">
      <xdr:nvSpPr>
        <xdr:cNvPr id="77" name="円/楕円 76"/>
        <xdr:cNvSpPr/>
      </xdr:nvSpPr>
      <xdr:spPr>
        <a:xfrm>
          <a:off x="4000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14410</xdr:rowOff>
    </xdr:from>
    <xdr:ext cx="405111" cy="259045"/>
    <xdr:sp macro="" textlink="">
      <xdr:nvSpPr>
        <xdr:cNvPr id="78" name="n_1aveValue有形固定資産減価償却率"/>
        <xdr:cNvSpPr txBox="1"/>
      </xdr:nvSpPr>
      <xdr:spPr>
        <a:xfrm>
          <a:off x="3836043"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151147</xdr:rowOff>
    </xdr:from>
    <xdr:ext cx="405111" cy="259045"/>
    <xdr:sp macro="" textlink="">
      <xdr:nvSpPr>
        <xdr:cNvPr id="79" name="n_1mainValue有形固定資産減価償却率"/>
        <xdr:cNvSpPr txBox="1"/>
      </xdr:nvSpPr>
      <xdr:spPr>
        <a:xfrm>
          <a:off x="3836043"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22,645
22,539
108.38
13,087,615
13,020,117
10,188
7,614,612
14,204,960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36</xdr:row>
      <xdr:rowOff>19050</xdr:rowOff>
    </xdr:from>
    <xdr:to>
      <xdr:col>6</xdr:col>
      <xdr:colOff>510540</xdr:colOff>
      <xdr:row>41</xdr:row>
      <xdr:rowOff>150495</xdr:rowOff>
    </xdr:to>
    <xdr:cxnSp macro="">
      <xdr:nvCxnSpPr>
        <xdr:cNvPr id="53" name="直線コネクタ 52"/>
        <xdr:cNvCxnSpPr/>
      </xdr:nvCxnSpPr>
      <xdr:spPr>
        <a:xfrm flipV="1">
          <a:off x="4634865" y="6191250"/>
          <a:ext cx="0" cy="988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405111" cy="259045"/>
    <xdr:sp macro="" textlink="">
      <xdr:nvSpPr>
        <xdr:cNvPr id="54" name="【道路】&#10;有形固定資産減価償却率最小値テキスト"/>
        <xdr:cNvSpPr txBox="1"/>
      </xdr:nvSpPr>
      <xdr:spPr>
        <a:xfrm>
          <a:off x="47244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5" name="直線コネクタ 54"/>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137177</xdr:rowOff>
    </xdr:from>
    <xdr:ext cx="405111" cy="259045"/>
    <xdr:sp macro="" textlink="">
      <xdr:nvSpPr>
        <xdr:cNvPr id="56" name="【道路】&#10;有形固定資産減価償却率最大値テキスト"/>
        <xdr:cNvSpPr txBox="1"/>
      </xdr:nvSpPr>
      <xdr:spPr>
        <a:xfrm>
          <a:off x="4724400"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36</xdr:row>
      <xdr:rowOff>19050</xdr:rowOff>
    </xdr:from>
    <xdr:to>
      <xdr:col>6</xdr:col>
      <xdr:colOff>600075</xdr:colOff>
      <xdr:row>36</xdr:row>
      <xdr:rowOff>19050</xdr:rowOff>
    </xdr:to>
    <xdr:cxnSp macro="">
      <xdr:nvCxnSpPr>
        <xdr:cNvPr id="57" name="直線コネクタ 56"/>
        <xdr:cNvCxnSpPr/>
      </xdr:nvCxnSpPr>
      <xdr:spPr>
        <a:xfrm>
          <a:off x="4546600" y="619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15257</xdr:rowOff>
    </xdr:from>
    <xdr:ext cx="405111" cy="259045"/>
    <xdr:sp macro="" textlink="">
      <xdr:nvSpPr>
        <xdr:cNvPr id="58" name="【道路】&#10;有形固定資産減価償却率平均値テキスト"/>
        <xdr:cNvSpPr txBox="1"/>
      </xdr:nvSpPr>
      <xdr:spPr>
        <a:xfrm>
          <a:off x="47244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36830</xdr:rowOff>
    </xdr:from>
    <xdr:to>
      <xdr:col>6</xdr:col>
      <xdr:colOff>561975</xdr:colOff>
      <xdr:row>38</xdr:row>
      <xdr:rowOff>138430</xdr:rowOff>
    </xdr:to>
    <xdr:sp macro="" textlink="">
      <xdr:nvSpPr>
        <xdr:cNvPr id="59" name="フローチャート : 判断 58"/>
        <xdr:cNvSpPr/>
      </xdr:nvSpPr>
      <xdr:spPr>
        <a:xfrm>
          <a:off x="4584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59690</xdr:rowOff>
    </xdr:from>
    <xdr:to>
      <xdr:col>5</xdr:col>
      <xdr:colOff>409575</xdr:colOff>
      <xdr:row>38</xdr:row>
      <xdr:rowOff>161290</xdr:rowOff>
    </xdr:to>
    <xdr:sp macro="" textlink="">
      <xdr:nvSpPr>
        <xdr:cNvPr id="60" name="フローチャート : 判断 59"/>
        <xdr:cNvSpPr/>
      </xdr:nvSpPr>
      <xdr:spPr>
        <a:xfrm>
          <a:off x="3746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65405</xdr:rowOff>
    </xdr:from>
    <xdr:to>
      <xdr:col>5</xdr:col>
      <xdr:colOff>409575</xdr:colOff>
      <xdr:row>34</xdr:row>
      <xdr:rowOff>167005</xdr:rowOff>
    </xdr:to>
    <xdr:sp macro="" textlink="">
      <xdr:nvSpPr>
        <xdr:cNvPr id="66" name="円/楕円 65"/>
        <xdr:cNvSpPr/>
      </xdr:nvSpPr>
      <xdr:spPr>
        <a:xfrm>
          <a:off x="3746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152417</xdr:rowOff>
    </xdr:from>
    <xdr:ext cx="405111" cy="259045"/>
    <xdr:sp macro="" textlink="">
      <xdr:nvSpPr>
        <xdr:cNvPr id="67" name="n_1aveValue【道路】&#10;有形固定資産減価償却率"/>
        <xdr:cNvSpPr txBox="1"/>
      </xdr:nvSpPr>
      <xdr:spPr>
        <a:xfrm>
          <a:off x="3582043"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12082</xdr:rowOff>
    </xdr:from>
    <xdr:ext cx="405111" cy="259045"/>
    <xdr:sp macro="" textlink="">
      <xdr:nvSpPr>
        <xdr:cNvPr id="68" name="n_1mainValue【道路】&#10;有形固定資産減価償却率"/>
        <xdr:cNvSpPr txBox="1"/>
      </xdr:nvSpPr>
      <xdr:spPr>
        <a:xfrm>
          <a:off x="3582043"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79" name="直線コネクタ 7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0" name="テキスト ボックス 7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1" name="直線コネクタ 8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2" name="テキスト ボックス 8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3" name="直線コネクタ 8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4" name="テキスト ボックス 8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5" name="直線コネクタ 8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6" name="テキスト ボックス 8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7" name="直線コネクタ 8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88" name="テキスト ボックス 8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2" name="直線コネクタ 91"/>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3"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4" name="直線コネクタ 93"/>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5"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96" name="直線コネクタ 95"/>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97"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98" name="フローチャート : 判断 97"/>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99" name="フローチャート : 判断 98"/>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5550</xdr:rowOff>
    </xdr:from>
    <xdr:to>
      <xdr:col>14</xdr:col>
      <xdr:colOff>79375</xdr:colOff>
      <xdr:row>40</xdr:row>
      <xdr:rowOff>107150</xdr:rowOff>
    </xdr:to>
    <xdr:sp macro="" textlink="">
      <xdr:nvSpPr>
        <xdr:cNvPr id="105" name="円/楕円 104"/>
        <xdr:cNvSpPr/>
      </xdr:nvSpPr>
      <xdr:spPr>
        <a:xfrm>
          <a:off x="9588500" y="68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160291</xdr:rowOff>
    </xdr:from>
    <xdr:ext cx="534377" cy="259045"/>
    <xdr:sp macro="" textlink="">
      <xdr:nvSpPr>
        <xdr:cNvPr id="106" name="n_1aveValue【道路】&#10;一人当たり延長"/>
        <xdr:cNvSpPr txBox="1"/>
      </xdr:nvSpPr>
      <xdr:spPr>
        <a:xfrm>
          <a:off x="9359410"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98277</xdr:rowOff>
    </xdr:from>
    <xdr:ext cx="469744" cy="259045"/>
    <xdr:sp macro="" textlink="">
      <xdr:nvSpPr>
        <xdr:cNvPr id="107" name="n_1mainValue【道路】&#10;一人当たり延長"/>
        <xdr:cNvSpPr txBox="1"/>
      </xdr:nvSpPr>
      <xdr:spPr>
        <a:xfrm>
          <a:off x="9391727" y="695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18" name="直線コネクタ 11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19" name="テキスト ボックス 11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0" name="直線コネクタ 11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1" name="テキスト ボックス 12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2" name="直線コネクタ 12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3" name="テキスト ボックス 12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4" name="直線コネクタ 12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5" name="テキスト ボックス 12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6" name="直線コネクタ 12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7" name="テキスト ボックス 12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8" name="直線コネクタ 12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29" name="テキスト ボックス 12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112667</xdr:rowOff>
    </xdr:from>
    <xdr:to>
      <xdr:col>6</xdr:col>
      <xdr:colOff>510540</xdr:colOff>
      <xdr:row>63</xdr:row>
      <xdr:rowOff>73478</xdr:rowOff>
    </xdr:to>
    <xdr:cxnSp macro="">
      <xdr:nvCxnSpPr>
        <xdr:cNvPr id="133" name="直線コネクタ 132"/>
        <xdr:cNvCxnSpPr/>
      </xdr:nvCxnSpPr>
      <xdr:spPr>
        <a:xfrm flipV="1">
          <a:off x="4634865" y="9885317"/>
          <a:ext cx="0" cy="98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77305</xdr:rowOff>
    </xdr:from>
    <xdr:ext cx="405111" cy="259045"/>
    <xdr:sp macro="" textlink="">
      <xdr:nvSpPr>
        <xdr:cNvPr id="134" name="【橋りょう・トンネル】&#10;有形固定資産減価償却率最小値テキスト"/>
        <xdr:cNvSpPr txBox="1"/>
      </xdr:nvSpPr>
      <xdr:spPr>
        <a:xfrm>
          <a:off x="47244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63</xdr:row>
      <xdr:rowOff>73478</xdr:rowOff>
    </xdr:from>
    <xdr:to>
      <xdr:col>6</xdr:col>
      <xdr:colOff>600075</xdr:colOff>
      <xdr:row>63</xdr:row>
      <xdr:rowOff>73478</xdr:rowOff>
    </xdr:to>
    <xdr:cxnSp macro="">
      <xdr:nvCxnSpPr>
        <xdr:cNvPr id="135" name="直線コネクタ 134"/>
        <xdr:cNvCxnSpPr/>
      </xdr:nvCxnSpPr>
      <xdr:spPr>
        <a:xfrm>
          <a:off x="4546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59344</xdr:rowOff>
    </xdr:from>
    <xdr:ext cx="405111" cy="259045"/>
    <xdr:sp macro="" textlink="">
      <xdr:nvSpPr>
        <xdr:cNvPr id="136" name="【橋りょう・トンネル】&#10;有形固定資産減価償却率最大値テキスト"/>
        <xdr:cNvSpPr txBox="1"/>
      </xdr:nvSpPr>
      <xdr:spPr>
        <a:xfrm>
          <a:off x="4724400" y="9660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57</xdr:row>
      <xdr:rowOff>112667</xdr:rowOff>
    </xdr:from>
    <xdr:to>
      <xdr:col>6</xdr:col>
      <xdr:colOff>600075</xdr:colOff>
      <xdr:row>57</xdr:row>
      <xdr:rowOff>112667</xdr:rowOff>
    </xdr:to>
    <xdr:cxnSp macro="">
      <xdr:nvCxnSpPr>
        <xdr:cNvPr id="137" name="直線コネクタ 136"/>
        <xdr:cNvCxnSpPr/>
      </xdr:nvCxnSpPr>
      <xdr:spPr>
        <a:xfrm>
          <a:off x="4546600" y="988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38661</xdr:rowOff>
    </xdr:from>
    <xdr:ext cx="405111" cy="259045"/>
    <xdr:sp macro="" textlink="">
      <xdr:nvSpPr>
        <xdr:cNvPr id="138" name="【橋りょう・トンネル】&#10;有形固定資産減価償却率平均値テキスト"/>
        <xdr:cNvSpPr txBox="1"/>
      </xdr:nvSpPr>
      <xdr:spPr>
        <a:xfrm>
          <a:off x="4724400" y="1015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60234</xdr:rowOff>
    </xdr:from>
    <xdr:to>
      <xdr:col>6</xdr:col>
      <xdr:colOff>561975</xdr:colOff>
      <xdr:row>59</xdr:row>
      <xdr:rowOff>161834</xdr:rowOff>
    </xdr:to>
    <xdr:sp macro="" textlink="">
      <xdr:nvSpPr>
        <xdr:cNvPr id="139" name="フローチャート : 判断 138"/>
        <xdr:cNvSpPr/>
      </xdr:nvSpPr>
      <xdr:spPr>
        <a:xfrm>
          <a:off x="45847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66766</xdr:rowOff>
    </xdr:from>
    <xdr:to>
      <xdr:col>5</xdr:col>
      <xdr:colOff>409575</xdr:colOff>
      <xdr:row>59</xdr:row>
      <xdr:rowOff>168366</xdr:rowOff>
    </xdr:to>
    <xdr:sp macro="" textlink="">
      <xdr:nvSpPr>
        <xdr:cNvPr id="140" name="フローチャート : 判断 139"/>
        <xdr:cNvSpPr/>
      </xdr:nvSpPr>
      <xdr:spPr>
        <a:xfrm>
          <a:off x="3746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168003</xdr:rowOff>
    </xdr:from>
    <xdr:to>
      <xdr:col>5</xdr:col>
      <xdr:colOff>409575</xdr:colOff>
      <xdr:row>56</xdr:row>
      <xdr:rowOff>98153</xdr:rowOff>
    </xdr:to>
    <xdr:sp macro="" textlink="">
      <xdr:nvSpPr>
        <xdr:cNvPr id="146" name="円/楕円 145"/>
        <xdr:cNvSpPr/>
      </xdr:nvSpPr>
      <xdr:spPr>
        <a:xfrm>
          <a:off x="37465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159493</xdr:rowOff>
    </xdr:from>
    <xdr:ext cx="405111" cy="259045"/>
    <xdr:sp macro="" textlink="">
      <xdr:nvSpPr>
        <xdr:cNvPr id="147" name="n_1aveValue【橋りょう・トンネル】&#10;有形固定資産減価償却率"/>
        <xdr:cNvSpPr txBox="1"/>
      </xdr:nvSpPr>
      <xdr:spPr>
        <a:xfrm>
          <a:off x="3582043"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114680</xdr:rowOff>
    </xdr:from>
    <xdr:ext cx="405111" cy="259045"/>
    <xdr:sp macro="" textlink="">
      <xdr:nvSpPr>
        <xdr:cNvPr id="148" name="n_1mainValue【橋りょう・トンネル】&#10;有形固定資産減価償却率"/>
        <xdr:cNvSpPr txBox="1"/>
      </xdr:nvSpPr>
      <xdr:spPr>
        <a:xfrm>
          <a:off x="3582043" y="937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2" name="直線コネクタ 171"/>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3"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4" name="直線コネクタ 173"/>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5"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6" name="直線コネクタ 175"/>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77"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78" name="フローチャート : 判断 177"/>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79" name="フローチャート : 判断 178"/>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92361</xdr:rowOff>
    </xdr:from>
    <xdr:to>
      <xdr:col>14</xdr:col>
      <xdr:colOff>79375</xdr:colOff>
      <xdr:row>62</xdr:row>
      <xdr:rowOff>22511</xdr:rowOff>
    </xdr:to>
    <xdr:sp macro="" textlink="">
      <xdr:nvSpPr>
        <xdr:cNvPr id="185" name="円/楕円 184"/>
        <xdr:cNvSpPr/>
      </xdr:nvSpPr>
      <xdr:spPr>
        <a:xfrm>
          <a:off x="9588500" y="105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50803</xdr:rowOff>
    </xdr:from>
    <xdr:ext cx="599010" cy="259045"/>
    <xdr:sp macro="" textlink="">
      <xdr:nvSpPr>
        <xdr:cNvPr id="186" name="n_1aveValue【橋りょう・トンネル】&#10;一人当たり有形固定資産（償却資産）額"/>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13638</xdr:rowOff>
    </xdr:from>
    <xdr:ext cx="599010" cy="259045"/>
    <xdr:sp macro="" textlink="">
      <xdr:nvSpPr>
        <xdr:cNvPr id="187" name="n_1mainValue【橋りょう・トンネル】&#10;一人当たり有形固定資産（償却資産）額"/>
        <xdr:cNvSpPr txBox="1"/>
      </xdr:nvSpPr>
      <xdr:spPr>
        <a:xfrm>
          <a:off x="9327094" y="1064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117,425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0" name="直線コネクタ 209"/>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1"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2" name="直線コネクタ 211"/>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3"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4" name="直線コネクタ 213"/>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5"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16" name="フローチャート : 判断 215"/>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17" name="フローチャート : 判断 216"/>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33020</xdr:rowOff>
    </xdr:from>
    <xdr:to>
      <xdr:col>5</xdr:col>
      <xdr:colOff>409575</xdr:colOff>
      <xdr:row>83</xdr:row>
      <xdr:rowOff>134620</xdr:rowOff>
    </xdr:to>
    <xdr:sp macro="" textlink="">
      <xdr:nvSpPr>
        <xdr:cNvPr id="223" name="円/楕円 222"/>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68851</xdr:rowOff>
    </xdr:from>
    <xdr:ext cx="405111" cy="259045"/>
    <xdr:sp macro="" textlink="">
      <xdr:nvSpPr>
        <xdr:cNvPr id="224" name="n_1aveValue【公営住宅】&#10;有形固定資産減価償却率"/>
        <xdr:cNvSpPr txBox="1"/>
      </xdr:nvSpPr>
      <xdr:spPr>
        <a:xfrm>
          <a:off x="3582043"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125747</xdr:rowOff>
    </xdr:from>
    <xdr:ext cx="405111" cy="259045"/>
    <xdr:sp macro="" textlink="">
      <xdr:nvSpPr>
        <xdr:cNvPr id="225" name="n_1mainValue【公営住宅】&#10;有形固定資産減価償却率"/>
        <xdr:cNvSpPr txBox="1"/>
      </xdr:nvSpPr>
      <xdr:spPr>
        <a:xfrm>
          <a:off x="3582043"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49" name="直線コネクタ 248"/>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0"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1" name="直線コネクタ 250"/>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2"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3" name="直線コネクタ 252"/>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4"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5" name="フローチャート : 判断 254"/>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56" name="フローチャート : 判断 255"/>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92711</xdr:rowOff>
    </xdr:from>
    <xdr:to>
      <xdr:col>14</xdr:col>
      <xdr:colOff>79375</xdr:colOff>
      <xdr:row>81</xdr:row>
      <xdr:rowOff>22861</xdr:rowOff>
    </xdr:to>
    <xdr:sp macro="" textlink="">
      <xdr:nvSpPr>
        <xdr:cNvPr id="262" name="円/楕円 261"/>
        <xdr:cNvSpPr/>
      </xdr:nvSpPr>
      <xdr:spPr>
        <a:xfrm>
          <a:off x="9588500" y="138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147338</xdr:rowOff>
    </xdr:from>
    <xdr:ext cx="469744" cy="259045"/>
    <xdr:sp macro="" textlink="">
      <xdr:nvSpPr>
        <xdr:cNvPr id="263" name="n_1aveValue【公営住宅】&#10;一人当たり面積"/>
        <xdr:cNvSpPr txBox="1"/>
      </xdr:nvSpPr>
      <xdr:spPr>
        <a:xfrm>
          <a:off x="9391727"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39388</xdr:rowOff>
    </xdr:from>
    <xdr:ext cx="469744" cy="259045"/>
    <xdr:sp macro="" textlink="">
      <xdr:nvSpPr>
        <xdr:cNvPr id="264" name="n_1mainValue【公営住宅】&#10;一人当たり面積"/>
        <xdr:cNvSpPr txBox="1"/>
      </xdr:nvSpPr>
      <xdr:spPr>
        <a:xfrm>
          <a:off x="9391727" y="1358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0.787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6" name="正方形/長方形 26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7" name="正方形/長方形 26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8" name="正方形/長方形 26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9" name="正方形/長方形 26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2" name="正方形/長方形 27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3" name="正方形/長方形 27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4" name="正方形/長方形 27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5" name="正方形/長方形 27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8" name="直線コネクタ 28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9" name="テキスト ボックス 28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0" name="直線コネクタ 28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1" name="テキスト ボックス 29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2" name="直線コネクタ 29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3" name="テキスト ボックス 29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4" name="直線コネクタ 29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5" name="テキスト ボックス 29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6" name="直線コネクタ 2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7" name="テキスト ボックス 29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299" name="直線コネクタ 298"/>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00"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01" name="直線コネクタ 300"/>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02"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03" name="直線コネクタ 302"/>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04"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05" name="フローチャート : 判断 304"/>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06" name="フローチャート : 判断 305"/>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7" name="テキスト ボックス 3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8" name="テキスト ボックス 3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9" name="テキスト ボックス 3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0" name="テキスト ボックス 3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1" name="テキスト ボックス 3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34544</xdr:rowOff>
    </xdr:from>
    <xdr:to>
      <xdr:col>22</xdr:col>
      <xdr:colOff>415925</xdr:colOff>
      <xdr:row>34</xdr:row>
      <xdr:rowOff>136144</xdr:rowOff>
    </xdr:to>
    <xdr:sp macro="" textlink="">
      <xdr:nvSpPr>
        <xdr:cNvPr id="312" name="円/楕円 311"/>
        <xdr:cNvSpPr/>
      </xdr:nvSpPr>
      <xdr:spPr>
        <a:xfrm>
          <a:off x="154305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63263</xdr:rowOff>
    </xdr:from>
    <xdr:ext cx="405111" cy="259045"/>
    <xdr:sp macro="" textlink="">
      <xdr:nvSpPr>
        <xdr:cNvPr id="313" name="n_1aveValue【認定こども園・幼稚園・保育所】&#10;有形固定資産減価償却率"/>
        <xdr:cNvSpPr txBox="1"/>
      </xdr:nvSpPr>
      <xdr:spPr>
        <a:xfrm>
          <a:off x="15266043"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152671</xdr:rowOff>
    </xdr:from>
    <xdr:ext cx="405111" cy="259045"/>
    <xdr:sp macro="" textlink="">
      <xdr:nvSpPr>
        <xdr:cNvPr id="314" name="n_1mainValue【認定こども園・幼稚園・保育所】&#10;有形固定資産減価償却率"/>
        <xdr:cNvSpPr txBox="1"/>
      </xdr:nvSpPr>
      <xdr:spPr>
        <a:xfrm>
          <a:off x="15266043" y="563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5" name="正方形/長方形 3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2" name="正方形/長方形 3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5" name="直線コネクタ 3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6" name="テキスト ボックス 3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7" name="直線コネクタ 3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8" name="テキスト ボックス 3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9" name="直線コネクタ 3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0" name="テキスト ボックス 3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1" name="直線コネクタ 3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2" name="テキスト ボックス 3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3" name="直線コネクタ 3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4" name="テキスト ボックス 3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38" name="直線コネクタ 337"/>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39"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40" name="直線コネクタ 339"/>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41"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42" name="直線コネクタ 341"/>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43"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44" name="フローチャート : 判断 343"/>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45" name="フローチャート : 判断 344"/>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40640</xdr:rowOff>
    </xdr:from>
    <xdr:to>
      <xdr:col>31</xdr:col>
      <xdr:colOff>85725</xdr:colOff>
      <xdr:row>33</xdr:row>
      <xdr:rowOff>142240</xdr:rowOff>
    </xdr:to>
    <xdr:sp macro="" textlink="">
      <xdr:nvSpPr>
        <xdr:cNvPr id="351" name="円/楕円 350"/>
        <xdr:cNvSpPr/>
      </xdr:nvSpPr>
      <xdr:spPr>
        <a:xfrm>
          <a:off x="21272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152417</xdr:rowOff>
    </xdr:from>
    <xdr:ext cx="469744" cy="259045"/>
    <xdr:sp macro="" textlink="">
      <xdr:nvSpPr>
        <xdr:cNvPr id="352" name="n_1aveValue【認定こども園・幼稚園・保育所】&#10;一人当たり面積"/>
        <xdr:cNvSpPr txBox="1"/>
      </xdr:nvSpPr>
      <xdr:spPr>
        <a:xfrm>
          <a:off x="21075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158767</xdr:rowOff>
    </xdr:from>
    <xdr:ext cx="469744" cy="259045"/>
    <xdr:sp macro="" textlink="">
      <xdr:nvSpPr>
        <xdr:cNvPr id="353" name="n_1mainValue【認定こども園・幼稚園・保育所】&#10;一人当たり面積"/>
        <xdr:cNvSpPr txBox="1"/>
      </xdr:nvSpPr>
      <xdr:spPr>
        <a:xfrm>
          <a:off x="21075727" y="54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4" name="テキスト ボックス 3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5" name="直線コネクタ 36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6" name="テキスト ボックス 36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7" name="直線コネクタ 36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68" name="テキスト ボックス 36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69" name="直線コネクタ 36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0" name="テキスト ボックス 36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1" name="直線コネクタ 37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2" name="テキスト ボックス 37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3" name="直線コネクタ 37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4" name="テキスト ボックス 37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5" name="直線コネクタ 37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6" name="テキスト ボックス 37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8" name="テキスト ボックス 3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80" name="直線コネクタ 379"/>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81"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82" name="直線コネクタ 381"/>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83"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84" name="直線コネクタ 383"/>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85"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86" name="フローチャート : 判断 385"/>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87" name="フローチャート : 判断 386"/>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4717</xdr:rowOff>
    </xdr:from>
    <xdr:to>
      <xdr:col>22</xdr:col>
      <xdr:colOff>415925</xdr:colOff>
      <xdr:row>58</xdr:row>
      <xdr:rowOff>106317</xdr:rowOff>
    </xdr:to>
    <xdr:sp macro="" textlink="">
      <xdr:nvSpPr>
        <xdr:cNvPr id="393" name="円/楕円 392"/>
        <xdr:cNvSpPr/>
      </xdr:nvSpPr>
      <xdr:spPr>
        <a:xfrm>
          <a:off x="15430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23965</xdr:rowOff>
    </xdr:from>
    <xdr:ext cx="405111" cy="259045"/>
    <xdr:sp macro="" textlink="">
      <xdr:nvSpPr>
        <xdr:cNvPr id="394" name="n_1aveValue【学校施設】&#10;有形固定資産減価償却率"/>
        <xdr:cNvSpPr txBox="1"/>
      </xdr:nvSpPr>
      <xdr:spPr>
        <a:xfrm>
          <a:off x="15266043"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122844</xdr:rowOff>
    </xdr:from>
    <xdr:ext cx="405111" cy="259045"/>
    <xdr:sp macro="" textlink="">
      <xdr:nvSpPr>
        <xdr:cNvPr id="395" name="n_1mainValue【学校施設】&#10;有形固定資産減価償却率"/>
        <xdr:cNvSpPr txBox="1"/>
      </xdr:nvSpPr>
      <xdr:spPr>
        <a:xfrm>
          <a:off x="15266043"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7" name="直線コネクタ 4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8" name="テキスト ボックス 4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9" name="直線コネクタ 4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0" name="テキスト ボックス 4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1" name="直線コネクタ 4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2" name="テキスト ボックス 4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3" name="直線コネクタ 4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4" name="テキスト ボックス 4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5" name="直線コネクタ 4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6" name="テキスト ボックス 4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20" name="直線コネクタ 419"/>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21"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22" name="直線コネクタ 421"/>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23"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24" name="直線コネクタ 423"/>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25"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26" name="フローチャート : 判断 425"/>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27" name="フローチャート : 判断 426"/>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49530</xdr:rowOff>
    </xdr:from>
    <xdr:to>
      <xdr:col>31</xdr:col>
      <xdr:colOff>85725</xdr:colOff>
      <xdr:row>57</xdr:row>
      <xdr:rowOff>151130</xdr:rowOff>
    </xdr:to>
    <xdr:sp macro="" textlink="">
      <xdr:nvSpPr>
        <xdr:cNvPr id="433" name="円/楕円 432"/>
        <xdr:cNvSpPr/>
      </xdr:nvSpPr>
      <xdr:spPr>
        <a:xfrm>
          <a:off x="21272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77487</xdr:rowOff>
    </xdr:from>
    <xdr:ext cx="469744" cy="259045"/>
    <xdr:sp macro="" textlink="">
      <xdr:nvSpPr>
        <xdr:cNvPr id="434" name="n_1aveValue【学校施設】&#10;一人当たり面積"/>
        <xdr:cNvSpPr txBox="1"/>
      </xdr:nvSpPr>
      <xdr:spPr>
        <a:xfrm>
          <a:off x="210757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167657</xdr:rowOff>
    </xdr:from>
    <xdr:ext cx="469744" cy="259045"/>
    <xdr:sp macro="" textlink="">
      <xdr:nvSpPr>
        <xdr:cNvPr id="435" name="n_1mainValue【学校施設】&#10;一人当たり面積"/>
        <xdr:cNvSpPr txBox="1"/>
      </xdr:nvSpPr>
      <xdr:spPr>
        <a:xfrm>
          <a:off x="21075727" y="959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6" name="テキスト ボックス 44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47" name="直線コネクタ 4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48" name="テキスト ボックス 44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9" name="直線コネクタ 4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0" name="テキスト ボックス 4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1" name="直線コネクタ 4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2" name="テキスト ボックス 4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3" name="直線コネクタ 4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4" name="テキスト ボックス 4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5" name="直線コネクタ 4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6" name="テキスト ボックス 4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7" name="直線コネクタ 4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8" name="テキスト ボックス 4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25037</xdr:rowOff>
    </xdr:from>
    <xdr:to>
      <xdr:col>23</xdr:col>
      <xdr:colOff>516889</xdr:colOff>
      <xdr:row>87</xdr:row>
      <xdr:rowOff>20138</xdr:rowOff>
    </xdr:to>
    <xdr:cxnSp macro="">
      <xdr:nvCxnSpPr>
        <xdr:cNvPr id="462" name="直線コネクタ 461"/>
        <xdr:cNvCxnSpPr/>
      </xdr:nvCxnSpPr>
      <xdr:spPr>
        <a:xfrm flipV="1">
          <a:off x="16318864" y="1339813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23965</xdr:rowOff>
    </xdr:from>
    <xdr:ext cx="405111" cy="259045"/>
    <xdr:sp macro="" textlink="">
      <xdr:nvSpPr>
        <xdr:cNvPr id="463" name="【児童館】&#10;有形固定資産減価償却率最小値テキスト"/>
        <xdr:cNvSpPr txBox="1"/>
      </xdr:nvSpPr>
      <xdr:spPr>
        <a:xfrm>
          <a:off x="16408400" y="1494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87</xdr:row>
      <xdr:rowOff>20138</xdr:rowOff>
    </xdr:from>
    <xdr:to>
      <xdr:col>23</xdr:col>
      <xdr:colOff>606425</xdr:colOff>
      <xdr:row>87</xdr:row>
      <xdr:rowOff>20138</xdr:rowOff>
    </xdr:to>
    <xdr:cxnSp macro="">
      <xdr:nvCxnSpPr>
        <xdr:cNvPr id="464" name="直線コネクタ 463"/>
        <xdr:cNvCxnSpPr/>
      </xdr:nvCxnSpPr>
      <xdr:spPr>
        <a:xfrm>
          <a:off x="16230600" y="1493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143164</xdr:rowOff>
    </xdr:from>
    <xdr:ext cx="405111" cy="259045"/>
    <xdr:sp macro="" textlink="">
      <xdr:nvSpPr>
        <xdr:cNvPr id="465" name="【児童館】&#10;有形固定資産減価償却率最大値テキスト"/>
        <xdr:cNvSpPr txBox="1"/>
      </xdr:nvSpPr>
      <xdr:spPr>
        <a:xfrm>
          <a:off x="164084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23</xdr:col>
      <xdr:colOff>428625</xdr:colOff>
      <xdr:row>78</xdr:row>
      <xdr:rowOff>25037</xdr:rowOff>
    </xdr:from>
    <xdr:to>
      <xdr:col>23</xdr:col>
      <xdr:colOff>606425</xdr:colOff>
      <xdr:row>78</xdr:row>
      <xdr:rowOff>25037</xdr:rowOff>
    </xdr:to>
    <xdr:cxnSp macro="">
      <xdr:nvCxnSpPr>
        <xdr:cNvPr id="466" name="直線コネクタ 465"/>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133911</xdr:rowOff>
    </xdr:from>
    <xdr:ext cx="405111" cy="259045"/>
    <xdr:sp macro="" textlink="">
      <xdr:nvSpPr>
        <xdr:cNvPr id="467" name="【児童館】&#10;有形固定資産減価償却率平均値テキスト"/>
        <xdr:cNvSpPr txBox="1"/>
      </xdr:nvSpPr>
      <xdr:spPr>
        <a:xfrm>
          <a:off x="16408400" y="1436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155484</xdr:rowOff>
    </xdr:from>
    <xdr:to>
      <xdr:col>23</xdr:col>
      <xdr:colOff>568325</xdr:colOff>
      <xdr:row>84</xdr:row>
      <xdr:rowOff>85634</xdr:rowOff>
    </xdr:to>
    <xdr:sp macro="" textlink="">
      <xdr:nvSpPr>
        <xdr:cNvPr id="468" name="フローチャート : 判断 467"/>
        <xdr:cNvSpPr/>
      </xdr:nvSpPr>
      <xdr:spPr>
        <a:xfrm>
          <a:off x="162687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65677</xdr:rowOff>
    </xdr:from>
    <xdr:to>
      <xdr:col>22</xdr:col>
      <xdr:colOff>415925</xdr:colOff>
      <xdr:row>86</xdr:row>
      <xdr:rowOff>167277</xdr:rowOff>
    </xdr:to>
    <xdr:sp macro="" textlink="">
      <xdr:nvSpPr>
        <xdr:cNvPr id="469" name="フローチャート : 判断 468"/>
        <xdr:cNvSpPr/>
      </xdr:nvSpPr>
      <xdr:spPr>
        <a:xfrm>
          <a:off x="15430500" y="1481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10161</xdr:rowOff>
    </xdr:from>
    <xdr:to>
      <xdr:col>22</xdr:col>
      <xdr:colOff>415925</xdr:colOff>
      <xdr:row>84</xdr:row>
      <xdr:rowOff>111761</xdr:rowOff>
    </xdr:to>
    <xdr:sp macro="" textlink="">
      <xdr:nvSpPr>
        <xdr:cNvPr id="475" name="円/楕円 474"/>
        <xdr:cNvSpPr/>
      </xdr:nvSpPr>
      <xdr:spPr>
        <a:xfrm>
          <a:off x="1543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158404</xdr:rowOff>
    </xdr:from>
    <xdr:ext cx="405111" cy="259045"/>
    <xdr:sp macro="" textlink="">
      <xdr:nvSpPr>
        <xdr:cNvPr id="476" name="n_1aveValue【児童館】&#10;有形固定資産減価償却率"/>
        <xdr:cNvSpPr txBox="1"/>
      </xdr:nvSpPr>
      <xdr:spPr>
        <a:xfrm>
          <a:off x="15266043"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128288</xdr:rowOff>
    </xdr:from>
    <xdr:ext cx="405111" cy="259045"/>
    <xdr:sp macro="" textlink="">
      <xdr:nvSpPr>
        <xdr:cNvPr id="477" name="n_1mainValue【児童館】&#10;有形固定資産減価償却率"/>
        <xdr:cNvSpPr txBox="1"/>
      </xdr:nvSpPr>
      <xdr:spPr>
        <a:xfrm>
          <a:off x="15266043"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8" name="直線コネクタ 4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9" name="テキスト ボックス 4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0" name="直線コネクタ 4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1" name="テキスト ボックス 4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2" name="直線コネクタ 4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3" name="テキスト ボックス 4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4" name="直線コネクタ 4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5" name="テキスト ボックス 4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6" name="直線コネクタ 4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7" name="テキスト ボックス 4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8" name="直線コネクタ 4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9" name="テキスト ボックス 4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87086</xdr:rowOff>
    </xdr:from>
    <xdr:to>
      <xdr:col>32</xdr:col>
      <xdr:colOff>186689</xdr:colOff>
      <xdr:row>86</xdr:row>
      <xdr:rowOff>70757</xdr:rowOff>
    </xdr:to>
    <xdr:cxnSp macro="">
      <xdr:nvCxnSpPr>
        <xdr:cNvPr id="503" name="直線コネクタ 502"/>
        <xdr:cNvCxnSpPr/>
      </xdr:nvCxnSpPr>
      <xdr:spPr>
        <a:xfrm flipV="1">
          <a:off x="22160864" y="134601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74584</xdr:rowOff>
    </xdr:from>
    <xdr:ext cx="469744" cy="259045"/>
    <xdr:sp macro="" textlink="">
      <xdr:nvSpPr>
        <xdr:cNvPr id="504" name="【児童館】&#10;一人当たり面積最小値テキスト"/>
        <xdr:cNvSpPr txBox="1"/>
      </xdr:nvSpPr>
      <xdr:spPr>
        <a:xfrm>
          <a:off x="222504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86</xdr:row>
      <xdr:rowOff>70757</xdr:rowOff>
    </xdr:from>
    <xdr:to>
      <xdr:col>32</xdr:col>
      <xdr:colOff>276225</xdr:colOff>
      <xdr:row>86</xdr:row>
      <xdr:rowOff>70757</xdr:rowOff>
    </xdr:to>
    <xdr:cxnSp macro="">
      <xdr:nvCxnSpPr>
        <xdr:cNvPr id="505" name="直線コネクタ 504"/>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33763</xdr:rowOff>
    </xdr:from>
    <xdr:ext cx="469744" cy="259045"/>
    <xdr:sp macro="" textlink="">
      <xdr:nvSpPr>
        <xdr:cNvPr id="506" name="【児童館】&#10;一人当たり面積最大値テキスト"/>
        <xdr:cNvSpPr txBox="1"/>
      </xdr:nvSpPr>
      <xdr:spPr>
        <a:xfrm>
          <a:off x="22250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32</xdr:col>
      <xdr:colOff>98425</xdr:colOff>
      <xdr:row>78</xdr:row>
      <xdr:rowOff>87086</xdr:rowOff>
    </xdr:from>
    <xdr:to>
      <xdr:col>32</xdr:col>
      <xdr:colOff>276225</xdr:colOff>
      <xdr:row>78</xdr:row>
      <xdr:rowOff>87086</xdr:rowOff>
    </xdr:to>
    <xdr:cxnSp macro="">
      <xdr:nvCxnSpPr>
        <xdr:cNvPr id="507" name="直線コネクタ 506"/>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153506</xdr:rowOff>
    </xdr:from>
    <xdr:ext cx="469744" cy="259045"/>
    <xdr:sp macro="" textlink="">
      <xdr:nvSpPr>
        <xdr:cNvPr id="508" name="【児童館】&#10;一人当たり面積平均値テキスト"/>
        <xdr:cNvSpPr txBox="1"/>
      </xdr:nvSpPr>
      <xdr:spPr>
        <a:xfrm>
          <a:off x="22250400" y="14040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3629</xdr:rowOff>
    </xdr:from>
    <xdr:to>
      <xdr:col>32</xdr:col>
      <xdr:colOff>238125</xdr:colOff>
      <xdr:row>82</xdr:row>
      <xdr:rowOff>105229</xdr:rowOff>
    </xdr:to>
    <xdr:sp macro="" textlink="">
      <xdr:nvSpPr>
        <xdr:cNvPr id="509" name="フローチャート : 判断 508"/>
        <xdr:cNvSpPr/>
      </xdr:nvSpPr>
      <xdr:spPr>
        <a:xfrm>
          <a:off x="221107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10" name="フローチャート : 判断 509"/>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28121</xdr:rowOff>
    </xdr:from>
    <xdr:to>
      <xdr:col>31</xdr:col>
      <xdr:colOff>85725</xdr:colOff>
      <xdr:row>85</xdr:row>
      <xdr:rowOff>129721</xdr:rowOff>
    </xdr:to>
    <xdr:sp macro="" textlink="">
      <xdr:nvSpPr>
        <xdr:cNvPr id="516" name="円/楕円 515"/>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517" name="n_1aveValue【児童館】&#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120848</xdr:rowOff>
    </xdr:from>
    <xdr:ext cx="469744" cy="259045"/>
    <xdr:sp macro="" textlink="">
      <xdr:nvSpPr>
        <xdr:cNvPr id="518" name="n_1mainValue【児童館】&#10;一人当たり面積"/>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9" name="テキスト ボックス 52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0" name="直線コネクタ 5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1" name="テキスト ボックス 5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2" name="直線コネクタ 5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3" name="テキスト ボックス 5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4" name="直線コネクタ 5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5" name="テキスト ボックス 5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6" name="直線コネクタ 5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7" name="テキスト ボックス 5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8" name="直線コネクタ 5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9" name="テキスト ボックス 5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1" name="テキスト ボックス 54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543" name="直線コネクタ 542"/>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544"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545" name="直線コネクタ 544"/>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546"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547" name="直線コネクタ 546"/>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548"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549" name="フローチャート : 判断 548"/>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550" name="フローチャート : 判断 549"/>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139700</xdr:rowOff>
    </xdr:from>
    <xdr:to>
      <xdr:col>22</xdr:col>
      <xdr:colOff>415925</xdr:colOff>
      <xdr:row>106</xdr:row>
      <xdr:rowOff>69850</xdr:rowOff>
    </xdr:to>
    <xdr:sp macro="" textlink="">
      <xdr:nvSpPr>
        <xdr:cNvPr id="556" name="円/楕円 555"/>
        <xdr:cNvSpPr/>
      </xdr:nvSpPr>
      <xdr:spPr>
        <a:xfrm>
          <a:off x="1543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86377</xdr:rowOff>
    </xdr:from>
    <xdr:ext cx="405111" cy="259045"/>
    <xdr:sp macro="" textlink="">
      <xdr:nvSpPr>
        <xdr:cNvPr id="557" name="n_1aveValue【公民館】&#10;有形固定資産減価償却率"/>
        <xdr:cNvSpPr txBox="1"/>
      </xdr:nvSpPr>
      <xdr:spPr>
        <a:xfrm>
          <a:off x="15266043"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60977</xdr:rowOff>
    </xdr:from>
    <xdr:ext cx="405111" cy="259045"/>
    <xdr:sp macro="" textlink="">
      <xdr:nvSpPr>
        <xdr:cNvPr id="558" name="n_1mainValue【公民館】&#10;有形固定資産減価償却率"/>
        <xdr:cNvSpPr txBox="1"/>
      </xdr:nvSpPr>
      <xdr:spPr>
        <a:xfrm>
          <a:off x="15266043"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9" name="直線コネクタ 5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0" name="テキスト ボックス 5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1" name="直線コネクタ 5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2" name="テキスト ボックス 5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3" name="直線コネクタ 5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4" name="テキスト ボックス 5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5" name="直線コネクタ 5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6" name="テキスト ボックス 5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7" name="直線コネクタ 5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8" name="テキスト ボックス 5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582" name="直線コネクタ 581"/>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583"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584" name="直線コネクタ 583"/>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585"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586" name="直線コネクタ 585"/>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587"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588" name="フローチャート : 判断 587"/>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589" name="フローチャート : 判断 588"/>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52070</xdr:rowOff>
    </xdr:from>
    <xdr:to>
      <xdr:col>31</xdr:col>
      <xdr:colOff>85725</xdr:colOff>
      <xdr:row>102</xdr:row>
      <xdr:rowOff>153670</xdr:rowOff>
    </xdr:to>
    <xdr:sp macro="" textlink="">
      <xdr:nvSpPr>
        <xdr:cNvPr id="595" name="円/楕円 594"/>
        <xdr:cNvSpPr/>
      </xdr:nvSpPr>
      <xdr:spPr>
        <a:xfrm>
          <a:off x="21272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87647</xdr:rowOff>
    </xdr:from>
    <xdr:ext cx="469744" cy="259045"/>
    <xdr:sp macro="" textlink="">
      <xdr:nvSpPr>
        <xdr:cNvPr id="596" name="n_1aveValue【公民館】&#10;一人当たり面積"/>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170197</xdr:rowOff>
    </xdr:from>
    <xdr:ext cx="469744" cy="259045"/>
    <xdr:sp macro="" textlink="">
      <xdr:nvSpPr>
        <xdr:cNvPr id="597" name="n_1mainValue【公民館】&#10;一人当たり面積"/>
        <xdr:cNvSpPr txBox="1"/>
      </xdr:nvSpPr>
      <xdr:spPr>
        <a:xfrm>
          <a:off x="2107572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有形固定資産減価償却率は特に認定こども園・保育所・幼稚園や学校で高くなっています。これらの施設は昭和５０年代～６０年代に整備されたものが多く、既に建築から</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以上が経過しているものが多くなっています。これらの施設は若年層の減少に伴う規模の見直しを行う必要があり（保育所・幼稚園では一人当たりの面積が類似団体平均より大きくなっている）、統合に向けた方針</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確実に実施していく必要があります。　</a:t>
          </a:r>
          <a:endParaRPr lang="ja-JP" altLang="ja-JP" sz="1400">
            <a:effectLst/>
          </a:endParaRPr>
        </a:p>
        <a:p>
          <a:r>
            <a:rPr kumimoji="1" lang="ja-JP" altLang="ja-JP" sz="1100">
              <a:solidFill>
                <a:schemeClr val="dk1"/>
              </a:solidFill>
              <a:effectLst/>
              <a:latin typeface="+mn-lt"/>
              <a:ea typeface="+mn-ea"/>
              <a:cs typeface="+mn-cs"/>
            </a:rPr>
            <a:t>　また、道路も有形固定資産減価償却率が高くなっており、こちらも長寿命化計画により、必要な財源を活用しながら長寿命化のための整備を進めていきます。</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22,645
22,539
108.38
13,087,615
13,020,117
10,188
7,614,612
14,204,960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33218</xdr:rowOff>
    </xdr:from>
    <xdr:ext cx="405111" cy="259045"/>
    <xdr:sp macro="" textlink="">
      <xdr:nvSpPr>
        <xdr:cNvPr id="67"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160927</xdr:rowOff>
    </xdr:from>
    <xdr:to>
      <xdr:col>5</xdr:col>
      <xdr:colOff>409575</xdr:colOff>
      <xdr:row>38</xdr:row>
      <xdr:rowOff>91077</xdr:rowOff>
    </xdr:to>
    <xdr:sp macro="" textlink="">
      <xdr:nvSpPr>
        <xdr:cNvPr id="73" name="円/楕円 72"/>
        <xdr:cNvSpPr/>
      </xdr:nvSpPr>
      <xdr:spPr>
        <a:xfrm>
          <a:off x="3746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107604</xdr:rowOff>
    </xdr:from>
    <xdr:ext cx="405111" cy="259045"/>
    <xdr:sp macro="" textlink="">
      <xdr:nvSpPr>
        <xdr:cNvPr id="74" name="n_1mainValue【図書館】&#10;有形固定資産減価償却率"/>
        <xdr:cNvSpPr txBox="1"/>
      </xdr:nvSpPr>
      <xdr:spPr>
        <a:xfrm>
          <a:off x="3582043"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37</xdr:row>
      <xdr:rowOff>117022</xdr:rowOff>
    </xdr:from>
    <xdr:to>
      <xdr:col>15</xdr:col>
      <xdr:colOff>180340</xdr:colOff>
      <xdr:row>41</xdr:row>
      <xdr:rowOff>149678</xdr:rowOff>
    </xdr:to>
    <xdr:cxnSp macro="">
      <xdr:nvCxnSpPr>
        <xdr:cNvPr id="101" name="直線コネクタ 100"/>
        <xdr:cNvCxnSpPr/>
      </xdr:nvCxnSpPr>
      <xdr:spPr>
        <a:xfrm flipV="1">
          <a:off x="10476865" y="6460672"/>
          <a:ext cx="0" cy="71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153505</xdr:rowOff>
    </xdr:from>
    <xdr:ext cx="469744" cy="259045"/>
    <xdr:sp macro="" textlink="">
      <xdr:nvSpPr>
        <xdr:cNvPr id="102" name="【図書館】&#10;一人当たり面積最小値テキスト"/>
        <xdr:cNvSpPr txBox="1"/>
      </xdr:nvSpPr>
      <xdr:spPr>
        <a:xfrm>
          <a:off x="10566400" y="718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149678</xdr:rowOff>
    </xdr:from>
    <xdr:to>
      <xdr:col>15</xdr:col>
      <xdr:colOff>269875</xdr:colOff>
      <xdr:row>41</xdr:row>
      <xdr:rowOff>149678</xdr:rowOff>
    </xdr:to>
    <xdr:cxnSp macro="">
      <xdr:nvCxnSpPr>
        <xdr:cNvPr id="103" name="直線コネクタ 102"/>
        <xdr:cNvCxnSpPr/>
      </xdr:nvCxnSpPr>
      <xdr:spPr>
        <a:xfrm>
          <a:off x="10388600" y="717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63699</xdr:rowOff>
    </xdr:from>
    <xdr:ext cx="469744" cy="259045"/>
    <xdr:sp macro="" textlink="">
      <xdr:nvSpPr>
        <xdr:cNvPr id="104" name="【図書館】&#10;一人当たり面積最大値テキスト"/>
        <xdr:cNvSpPr txBox="1"/>
      </xdr:nvSpPr>
      <xdr:spPr>
        <a:xfrm>
          <a:off x="10566400" y="623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37</xdr:row>
      <xdr:rowOff>117022</xdr:rowOff>
    </xdr:from>
    <xdr:to>
      <xdr:col>15</xdr:col>
      <xdr:colOff>269875</xdr:colOff>
      <xdr:row>37</xdr:row>
      <xdr:rowOff>117022</xdr:rowOff>
    </xdr:to>
    <xdr:cxnSp macro="">
      <xdr:nvCxnSpPr>
        <xdr:cNvPr id="105" name="直線コネクタ 104"/>
        <xdr:cNvCxnSpPr/>
      </xdr:nvCxnSpPr>
      <xdr:spPr>
        <a:xfrm>
          <a:off x="10388600" y="646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20155</xdr:rowOff>
    </xdr:from>
    <xdr:ext cx="469744" cy="259045"/>
    <xdr:sp macro="" textlink="">
      <xdr:nvSpPr>
        <xdr:cNvPr id="106" name="【図書館】&#10;一人当たり面積平均値テキスト"/>
        <xdr:cNvSpPr txBox="1"/>
      </xdr:nvSpPr>
      <xdr:spPr>
        <a:xfrm>
          <a:off x="10566400" y="6878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41728</xdr:rowOff>
    </xdr:from>
    <xdr:to>
      <xdr:col>15</xdr:col>
      <xdr:colOff>231775</xdr:colOff>
      <xdr:row>40</xdr:row>
      <xdr:rowOff>143328</xdr:rowOff>
    </xdr:to>
    <xdr:sp macro="" textlink="">
      <xdr:nvSpPr>
        <xdr:cNvPr id="107" name="フローチャート : 判断 106"/>
        <xdr:cNvSpPr/>
      </xdr:nvSpPr>
      <xdr:spPr>
        <a:xfrm>
          <a:off x="104267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41728</xdr:rowOff>
    </xdr:from>
    <xdr:to>
      <xdr:col>14</xdr:col>
      <xdr:colOff>79375</xdr:colOff>
      <xdr:row>40</xdr:row>
      <xdr:rowOff>143328</xdr:rowOff>
    </xdr:to>
    <xdr:sp macro="" textlink="">
      <xdr:nvSpPr>
        <xdr:cNvPr id="108" name="フローチャート : 判断 107"/>
        <xdr:cNvSpPr/>
      </xdr:nvSpPr>
      <xdr:spPr>
        <a:xfrm>
          <a:off x="9588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134455</xdr:rowOff>
    </xdr:from>
    <xdr:ext cx="469744" cy="259045"/>
    <xdr:sp macro="" textlink="">
      <xdr:nvSpPr>
        <xdr:cNvPr id="109" name="n_1aveValue【図書館】&#10;一人当たり面積"/>
        <xdr:cNvSpPr txBox="1"/>
      </xdr:nvSpPr>
      <xdr:spPr>
        <a:xfrm>
          <a:off x="93917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82550</xdr:rowOff>
    </xdr:from>
    <xdr:to>
      <xdr:col>14</xdr:col>
      <xdr:colOff>79375</xdr:colOff>
      <xdr:row>34</xdr:row>
      <xdr:rowOff>12700</xdr:rowOff>
    </xdr:to>
    <xdr:sp macro="" textlink="">
      <xdr:nvSpPr>
        <xdr:cNvPr id="115" name="円/楕円 114"/>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29227</xdr:rowOff>
    </xdr:from>
    <xdr:ext cx="469744" cy="259045"/>
    <xdr:sp macro="" textlink="">
      <xdr:nvSpPr>
        <xdr:cNvPr id="116" name="n_1mainValue【図書館】&#10;一人当たり面積"/>
        <xdr:cNvSpPr txBox="1"/>
      </xdr:nvSpPr>
      <xdr:spPr>
        <a:xfrm>
          <a:off x="9391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41" name="直線コネクタ 140"/>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2"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3" name="直線コネクタ 142"/>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44"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45" name="直線コネクタ 144"/>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46"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47" name="フローチャート : 判断 146"/>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48" name="フローチャート : 判断 147"/>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74947</xdr:rowOff>
    </xdr:from>
    <xdr:ext cx="405111" cy="259045"/>
    <xdr:sp macro="" textlink="">
      <xdr:nvSpPr>
        <xdr:cNvPr id="149" name="n_1aveValue【体育館・プール】&#10;有形固定資産減価償却率"/>
        <xdr:cNvSpPr txBox="1"/>
      </xdr:nvSpPr>
      <xdr:spPr>
        <a:xfrm>
          <a:off x="3582043"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156845</xdr:rowOff>
    </xdr:from>
    <xdr:to>
      <xdr:col>5</xdr:col>
      <xdr:colOff>409575</xdr:colOff>
      <xdr:row>60</xdr:row>
      <xdr:rowOff>86995</xdr:rowOff>
    </xdr:to>
    <xdr:sp macro="" textlink="">
      <xdr:nvSpPr>
        <xdr:cNvPr id="155" name="円/楕円 154"/>
        <xdr:cNvSpPr/>
      </xdr:nvSpPr>
      <xdr:spPr>
        <a:xfrm>
          <a:off x="3746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78122</xdr:rowOff>
    </xdr:from>
    <xdr:ext cx="405111" cy="259045"/>
    <xdr:sp macro="" textlink="">
      <xdr:nvSpPr>
        <xdr:cNvPr id="156" name="n_1mainValue【体育館・プール】&#10;有形固定資産減価償却率"/>
        <xdr:cNvSpPr txBox="1"/>
      </xdr:nvSpPr>
      <xdr:spPr>
        <a:xfrm>
          <a:off x="3582043"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8" name="テキスト ボックス 16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0" name="テキスト ボックス 16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2" name="テキスト ボックス 17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4" name="テキスト ボックス 17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6" name="テキスト ボックス 17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8" name="テキスト ボックス 17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82" name="直線コネクタ 181"/>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83"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84" name="直線コネクタ 183"/>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85"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86" name="直線コネクタ 185"/>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87"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88" name="フローチャート : 判断 187"/>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89" name="フローチャート : 判断 188"/>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117039</xdr:rowOff>
    </xdr:from>
    <xdr:ext cx="469744" cy="259045"/>
    <xdr:sp macro="" textlink="">
      <xdr:nvSpPr>
        <xdr:cNvPr id="190" name="n_1aveValue【体育館・プール】&#10;一人当たり面積"/>
        <xdr:cNvSpPr txBox="1"/>
      </xdr:nvSpPr>
      <xdr:spPr>
        <a:xfrm>
          <a:off x="9391727" y="104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169635</xdr:rowOff>
    </xdr:from>
    <xdr:to>
      <xdr:col>14</xdr:col>
      <xdr:colOff>79375</xdr:colOff>
      <xdr:row>60</xdr:row>
      <xdr:rowOff>99785</xdr:rowOff>
    </xdr:to>
    <xdr:sp macro="" textlink="">
      <xdr:nvSpPr>
        <xdr:cNvPr id="196" name="円/楕円 195"/>
        <xdr:cNvSpPr/>
      </xdr:nvSpPr>
      <xdr:spPr>
        <a:xfrm>
          <a:off x="9588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116312</xdr:rowOff>
    </xdr:from>
    <xdr:ext cx="469744" cy="259045"/>
    <xdr:sp macro="" textlink="">
      <xdr:nvSpPr>
        <xdr:cNvPr id="197" name="n_1mainValue【体育館・プール】&#10;一人当たり面積"/>
        <xdr:cNvSpPr txBox="1"/>
      </xdr:nvSpPr>
      <xdr:spPr>
        <a:xfrm>
          <a:off x="9391727"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220" name="直線コネクタ 219"/>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221"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222" name="直線コネクタ 221"/>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223"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224" name="直線コネクタ 223"/>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25"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26" name="フローチャート : 判断 225"/>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227" name="フローチャート : 判断 226"/>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36592</xdr:rowOff>
    </xdr:from>
    <xdr:ext cx="405111" cy="259045"/>
    <xdr:sp macro="" textlink="">
      <xdr:nvSpPr>
        <xdr:cNvPr id="228" name="n_1aveValue【福祉施設】&#10;有形固定資産減価償却率"/>
        <xdr:cNvSpPr txBox="1"/>
      </xdr:nvSpPr>
      <xdr:spPr>
        <a:xfrm>
          <a:off x="3582043"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23876</xdr:rowOff>
    </xdr:from>
    <xdr:to>
      <xdr:col>5</xdr:col>
      <xdr:colOff>409575</xdr:colOff>
      <xdr:row>80</xdr:row>
      <xdr:rowOff>125476</xdr:rowOff>
    </xdr:to>
    <xdr:sp macro="" textlink="">
      <xdr:nvSpPr>
        <xdr:cNvPr id="234" name="円/楕円 233"/>
        <xdr:cNvSpPr/>
      </xdr:nvSpPr>
      <xdr:spPr>
        <a:xfrm>
          <a:off x="37465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142003</xdr:rowOff>
    </xdr:from>
    <xdr:ext cx="405111" cy="259045"/>
    <xdr:sp macro="" textlink="">
      <xdr:nvSpPr>
        <xdr:cNvPr id="235" name="n_1mainValue【福祉施設】&#10;有形固定資産減価償却率"/>
        <xdr:cNvSpPr txBox="1"/>
      </xdr:nvSpPr>
      <xdr:spPr>
        <a:xfrm>
          <a:off x="3582043"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6" name="直線コネクタ 24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7" name="テキスト ボックス 24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8" name="直線コネクタ 24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9" name="テキスト ボックス 24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0" name="直線コネクタ 24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1" name="テキスト ボックス 25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2" name="直線コネクタ 25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3" name="テキスト ボックス 25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257" name="直線コネクタ 256"/>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258"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59" name="直線コネクタ 258"/>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60"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61" name="直線コネクタ 260"/>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141749</xdr:rowOff>
    </xdr:from>
    <xdr:ext cx="469744" cy="259045"/>
    <xdr:sp macro="" textlink="">
      <xdr:nvSpPr>
        <xdr:cNvPr id="262" name="【福祉施設】&#10;一人当たり面積平均値テキスト"/>
        <xdr:cNvSpPr txBox="1"/>
      </xdr:nvSpPr>
      <xdr:spPr>
        <a:xfrm>
          <a:off x="10566400" y="1437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63" name="フローチャート : 判断 262"/>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264" name="フローチャート : 判断 263"/>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160038</xdr:rowOff>
    </xdr:from>
    <xdr:ext cx="469744" cy="259045"/>
    <xdr:sp macro="" textlink="">
      <xdr:nvSpPr>
        <xdr:cNvPr id="265"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53594</xdr:rowOff>
    </xdr:from>
    <xdr:to>
      <xdr:col>14</xdr:col>
      <xdr:colOff>79375</xdr:colOff>
      <xdr:row>81</xdr:row>
      <xdr:rowOff>155194</xdr:rowOff>
    </xdr:to>
    <xdr:sp macro="" textlink="">
      <xdr:nvSpPr>
        <xdr:cNvPr id="271" name="円/楕円 270"/>
        <xdr:cNvSpPr/>
      </xdr:nvSpPr>
      <xdr:spPr>
        <a:xfrm>
          <a:off x="9588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271</xdr:rowOff>
    </xdr:from>
    <xdr:ext cx="469744" cy="259045"/>
    <xdr:sp macro="" textlink="">
      <xdr:nvSpPr>
        <xdr:cNvPr id="272" name="n_1mainValue【福祉施設】&#10;一人当たり面積"/>
        <xdr:cNvSpPr txBox="1"/>
      </xdr:nvSpPr>
      <xdr:spPr>
        <a:xfrm>
          <a:off x="939172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2" name="正方形/長方形 2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3" name="正方形/長方形 2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4" name="正方形/長方形 2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5" name="正方形/長方形 2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6" name="正方形/長方形 2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7" name="正方形/長方形 2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8" name="正方形/長方形 2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9" name="テキスト ボックス 29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0" name="直線コネクタ 2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1" name="テキスト ボックス 30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2" name="直線コネクタ 3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3" name="テキスト ボックス 3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4" name="直線コネクタ 3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5" name="テキスト ボックス 3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6" name="直線コネクタ 3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7" name="テキスト ボックス 3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8" name="直線コネクタ 3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9" name="テキスト ボックス 3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11" name="テキスト ボックス 31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313" name="直線コネクタ 312"/>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314"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315" name="直線コネクタ 314"/>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16"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317" name="直線コネクタ 316"/>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95267</xdr:rowOff>
    </xdr:from>
    <xdr:ext cx="405111" cy="259045"/>
    <xdr:sp macro="" textlink="">
      <xdr:nvSpPr>
        <xdr:cNvPr id="318" name="【一般廃棄物処理施設】&#10;有形固定資産減価償却率平均値テキスト"/>
        <xdr:cNvSpPr txBox="1"/>
      </xdr:nvSpPr>
      <xdr:spPr>
        <a:xfrm>
          <a:off x="164084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319" name="フローチャート : 判断 318"/>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44450</xdr:rowOff>
    </xdr:from>
    <xdr:to>
      <xdr:col>22</xdr:col>
      <xdr:colOff>415925</xdr:colOff>
      <xdr:row>36</xdr:row>
      <xdr:rowOff>146050</xdr:rowOff>
    </xdr:to>
    <xdr:sp macro="" textlink="">
      <xdr:nvSpPr>
        <xdr:cNvPr id="320" name="フローチャート : 判断 319"/>
        <xdr:cNvSpPr/>
      </xdr:nvSpPr>
      <xdr:spPr>
        <a:xfrm>
          <a:off x="15430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162577</xdr:rowOff>
    </xdr:from>
    <xdr:ext cx="405111" cy="259045"/>
    <xdr:sp macro="" textlink="">
      <xdr:nvSpPr>
        <xdr:cNvPr id="321" name="n_1aveValue【一般廃棄物処理施設】&#10;有形固定資産減価償却率"/>
        <xdr:cNvSpPr txBox="1"/>
      </xdr:nvSpPr>
      <xdr:spPr>
        <a:xfrm>
          <a:off x="15266043"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21590</xdr:rowOff>
    </xdr:from>
    <xdr:to>
      <xdr:col>22</xdr:col>
      <xdr:colOff>415925</xdr:colOff>
      <xdr:row>38</xdr:row>
      <xdr:rowOff>123190</xdr:rowOff>
    </xdr:to>
    <xdr:sp macro="" textlink="">
      <xdr:nvSpPr>
        <xdr:cNvPr id="327" name="円/楕円 326"/>
        <xdr:cNvSpPr/>
      </xdr:nvSpPr>
      <xdr:spPr>
        <a:xfrm>
          <a:off x="15430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114317</xdr:rowOff>
    </xdr:from>
    <xdr:ext cx="405111" cy="259045"/>
    <xdr:sp macro="" textlink="">
      <xdr:nvSpPr>
        <xdr:cNvPr id="328" name="n_1mainValue【一般廃棄物処理施設】&#10;有形固定資産減価償却率"/>
        <xdr:cNvSpPr txBox="1"/>
      </xdr:nvSpPr>
      <xdr:spPr>
        <a:xfrm>
          <a:off x="15266043"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9" name="直線コネクタ 3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40" name="テキスト ボックス 33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1" name="直線コネクタ 3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42" name="テキスト ボックス 34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3" name="直線コネクタ 3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44" name="テキスト ボックス 34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5" name="直線コネクタ 3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46" name="テキスト ボックス 34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7" name="直線コネクタ 3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48" name="テキスト ボックス 34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0" name="テキスト ボックス 3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352" name="直線コネクタ 351"/>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353"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354" name="直線コネクタ 353"/>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355"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356" name="直線コネクタ 355"/>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101769</xdr:rowOff>
    </xdr:from>
    <xdr:ext cx="534377" cy="259045"/>
    <xdr:sp macro="" textlink="">
      <xdr:nvSpPr>
        <xdr:cNvPr id="357" name="【一般廃棄物処理施設】&#10;一人当たり有形固定資産（償却資産）額平均値テキスト"/>
        <xdr:cNvSpPr txBox="1"/>
      </xdr:nvSpPr>
      <xdr:spPr>
        <a:xfrm>
          <a:off x="22250400" y="644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358" name="フローチャート : 判断 357"/>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359" name="フローチャート : 判断 358"/>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62717</xdr:rowOff>
    </xdr:from>
    <xdr:ext cx="534377" cy="259045"/>
    <xdr:sp macro="" textlink="">
      <xdr:nvSpPr>
        <xdr:cNvPr id="360" name="n_1aveValue【一般廃棄物処理施設】&#10;一人当たり有形固定資産（償却資産）額"/>
        <xdr:cNvSpPr txBox="1"/>
      </xdr:nvSpPr>
      <xdr:spPr>
        <a:xfrm>
          <a:off x="21043411" y="62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86233</xdr:rowOff>
    </xdr:from>
    <xdr:to>
      <xdr:col>31</xdr:col>
      <xdr:colOff>85725</xdr:colOff>
      <xdr:row>42</xdr:row>
      <xdr:rowOff>16383</xdr:rowOff>
    </xdr:to>
    <xdr:sp macro="" textlink="">
      <xdr:nvSpPr>
        <xdr:cNvPr id="366" name="円/楕円 365"/>
        <xdr:cNvSpPr/>
      </xdr:nvSpPr>
      <xdr:spPr>
        <a:xfrm>
          <a:off x="21272500" y="711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7510</xdr:rowOff>
    </xdr:from>
    <xdr:ext cx="469744" cy="259045"/>
    <xdr:sp macro="" textlink="">
      <xdr:nvSpPr>
        <xdr:cNvPr id="367" name="n_1mainValue【一般廃棄物処理施設】&#10;一人当たり有形固定資産（償却資産）額"/>
        <xdr:cNvSpPr txBox="1"/>
      </xdr:nvSpPr>
      <xdr:spPr>
        <a:xfrm>
          <a:off x="21075727" y="720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6" name="テキスト ボックス 3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7" name="直線コネクタ 3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8" name="テキスト ボックス 3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9" name="直線コネクタ 3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0" name="テキスト ボックス 3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1" name="直線コネクタ 3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2" name="テキスト ボックス 3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3" name="直線コネクタ 3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4" name="テキスト ボックス 3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5" name="直線コネクタ 3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6" name="テキスト ボックス 3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7" name="直線コネクタ 3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8" name="テキスト ボックス 38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0" name="テキスト ボックス 38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392" name="直線コネクタ 391"/>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393"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394" name="直線コネクタ 39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395"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396" name="直線コネクタ 395"/>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397"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398" name="フローチャート : 判断 397"/>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399" name="フローチャート : 判断 398"/>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140987</xdr:rowOff>
    </xdr:from>
    <xdr:ext cx="405111" cy="259045"/>
    <xdr:sp macro="" textlink="">
      <xdr:nvSpPr>
        <xdr:cNvPr id="400"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1" name="テキスト ボックス 4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2" name="テキスト ボックス 4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3" name="テキスト ボックス 4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4" name="テキスト ボックス 4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5" name="テキスト ボックス 4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113030</xdr:rowOff>
    </xdr:from>
    <xdr:to>
      <xdr:col>22</xdr:col>
      <xdr:colOff>415925</xdr:colOff>
      <xdr:row>62</xdr:row>
      <xdr:rowOff>43180</xdr:rowOff>
    </xdr:to>
    <xdr:sp macro="" textlink="">
      <xdr:nvSpPr>
        <xdr:cNvPr id="406" name="円/楕円 405"/>
        <xdr:cNvSpPr/>
      </xdr:nvSpPr>
      <xdr:spPr>
        <a:xfrm>
          <a:off x="15430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59707</xdr:rowOff>
    </xdr:from>
    <xdr:ext cx="405111" cy="259045"/>
    <xdr:sp macro="" textlink="">
      <xdr:nvSpPr>
        <xdr:cNvPr id="407" name="n_1mainValue【保健センター・保健所】&#10;有形固定資産減価償却率"/>
        <xdr:cNvSpPr txBox="1"/>
      </xdr:nvSpPr>
      <xdr:spPr>
        <a:xfrm>
          <a:off x="15266043"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8" name="直線コネクタ 41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9" name="テキスト ボックス 41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0" name="直線コネクタ 41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1" name="テキスト ボックス 42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2" name="直線コネクタ 42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3" name="テキスト ボックス 42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4" name="直線コネクタ 42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5" name="テキスト ボックス 42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429" name="直線コネクタ 428"/>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430"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431" name="直線コネクタ 430"/>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432"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433" name="直線コネクタ 432"/>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434"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435" name="フローチャート : 判断 434"/>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436" name="フローチャート : 判断 435"/>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108475</xdr:rowOff>
    </xdr:from>
    <xdr:ext cx="469744" cy="259045"/>
    <xdr:sp macro="" textlink="">
      <xdr:nvSpPr>
        <xdr:cNvPr id="437" name="n_1ave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4064</xdr:rowOff>
    </xdr:from>
    <xdr:to>
      <xdr:col>31</xdr:col>
      <xdr:colOff>85725</xdr:colOff>
      <xdr:row>62</xdr:row>
      <xdr:rowOff>105664</xdr:rowOff>
    </xdr:to>
    <xdr:sp macro="" textlink="">
      <xdr:nvSpPr>
        <xdr:cNvPr id="443" name="円/楕円 442"/>
        <xdr:cNvSpPr/>
      </xdr:nvSpPr>
      <xdr:spPr>
        <a:xfrm>
          <a:off x="21272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96791</xdr:rowOff>
    </xdr:from>
    <xdr:ext cx="469744" cy="259045"/>
    <xdr:sp macro="" textlink="">
      <xdr:nvSpPr>
        <xdr:cNvPr id="444" name="n_1mainValue【保健センター・保健所】&#10;一人当たり面積"/>
        <xdr:cNvSpPr txBox="1"/>
      </xdr:nvSpPr>
      <xdr:spPr>
        <a:xfrm>
          <a:off x="210757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7" name="テキスト ボックス 4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469" name="直線コネクタ 468"/>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470"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471" name="直線コネクタ 470"/>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2"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73" name="直線コネクタ 47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474"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475" name="フローチャート : 判断 474"/>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476" name="フローチャート : 判断 475"/>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116857</xdr:rowOff>
    </xdr:from>
    <xdr:ext cx="405111" cy="259045"/>
    <xdr:sp macro="" textlink="">
      <xdr:nvSpPr>
        <xdr:cNvPr id="477" name="n_1aveValue【消防施設】&#10;有形固定資産減価償却率"/>
        <xdr:cNvSpPr txBox="1"/>
      </xdr:nvSpPr>
      <xdr:spPr>
        <a:xfrm>
          <a:off x="15266043"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2539</xdr:rowOff>
    </xdr:from>
    <xdr:to>
      <xdr:col>22</xdr:col>
      <xdr:colOff>415925</xdr:colOff>
      <xdr:row>84</xdr:row>
      <xdr:rowOff>104139</xdr:rowOff>
    </xdr:to>
    <xdr:sp macro="" textlink="">
      <xdr:nvSpPr>
        <xdr:cNvPr id="483" name="円/楕円 482"/>
        <xdr:cNvSpPr/>
      </xdr:nvSpPr>
      <xdr:spPr>
        <a:xfrm>
          <a:off x="15430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95266</xdr:rowOff>
    </xdr:from>
    <xdr:ext cx="405111" cy="259045"/>
    <xdr:sp macro="" textlink="">
      <xdr:nvSpPr>
        <xdr:cNvPr id="484" name="n_1mainValue【消防施設】&#10;有形固定資産減価償却率"/>
        <xdr:cNvSpPr txBox="1"/>
      </xdr:nvSpPr>
      <xdr:spPr>
        <a:xfrm>
          <a:off x="15266043"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508" name="直線コネクタ 507"/>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509"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510" name="直線コネクタ 509"/>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511"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512" name="直線コネクタ 511"/>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13"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4" name="フローチャート : 判断 513"/>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515" name="フローチャート : 判断 514"/>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76216</xdr:rowOff>
    </xdr:from>
    <xdr:ext cx="469744" cy="259045"/>
    <xdr:sp macro="" textlink="">
      <xdr:nvSpPr>
        <xdr:cNvPr id="516" name="n_1aveValue【消防施設】&#10;一人当たり面積"/>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113030</xdr:rowOff>
    </xdr:from>
    <xdr:to>
      <xdr:col>31</xdr:col>
      <xdr:colOff>85725</xdr:colOff>
      <xdr:row>82</xdr:row>
      <xdr:rowOff>43180</xdr:rowOff>
    </xdr:to>
    <xdr:sp macro="" textlink="">
      <xdr:nvSpPr>
        <xdr:cNvPr id="522" name="円/楕円 521"/>
        <xdr:cNvSpPr/>
      </xdr:nvSpPr>
      <xdr:spPr>
        <a:xfrm>
          <a:off x="2127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59707</xdr:rowOff>
    </xdr:from>
    <xdr:ext cx="469744" cy="259045"/>
    <xdr:sp macro="" textlink="">
      <xdr:nvSpPr>
        <xdr:cNvPr id="523" name="n_1mainValue【消防施設】&#10;一人当たり面積"/>
        <xdr:cNvSpPr txBox="1"/>
      </xdr:nvSpPr>
      <xdr:spPr>
        <a:xfrm>
          <a:off x="210757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5" name="直線コネクタ 53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6" name="テキスト ボックス 53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7" name="直線コネクタ 53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8" name="テキスト ボックス 53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9" name="直線コネクタ 53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0" name="テキスト ボックス 53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1" name="直線コネクタ 54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2" name="テキスト ボックス 54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4" name="テキスト ボックス 5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546" name="直線コネクタ 545"/>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547"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548" name="直線コネクタ 547"/>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549"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550" name="直線コネクタ 549"/>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551"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552" name="フローチャート : 判断 551"/>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553" name="フローチャート : 判断 552"/>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68090</xdr:rowOff>
    </xdr:from>
    <xdr:ext cx="405111" cy="259045"/>
    <xdr:sp macro="" textlink="">
      <xdr:nvSpPr>
        <xdr:cNvPr id="554" name="n_1aveValue【庁舎】&#10;有形固定資産減価償却率"/>
        <xdr:cNvSpPr txBox="1"/>
      </xdr:nvSpPr>
      <xdr:spPr>
        <a:xfrm>
          <a:off x="15266043" y="1807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114554</xdr:rowOff>
    </xdr:from>
    <xdr:to>
      <xdr:col>22</xdr:col>
      <xdr:colOff>415925</xdr:colOff>
      <xdr:row>108</xdr:row>
      <xdr:rowOff>44704</xdr:rowOff>
    </xdr:to>
    <xdr:sp macro="" textlink="">
      <xdr:nvSpPr>
        <xdr:cNvPr id="560" name="円/楕円 559"/>
        <xdr:cNvSpPr/>
      </xdr:nvSpPr>
      <xdr:spPr>
        <a:xfrm>
          <a:off x="15430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35831</xdr:rowOff>
    </xdr:from>
    <xdr:ext cx="405111" cy="259045"/>
    <xdr:sp macro="" textlink="">
      <xdr:nvSpPr>
        <xdr:cNvPr id="561" name="n_1mainValue【庁舎】&#10;有形固定資産減価償却率"/>
        <xdr:cNvSpPr txBox="1"/>
      </xdr:nvSpPr>
      <xdr:spPr>
        <a:xfrm>
          <a:off x="15266043" y="1855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2" name="直線コネクタ 5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3" name="テキスト ボックス 5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4" name="直線コネクタ 5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5" name="テキスト ボックス 5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6" name="直線コネクタ 5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7" name="テキスト ボックス 5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8" name="直線コネクタ 5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9" name="テキスト ボックス 5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0" name="直線コネクタ 5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1" name="テキスト ボックス 5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585" name="直線コネクタ 584"/>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586"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587" name="直線コネクタ 586"/>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588"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589" name="直線コネクタ 588"/>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590"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591" name="フローチャート : 判断 590"/>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592" name="フローチャート : 判断 591"/>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97172</xdr:rowOff>
    </xdr:from>
    <xdr:ext cx="469744" cy="259045"/>
    <xdr:sp macro="" textlink="">
      <xdr:nvSpPr>
        <xdr:cNvPr id="593" name="n_1aveValue【庁舎】&#10;一人当たり面積"/>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84455</xdr:rowOff>
    </xdr:from>
    <xdr:to>
      <xdr:col>31</xdr:col>
      <xdr:colOff>85725</xdr:colOff>
      <xdr:row>105</xdr:row>
      <xdr:rowOff>14605</xdr:rowOff>
    </xdr:to>
    <xdr:sp macro="" textlink="">
      <xdr:nvSpPr>
        <xdr:cNvPr id="599" name="円/楕円 598"/>
        <xdr:cNvSpPr/>
      </xdr:nvSpPr>
      <xdr:spPr>
        <a:xfrm>
          <a:off x="21272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31132</xdr:rowOff>
    </xdr:from>
    <xdr:ext cx="469744" cy="259045"/>
    <xdr:sp macro="" textlink="">
      <xdr:nvSpPr>
        <xdr:cNvPr id="600" name="n_1mainValue【庁舎】&#10;一人当たり面積"/>
        <xdr:cNvSpPr txBox="1"/>
      </xdr:nvSpPr>
      <xdr:spPr>
        <a:xfrm>
          <a:off x="21075727" y="1769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施設については、有形固定資産減価償却率が類似団体平均よりも高くなっています。過去に譲渡を受けた施設を福祉施設として転用しているケースもあり、老朽化が進んでいる施設があります。施設数はそれほど多くないため、早期に整理を行う必要があります。</a:t>
          </a:r>
          <a:r>
            <a:rPr kumimoji="1" lang="ja-JP" altLang="en-US" sz="1100">
              <a:solidFill>
                <a:schemeClr val="dk1"/>
              </a:solidFill>
              <a:effectLst/>
              <a:latin typeface="+mn-lt"/>
              <a:ea typeface="+mn-ea"/>
              <a:cs typeface="+mn-cs"/>
            </a:rPr>
            <a:t>また、図書館については、合併後も旧団体の図書館をそのまま運営しており、一人あたりの面積が高くなっています。図書館が設置された中央公民館などの建物自体も古くなっており有形固定資産減価償却率も類似団体平均よりやや高くなっています。</a:t>
          </a:r>
          <a:endParaRPr lang="ja-JP" altLang="ja-JP" sz="1400">
            <a:effectLst/>
          </a:endParaRPr>
        </a:p>
        <a:p>
          <a:r>
            <a:rPr kumimoji="1" lang="ja-JP" altLang="ja-JP" sz="1100">
              <a:solidFill>
                <a:schemeClr val="dk1"/>
              </a:solidFill>
              <a:effectLst/>
              <a:latin typeface="+mn-lt"/>
              <a:ea typeface="+mn-ea"/>
              <a:cs typeface="+mn-cs"/>
            </a:rPr>
            <a:t>他の施設カテゴリーについては</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となっています。</a:t>
          </a:r>
          <a:r>
            <a:rPr kumimoji="1" lang="ja-JP" altLang="ja-JP" sz="1100">
              <a:solidFill>
                <a:schemeClr val="dk1"/>
              </a:solidFill>
              <a:effectLst/>
              <a:latin typeface="+mn-lt"/>
              <a:ea typeface="+mn-ea"/>
              <a:cs typeface="+mn-cs"/>
            </a:rPr>
            <a:t>消防施設は設備の更新を計画的に実施していることが要因と考えます。</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22,645
22,539
108.38
13,087,615
13,020,117
10,188
7,614,612
14,204,960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３カ年平均は昨年度と同水準であるが、類似団体との比較では大きく平均を下回っている。</a:t>
          </a:r>
        </a:p>
        <a:p>
          <a:r>
            <a:rPr kumimoji="1" lang="ja-JP" altLang="en-US" sz="1300">
              <a:latin typeface="ＭＳ Ｐゴシック"/>
            </a:rPr>
            <a:t>　単年度では基準財政需要額の微増、基準財政収入額も微増で、数値自体は横ばいである。今後も低水準で推移していく見込で、財政力の弱さが顕著になっている。</a:t>
          </a:r>
          <a:br>
            <a:rPr kumimoji="1" lang="ja-JP" altLang="en-US" sz="1300">
              <a:latin typeface="ＭＳ Ｐゴシック"/>
            </a:rPr>
          </a:br>
          <a:r>
            <a:rPr kumimoji="1" lang="ja-JP" altLang="en-US" sz="1300">
              <a:latin typeface="ＭＳ Ｐゴシック"/>
            </a:rPr>
            <a:t>　今後も交付税に依存した財政運営となることは必至であり、基準財政需要額に新たな要素が追加されるなどの見直しにより、更なる数値の減少は避けられない状況にある。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74083</xdr:rowOff>
    </xdr:from>
    <xdr:to>
      <xdr:col>7</xdr:col>
      <xdr:colOff>152400</xdr:colOff>
      <xdr:row>45</xdr:row>
      <xdr:rowOff>74083</xdr:rowOff>
    </xdr:to>
    <xdr:cxnSp macro="">
      <xdr:nvCxnSpPr>
        <xdr:cNvPr id="68" name="直線コネクタ 67"/>
        <xdr:cNvCxnSpPr/>
      </xdr:nvCxnSpPr>
      <xdr:spPr>
        <a:xfrm>
          <a:off x="4114800" y="7789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74083</xdr:rowOff>
    </xdr:from>
    <xdr:to>
      <xdr:col>6</xdr:col>
      <xdr:colOff>0</xdr:colOff>
      <xdr:row>45</xdr:row>
      <xdr:rowOff>74083</xdr:rowOff>
    </xdr:to>
    <xdr:cxnSp macro="">
      <xdr:nvCxnSpPr>
        <xdr:cNvPr id="71" name="直線コネクタ 70"/>
        <xdr:cNvCxnSpPr/>
      </xdr:nvCxnSpPr>
      <xdr:spPr>
        <a:xfrm>
          <a:off x="3225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74083</xdr:rowOff>
    </xdr:from>
    <xdr:to>
      <xdr:col>4</xdr:col>
      <xdr:colOff>482600</xdr:colOff>
      <xdr:row>45</xdr:row>
      <xdr:rowOff>74083</xdr:rowOff>
    </xdr:to>
    <xdr:cxnSp macro="">
      <xdr:nvCxnSpPr>
        <xdr:cNvPr id="74" name="直線コネクタ 73"/>
        <xdr:cNvCxnSpPr/>
      </xdr:nvCxnSpPr>
      <xdr:spPr>
        <a:xfrm>
          <a:off x="2336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74083</xdr:rowOff>
    </xdr:from>
    <xdr:to>
      <xdr:col>3</xdr:col>
      <xdr:colOff>279400</xdr:colOff>
      <xdr:row>45</xdr:row>
      <xdr:rowOff>74083</xdr:rowOff>
    </xdr:to>
    <xdr:cxnSp macro="">
      <xdr:nvCxnSpPr>
        <xdr:cNvPr id="77" name="直線コネクタ 76"/>
        <xdr:cNvCxnSpPr/>
      </xdr:nvCxnSpPr>
      <xdr:spPr>
        <a:xfrm>
          <a:off x="1447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23283</xdr:rowOff>
    </xdr:from>
    <xdr:to>
      <xdr:col>7</xdr:col>
      <xdr:colOff>203200</xdr:colOff>
      <xdr:row>45</xdr:row>
      <xdr:rowOff>124883</xdr:rowOff>
    </xdr:to>
    <xdr:sp macro="" textlink="">
      <xdr:nvSpPr>
        <xdr:cNvPr id="87" name="円/楕円 86"/>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90610</xdr:rowOff>
    </xdr:from>
    <xdr:ext cx="762000" cy="259045"/>
    <xdr:sp macro="" textlink="">
      <xdr:nvSpPr>
        <xdr:cNvPr id="88" name="財政力該当値テキスト"/>
        <xdr:cNvSpPr txBox="1"/>
      </xdr:nvSpPr>
      <xdr:spPr>
        <a:xfrm>
          <a:off x="5041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23283</xdr:rowOff>
    </xdr:from>
    <xdr:to>
      <xdr:col>6</xdr:col>
      <xdr:colOff>50800</xdr:colOff>
      <xdr:row>45</xdr:row>
      <xdr:rowOff>124883</xdr:rowOff>
    </xdr:to>
    <xdr:sp macro="" textlink="">
      <xdr:nvSpPr>
        <xdr:cNvPr id="89" name="円/楕円 88"/>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109660</xdr:rowOff>
    </xdr:from>
    <xdr:ext cx="736600" cy="259045"/>
    <xdr:sp macro="" textlink="">
      <xdr:nvSpPr>
        <xdr:cNvPr id="90" name="テキスト ボックス 89"/>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23283</xdr:rowOff>
    </xdr:from>
    <xdr:to>
      <xdr:col>4</xdr:col>
      <xdr:colOff>533400</xdr:colOff>
      <xdr:row>45</xdr:row>
      <xdr:rowOff>124883</xdr:rowOff>
    </xdr:to>
    <xdr:sp macro="" textlink="">
      <xdr:nvSpPr>
        <xdr:cNvPr id="91" name="円/楕円 90"/>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109660</xdr:rowOff>
    </xdr:from>
    <xdr:ext cx="762000" cy="259045"/>
    <xdr:sp macro="" textlink="">
      <xdr:nvSpPr>
        <xdr:cNvPr id="92" name="テキスト ボックス 91"/>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23283</xdr:rowOff>
    </xdr:from>
    <xdr:to>
      <xdr:col>3</xdr:col>
      <xdr:colOff>330200</xdr:colOff>
      <xdr:row>45</xdr:row>
      <xdr:rowOff>124883</xdr:rowOff>
    </xdr:to>
    <xdr:sp macro="" textlink="">
      <xdr:nvSpPr>
        <xdr:cNvPr id="93" name="円/楕円 92"/>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109660</xdr:rowOff>
    </xdr:from>
    <xdr:ext cx="762000" cy="259045"/>
    <xdr:sp macro="" textlink="">
      <xdr:nvSpPr>
        <xdr:cNvPr id="94" name="テキスト ボックス 93"/>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95" name="円/楕円 94"/>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96" name="テキスト ボックス 95"/>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昨年度と比較して２．０ポイントの増となり、類似団体平均より超過している。</a:t>
          </a:r>
        </a:p>
        <a:p>
          <a:r>
            <a:rPr kumimoji="1" lang="ja-JP" altLang="en-US" sz="1300">
              <a:latin typeface="ＭＳ Ｐゴシック"/>
            </a:rPr>
            <a:t>　繰出金、公債費は依然として高い水準にあり、数値を改善させることが出来ない状態にある。繰出金、公債費ともに今後５～１０年以内にピークを迎えることから、その期間に合わせた財政緊縮等に対策を講じる必要があ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68326</xdr:rowOff>
    </xdr:from>
    <xdr:to>
      <xdr:col>7</xdr:col>
      <xdr:colOff>152400</xdr:colOff>
      <xdr:row>64</xdr:row>
      <xdr:rowOff>164846</xdr:rowOff>
    </xdr:to>
    <xdr:cxnSp macro="">
      <xdr:nvCxnSpPr>
        <xdr:cNvPr id="129" name="直線コネクタ 128"/>
        <xdr:cNvCxnSpPr/>
      </xdr:nvCxnSpPr>
      <xdr:spPr>
        <a:xfrm>
          <a:off x="4114800" y="1104112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68326</xdr:rowOff>
    </xdr:from>
    <xdr:to>
      <xdr:col>6</xdr:col>
      <xdr:colOff>0</xdr:colOff>
      <xdr:row>64</xdr:row>
      <xdr:rowOff>97282</xdr:rowOff>
    </xdr:to>
    <xdr:cxnSp macro="">
      <xdr:nvCxnSpPr>
        <xdr:cNvPr id="132" name="直線コネクタ 131"/>
        <xdr:cNvCxnSpPr/>
      </xdr:nvCxnSpPr>
      <xdr:spPr>
        <a:xfrm flipV="1">
          <a:off x="3225800" y="110411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49022</xdr:rowOff>
    </xdr:from>
    <xdr:to>
      <xdr:col>4</xdr:col>
      <xdr:colOff>482600</xdr:colOff>
      <xdr:row>64</xdr:row>
      <xdr:rowOff>97282</xdr:rowOff>
    </xdr:to>
    <xdr:cxnSp macro="">
      <xdr:nvCxnSpPr>
        <xdr:cNvPr id="135" name="直線コネクタ 134"/>
        <xdr:cNvCxnSpPr/>
      </xdr:nvCxnSpPr>
      <xdr:spPr>
        <a:xfrm>
          <a:off x="2336800" y="110218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104648</xdr:rowOff>
    </xdr:from>
    <xdr:to>
      <xdr:col>3</xdr:col>
      <xdr:colOff>279400</xdr:colOff>
      <xdr:row>64</xdr:row>
      <xdr:rowOff>49022</xdr:rowOff>
    </xdr:to>
    <xdr:cxnSp macro="">
      <xdr:nvCxnSpPr>
        <xdr:cNvPr id="138" name="直線コネクタ 137"/>
        <xdr:cNvCxnSpPr/>
      </xdr:nvCxnSpPr>
      <xdr:spPr>
        <a:xfrm>
          <a:off x="1447800" y="1090599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114046</xdr:rowOff>
    </xdr:from>
    <xdr:to>
      <xdr:col>7</xdr:col>
      <xdr:colOff>203200</xdr:colOff>
      <xdr:row>65</xdr:row>
      <xdr:rowOff>44196</xdr:rowOff>
    </xdr:to>
    <xdr:sp macro="" textlink="">
      <xdr:nvSpPr>
        <xdr:cNvPr id="148" name="円/楕円 147"/>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86123</xdr:rowOff>
    </xdr:from>
    <xdr:ext cx="762000" cy="259045"/>
    <xdr:sp macro="" textlink="">
      <xdr:nvSpPr>
        <xdr:cNvPr id="149" name="財政構造の弾力性該当値テキスト"/>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17526</xdr:rowOff>
    </xdr:from>
    <xdr:to>
      <xdr:col>6</xdr:col>
      <xdr:colOff>50800</xdr:colOff>
      <xdr:row>64</xdr:row>
      <xdr:rowOff>119126</xdr:rowOff>
    </xdr:to>
    <xdr:sp macro="" textlink="">
      <xdr:nvSpPr>
        <xdr:cNvPr id="150" name="円/楕円 149"/>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103903</xdr:rowOff>
    </xdr:from>
    <xdr:ext cx="736600" cy="259045"/>
    <xdr:sp macro="" textlink="">
      <xdr:nvSpPr>
        <xdr:cNvPr id="151" name="テキスト ボックス 150"/>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46482</xdr:rowOff>
    </xdr:from>
    <xdr:to>
      <xdr:col>4</xdr:col>
      <xdr:colOff>533400</xdr:colOff>
      <xdr:row>64</xdr:row>
      <xdr:rowOff>148082</xdr:rowOff>
    </xdr:to>
    <xdr:sp macro="" textlink="">
      <xdr:nvSpPr>
        <xdr:cNvPr id="152" name="円/楕円 151"/>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132859</xdr:rowOff>
    </xdr:from>
    <xdr:ext cx="762000" cy="259045"/>
    <xdr:sp macro="" textlink="">
      <xdr:nvSpPr>
        <xdr:cNvPr id="153" name="テキスト ボックス 152"/>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169672</xdr:rowOff>
    </xdr:from>
    <xdr:to>
      <xdr:col>3</xdr:col>
      <xdr:colOff>330200</xdr:colOff>
      <xdr:row>64</xdr:row>
      <xdr:rowOff>99822</xdr:rowOff>
    </xdr:to>
    <xdr:sp macro="" textlink="">
      <xdr:nvSpPr>
        <xdr:cNvPr id="154" name="円/楕円 153"/>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84599</xdr:rowOff>
    </xdr:from>
    <xdr:ext cx="762000" cy="259045"/>
    <xdr:sp macro="" textlink="">
      <xdr:nvSpPr>
        <xdr:cNvPr id="155" name="テキスト ボックス 154"/>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53848</xdr:rowOff>
    </xdr:from>
    <xdr:to>
      <xdr:col>2</xdr:col>
      <xdr:colOff>127000</xdr:colOff>
      <xdr:row>63</xdr:row>
      <xdr:rowOff>155448</xdr:rowOff>
    </xdr:to>
    <xdr:sp macro="" textlink="">
      <xdr:nvSpPr>
        <xdr:cNvPr id="156" name="円/楕円 155"/>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140225</xdr:rowOff>
    </xdr:from>
    <xdr:ext cx="762000" cy="259045"/>
    <xdr:sp macro="" textlink="">
      <xdr:nvSpPr>
        <xdr:cNvPr id="157" name="テキスト ボックス 156"/>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[163,803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平成１８年の合併以降、勧奨退職や採用調整等により着実に削減を進めてきたが、合併１０年を経て職員の削減が業務に支障を来すなど、現状から大幅に職員数を削減することが困難な状況にあり、ラスパイレス指数の水準は高くないものの人件費の抑制に繋がっていない現状である。物件費等については抑制状況にあるが、施設の統廃合も含め、抜本的な取組みが必要不可欠で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120746</xdr:rowOff>
    </xdr:from>
    <xdr:to>
      <xdr:col>7</xdr:col>
      <xdr:colOff>152400</xdr:colOff>
      <xdr:row>81</xdr:row>
      <xdr:rowOff>132804</xdr:rowOff>
    </xdr:to>
    <xdr:cxnSp macro="">
      <xdr:nvCxnSpPr>
        <xdr:cNvPr id="191" name="直線コネクタ 190"/>
        <xdr:cNvCxnSpPr/>
      </xdr:nvCxnSpPr>
      <xdr:spPr>
        <a:xfrm>
          <a:off x="4114800" y="14008196"/>
          <a:ext cx="8382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71045</xdr:rowOff>
    </xdr:from>
    <xdr:ext cx="762000" cy="259045"/>
    <xdr:sp macro="" textlink="">
      <xdr:nvSpPr>
        <xdr:cNvPr id="192" name="人件費・物件費等の状況平均値テキスト"/>
        <xdr:cNvSpPr txBox="1"/>
      </xdr:nvSpPr>
      <xdr:spPr>
        <a:xfrm>
          <a:off x="5041900" y="13787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116058</xdr:rowOff>
    </xdr:from>
    <xdr:to>
      <xdr:col>6</xdr:col>
      <xdr:colOff>0</xdr:colOff>
      <xdr:row>81</xdr:row>
      <xdr:rowOff>120746</xdr:rowOff>
    </xdr:to>
    <xdr:cxnSp macro="">
      <xdr:nvCxnSpPr>
        <xdr:cNvPr id="194" name="直線コネクタ 193"/>
        <xdr:cNvCxnSpPr/>
      </xdr:nvCxnSpPr>
      <xdr:spPr>
        <a:xfrm>
          <a:off x="3225800" y="14003508"/>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151832</xdr:rowOff>
    </xdr:from>
    <xdr:ext cx="736600" cy="259045"/>
    <xdr:sp macro="" textlink="">
      <xdr:nvSpPr>
        <xdr:cNvPr id="196" name="テキスト ボックス 195"/>
        <xdr:cNvSpPr txBox="1"/>
      </xdr:nvSpPr>
      <xdr:spPr>
        <a:xfrm>
          <a:off x="3733800" y="136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114494</xdr:rowOff>
    </xdr:from>
    <xdr:to>
      <xdr:col>4</xdr:col>
      <xdr:colOff>482600</xdr:colOff>
      <xdr:row>81</xdr:row>
      <xdr:rowOff>116058</xdr:rowOff>
    </xdr:to>
    <xdr:cxnSp macro="">
      <xdr:nvCxnSpPr>
        <xdr:cNvPr id="197" name="直線コネクタ 196"/>
        <xdr:cNvCxnSpPr/>
      </xdr:nvCxnSpPr>
      <xdr:spPr>
        <a:xfrm>
          <a:off x="2336800" y="14001944"/>
          <a:ext cx="8890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104871</xdr:rowOff>
    </xdr:from>
    <xdr:to>
      <xdr:col>3</xdr:col>
      <xdr:colOff>279400</xdr:colOff>
      <xdr:row>81</xdr:row>
      <xdr:rowOff>114494</xdr:rowOff>
    </xdr:to>
    <xdr:cxnSp macro="">
      <xdr:nvCxnSpPr>
        <xdr:cNvPr id="200" name="直線コネクタ 199"/>
        <xdr:cNvCxnSpPr/>
      </xdr:nvCxnSpPr>
      <xdr:spPr>
        <a:xfrm>
          <a:off x="1447800" y="13992321"/>
          <a:ext cx="889000" cy="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82004</xdr:rowOff>
    </xdr:from>
    <xdr:to>
      <xdr:col>7</xdr:col>
      <xdr:colOff>203200</xdr:colOff>
      <xdr:row>82</xdr:row>
      <xdr:rowOff>12154</xdr:rowOff>
    </xdr:to>
    <xdr:sp macro="" textlink="">
      <xdr:nvSpPr>
        <xdr:cNvPr id="210" name="円/楕円 209"/>
        <xdr:cNvSpPr/>
      </xdr:nvSpPr>
      <xdr:spPr>
        <a:xfrm>
          <a:off x="4902200" y="1396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130281</xdr:rowOff>
    </xdr:from>
    <xdr:ext cx="762000" cy="259045"/>
    <xdr:sp macro="" textlink="">
      <xdr:nvSpPr>
        <xdr:cNvPr id="211" name="人件費・物件費等の状況該当値テキスト"/>
        <xdr:cNvSpPr txBox="1"/>
      </xdr:nvSpPr>
      <xdr:spPr>
        <a:xfrm>
          <a:off x="5041900" y="140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163,803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69946</xdr:rowOff>
    </xdr:from>
    <xdr:to>
      <xdr:col>6</xdr:col>
      <xdr:colOff>50800</xdr:colOff>
      <xdr:row>82</xdr:row>
      <xdr:rowOff>96</xdr:rowOff>
    </xdr:to>
    <xdr:sp macro="" textlink="">
      <xdr:nvSpPr>
        <xdr:cNvPr id="212" name="円/楕円 211"/>
        <xdr:cNvSpPr/>
      </xdr:nvSpPr>
      <xdr:spPr>
        <a:xfrm>
          <a:off x="4064000" y="139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156323</xdr:rowOff>
    </xdr:from>
    <xdr:ext cx="736600" cy="259045"/>
    <xdr:sp macro="" textlink="">
      <xdr:nvSpPr>
        <xdr:cNvPr id="213" name="テキスト ボックス 212"/>
        <xdr:cNvSpPr txBox="1"/>
      </xdr:nvSpPr>
      <xdr:spPr>
        <a:xfrm>
          <a:off x="3733800" y="1404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154,808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65258</xdr:rowOff>
    </xdr:from>
    <xdr:to>
      <xdr:col>4</xdr:col>
      <xdr:colOff>533400</xdr:colOff>
      <xdr:row>81</xdr:row>
      <xdr:rowOff>166858</xdr:rowOff>
    </xdr:to>
    <xdr:sp macro="" textlink="">
      <xdr:nvSpPr>
        <xdr:cNvPr id="214" name="円/楕円 213"/>
        <xdr:cNvSpPr/>
      </xdr:nvSpPr>
      <xdr:spPr>
        <a:xfrm>
          <a:off x="3175000" y="1395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151635</xdr:rowOff>
    </xdr:from>
    <xdr:ext cx="762000" cy="259045"/>
    <xdr:sp macro="" textlink="">
      <xdr:nvSpPr>
        <xdr:cNvPr id="215" name="テキスト ボックス 214"/>
        <xdr:cNvSpPr txBox="1"/>
      </xdr:nvSpPr>
      <xdr:spPr>
        <a:xfrm>
          <a:off x="2844800" y="1403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63694</xdr:rowOff>
    </xdr:from>
    <xdr:to>
      <xdr:col>3</xdr:col>
      <xdr:colOff>330200</xdr:colOff>
      <xdr:row>81</xdr:row>
      <xdr:rowOff>165294</xdr:rowOff>
    </xdr:to>
    <xdr:sp macro="" textlink="">
      <xdr:nvSpPr>
        <xdr:cNvPr id="216" name="円/楕円 215"/>
        <xdr:cNvSpPr/>
      </xdr:nvSpPr>
      <xdr:spPr>
        <a:xfrm>
          <a:off x="2286000" y="139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150071</xdr:rowOff>
    </xdr:from>
    <xdr:ext cx="762000" cy="259045"/>
    <xdr:sp macro="" textlink="">
      <xdr:nvSpPr>
        <xdr:cNvPr id="217" name="テキスト ボックス 216"/>
        <xdr:cNvSpPr txBox="1"/>
      </xdr:nvSpPr>
      <xdr:spPr>
        <a:xfrm>
          <a:off x="1955800" y="1403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54071</xdr:rowOff>
    </xdr:from>
    <xdr:to>
      <xdr:col>2</xdr:col>
      <xdr:colOff>127000</xdr:colOff>
      <xdr:row>81</xdr:row>
      <xdr:rowOff>155671</xdr:rowOff>
    </xdr:to>
    <xdr:sp macro="" textlink="">
      <xdr:nvSpPr>
        <xdr:cNvPr id="218" name="円/楕円 217"/>
        <xdr:cNvSpPr/>
      </xdr:nvSpPr>
      <xdr:spPr>
        <a:xfrm>
          <a:off x="1397000" y="139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140448</xdr:rowOff>
    </xdr:from>
    <xdr:ext cx="762000" cy="259045"/>
    <xdr:sp macro="" textlink="">
      <xdr:nvSpPr>
        <xdr:cNvPr id="219" name="テキスト ボックス 218"/>
        <xdr:cNvSpPr txBox="1"/>
      </xdr:nvSpPr>
      <xdr:spPr>
        <a:xfrm>
          <a:off x="1066800" y="1402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前年度に比べて０．１ポイントの減でほぼ同水準で推移している。類似団体平均との比較では２．０ポイント下回り低い水準となっている。今後も引き続き給与の適正化に努める。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83</xdr:row>
      <xdr:rowOff>98879</xdr:rowOff>
    </xdr:to>
    <xdr:cxnSp macro="">
      <xdr:nvCxnSpPr>
        <xdr:cNvPr id="255" name="直線コネクタ 254"/>
        <xdr:cNvCxnSpPr/>
      </xdr:nvCxnSpPr>
      <xdr:spPr>
        <a:xfrm flipV="1">
          <a:off x="16179800" y="1431773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107648</xdr:rowOff>
    </xdr:from>
    <xdr:to>
      <xdr:col>23</xdr:col>
      <xdr:colOff>406400</xdr:colOff>
      <xdr:row>83</xdr:row>
      <xdr:rowOff>98879</xdr:rowOff>
    </xdr:to>
    <xdr:cxnSp macro="">
      <xdr:nvCxnSpPr>
        <xdr:cNvPr id="258" name="直線コネクタ 257"/>
        <xdr:cNvCxnSpPr/>
      </xdr:nvCxnSpPr>
      <xdr:spPr>
        <a:xfrm>
          <a:off x="15290800" y="13823648"/>
          <a:ext cx="889000" cy="50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50195</xdr:rowOff>
    </xdr:from>
    <xdr:to>
      <xdr:col>22</xdr:col>
      <xdr:colOff>203200</xdr:colOff>
      <xdr:row>80</xdr:row>
      <xdr:rowOff>107648</xdr:rowOff>
    </xdr:to>
    <xdr:cxnSp macro="">
      <xdr:nvCxnSpPr>
        <xdr:cNvPr id="261" name="直線コネクタ 260"/>
        <xdr:cNvCxnSpPr/>
      </xdr:nvCxnSpPr>
      <xdr:spPr>
        <a:xfrm>
          <a:off x="14401800" y="137661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3" name="テキスト ボックス 26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50195</xdr:rowOff>
    </xdr:from>
    <xdr:to>
      <xdr:col>21</xdr:col>
      <xdr:colOff>0</xdr:colOff>
      <xdr:row>85</xdr:row>
      <xdr:rowOff>169636</xdr:rowOff>
    </xdr:to>
    <xdr:cxnSp macro="">
      <xdr:nvCxnSpPr>
        <xdr:cNvPr id="264" name="直線コネクタ 263"/>
        <xdr:cNvCxnSpPr/>
      </xdr:nvCxnSpPr>
      <xdr:spPr>
        <a:xfrm flipV="1">
          <a:off x="13512800" y="13766195"/>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6" name="テキスト ボックス 265"/>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4" name="円/楕円 273"/>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53115</xdr:rowOff>
    </xdr:from>
    <xdr:ext cx="762000" cy="259045"/>
    <xdr:sp macro="" textlink="">
      <xdr:nvSpPr>
        <xdr:cNvPr id="275" name="給与水準   （国との比較）該当値テキスト"/>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48079</xdr:rowOff>
    </xdr:from>
    <xdr:to>
      <xdr:col>23</xdr:col>
      <xdr:colOff>457200</xdr:colOff>
      <xdr:row>83</xdr:row>
      <xdr:rowOff>149679</xdr:rowOff>
    </xdr:to>
    <xdr:sp macro="" textlink="">
      <xdr:nvSpPr>
        <xdr:cNvPr id="276" name="円/楕円 275"/>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77" name="テキスト ボックス 276"/>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56848</xdr:rowOff>
    </xdr:from>
    <xdr:to>
      <xdr:col>22</xdr:col>
      <xdr:colOff>254000</xdr:colOff>
      <xdr:row>80</xdr:row>
      <xdr:rowOff>158448</xdr:rowOff>
    </xdr:to>
    <xdr:sp macro="" textlink="">
      <xdr:nvSpPr>
        <xdr:cNvPr id="278" name="円/楕円 277"/>
        <xdr:cNvSpPr/>
      </xdr:nvSpPr>
      <xdr:spPr>
        <a:xfrm>
          <a:off x="15240000" y="13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168625</xdr:rowOff>
    </xdr:from>
    <xdr:ext cx="762000" cy="259045"/>
    <xdr:sp macro="" textlink="">
      <xdr:nvSpPr>
        <xdr:cNvPr id="279" name="テキスト ボックス 278"/>
        <xdr:cNvSpPr txBox="1"/>
      </xdr:nvSpPr>
      <xdr:spPr>
        <a:xfrm>
          <a:off x="14909800" y="1354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170845</xdr:rowOff>
    </xdr:from>
    <xdr:to>
      <xdr:col>21</xdr:col>
      <xdr:colOff>50800</xdr:colOff>
      <xdr:row>80</xdr:row>
      <xdr:rowOff>100995</xdr:rowOff>
    </xdr:to>
    <xdr:sp macro="" textlink="">
      <xdr:nvSpPr>
        <xdr:cNvPr id="280" name="円/楕円 279"/>
        <xdr:cNvSpPr/>
      </xdr:nvSpPr>
      <xdr:spPr>
        <a:xfrm>
          <a:off x="14351000" y="137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111172</xdr:rowOff>
    </xdr:from>
    <xdr:ext cx="762000" cy="259045"/>
    <xdr:sp macro="" textlink="">
      <xdr:nvSpPr>
        <xdr:cNvPr id="281" name="テキスト ボックス 280"/>
        <xdr:cNvSpPr txBox="1"/>
      </xdr:nvSpPr>
      <xdr:spPr>
        <a:xfrm>
          <a:off x="14020800" y="1348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118836</xdr:rowOff>
    </xdr:from>
    <xdr:to>
      <xdr:col>19</xdr:col>
      <xdr:colOff>533400</xdr:colOff>
      <xdr:row>86</xdr:row>
      <xdr:rowOff>48986</xdr:rowOff>
    </xdr:to>
    <xdr:sp macro="" textlink="">
      <xdr:nvSpPr>
        <xdr:cNvPr id="282" name="円/楕円 281"/>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59163</xdr:rowOff>
    </xdr:from>
    <xdr:ext cx="762000" cy="259045"/>
    <xdr:sp macro="" textlink="">
      <xdr:nvSpPr>
        <xdr:cNvPr id="283" name="テキスト ボックス 282"/>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合併により、３町と３つの一部事務組合を普通会計に含むことになったため、類似団体平均を上回っている。今後も適切な定員管理に努める必要がある。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56606</xdr:rowOff>
    </xdr:from>
    <xdr:to>
      <xdr:col>24</xdr:col>
      <xdr:colOff>558800</xdr:colOff>
      <xdr:row>64</xdr:row>
      <xdr:rowOff>60053</xdr:rowOff>
    </xdr:to>
    <xdr:cxnSp macro="">
      <xdr:nvCxnSpPr>
        <xdr:cNvPr id="320" name="直線コネクタ 319"/>
        <xdr:cNvCxnSpPr/>
      </xdr:nvCxnSpPr>
      <xdr:spPr>
        <a:xfrm>
          <a:off x="16179800" y="1102940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21"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15240</xdr:rowOff>
    </xdr:from>
    <xdr:to>
      <xdr:col>23</xdr:col>
      <xdr:colOff>406400</xdr:colOff>
      <xdr:row>64</xdr:row>
      <xdr:rowOff>56606</xdr:rowOff>
    </xdr:to>
    <xdr:cxnSp macro="">
      <xdr:nvCxnSpPr>
        <xdr:cNvPr id="323" name="直線コネクタ 322"/>
        <xdr:cNvCxnSpPr/>
      </xdr:nvCxnSpPr>
      <xdr:spPr>
        <a:xfrm>
          <a:off x="15290800" y="109880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5" name="テキスト ボックス 324"/>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124641</xdr:rowOff>
    </xdr:from>
    <xdr:to>
      <xdr:col>22</xdr:col>
      <xdr:colOff>203200</xdr:colOff>
      <xdr:row>64</xdr:row>
      <xdr:rowOff>15240</xdr:rowOff>
    </xdr:to>
    <xdr:cxnSp macro="">
      <xdr:nvCxnSpPr>
        <xdr:cNvPr id="326" name="直線コネクタ 325"/>
        <xdr:cNvCxnSpPr/>
      </xdr:nvCxnSpPr>
      <xdr:spPr>
        <a:xfrm>
          <a:off x="14401800" y="109259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8" name="テキスト ボックス 327"/>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124641</xdr:rowOff>
    </xdr:from>
    <xdr:to>
      <xdr:col>21</xdr:col>
      <xdr:colOff>0</xdr:colOff>
      <xdr:row>63</xdr:row>
      <xdr:rowOff>128088</xdr:rowOff>
    </xdr:to>
    <xdr:cxnSp macro="">
      <xdr:nvCxnSpPr>
        <xdr:cNvPr id="329" name="直線コネクタ 328"/>
        <xdr:cNvCxnSpPr/>
      </xdr:nvCxnSpPr>
      <xdr:spPr>
        <a:xfrm flipV="1">
          <a:off x="13512800" y="10925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1" name="テキスト ボックス 33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3" name="テキスト ボックス 332"/>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9253</xdr:rowOff>
    </xdr:from>
    <xdr:to>
      <xdr:col>24</xdr:col>
      <xdr:colOff>609600</xdr:colOff>
      <xdr:row>64</xdr:row>
      <xdr:rowOff>110853</xdr:rowOff>
    </xdr:to>
    <xdr:sp macro="" textlink="">
      <xdr:nvSpPr>
        <xdr:cNvPr id="339" name="円/楕円 338"/>
        <xdr:cNvSpPr/>
      </xdr:nvSpPr>
      <xdr:spPr>
        <a:xfrm>
          <a:off x="169672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152780</xdr:rowOff>
    </xdr:from>
    <xdr:ext cx="762000" cy="259045"/>
    <xdr:sp macro="" textlink="">
      <xdr:nvSpPr>
        <xdr:cNvPr id="340" name="定員管理の状況該当値テキスト"/>
        <xdr:cNvSpPr txBox="1"/>
      </xdr:nvSpPr>
      <xdr:spPr>
        <a:xfrm>
          <a:off x="17106900" y="1095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5806</xdr:rowOff>
    </xdr:from>
    <xdr:to>
      <xdr:col>23</xdr:col>
      <xdr:colOff>457200</xdr:colOff>
      <xdr:row>64</xdr:row>
      <xdr:rowOff>107406</xdr:rowOff>
    </xdr:to>
    <xdr:sp macro="" textlink="">
      <xdr:nvSpPr>
        <xdr:cNvPr id="341" name="円/楕円 340"/>
        <xdr:cNvSpPr/>
      </xdr:nvSpPr>
      <xdr:spPr>
        <a:xfrm>
          <a:off x="16129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92183</xdr:rowOff>
    </xdr:from>
    <xdr:ext cx="736600" cy="259045"/>
    <xdr:sp macro="" textlink="">
      <xdr:nvSpPr>
        <xdr:cNvPr id="342" name="テキスト ボックス 341"/>
        <xdr:cNvSpPr txBox="1"/>
      </xdr:nvSpPr>
      <xdr:spPr>
        <a:xfrm>
          <a:off x="15798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135890</xdr:rowOff>
    </xdr:from>
    <xdr:to>
      <xdr:col>22</xdr:col>
      <xdr:colOff>254000</xdr:colOff>
      <xdr:row>64</xdr:row>
      <xdr:rowOff>66040</xdr:rowOff>
    </xdr:to>
    <xdr:sp macro="" textlink="">
      <xdr:nvSpPr>
        <xdr:cNvPr id="343" name="円/楕円 342"/>
        <xdr:cNvSpPr/>
      </xdr:nvSpPr>
      <xdr:spPr>
        <a:xfrm>
          <a:off x="15240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50817</xdr:rowOff>
    </xdr:from>
    <xdr:ext cx="762000" cy="259045"/>
    <xdr:sp macro="" textlink="">
      <xdr:nvSpPr>
        <xdr:cNvPr id="344" name="テキスト ボックス 343"/>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73841</xdr:rowOff>
    </xdr:from>
    <xdr:to>
      <xdr:col>21</xdr:col>
      <xdr:colOff>50800</xdr:colOff>
      <xdr:row>64</xdr:row>
      <xdr:rowOff>3991</xdr:rowOff>
    </xdr:to>
    <xdr:sp macro="" textlink="">
      <xdr:nvSpPr>
        <xdr:cNvPr id="345" name="円/楕円 344"/>
        <xdr:cNvSpPr/>
      </xdr:nvSpPr>
      <xdr:spPr>
        <a:xfrm>
          <a:off x="14351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160218</xdr:rowOff>
    </xdr:from>
    <xdr:ext cx="762000" cy="259045"/>
    <xdr:sp macro="" textlink="">
      <xdr:nvSpPr>
        <xdr:cNvPr id="346" name="テキスト ボックス 345"/>
        <xdr:cNvSpPr txBox="1"/>
      </xdr:nvSpPr>
      <xdr:spPr>
        <a:xfrm>
          <a:off x="14020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77288</xdr:rowOff>
    </xdr:from>
    <xdr:to>
      <xdr:col>19</xdr:col>
      <xdr:colOff>533400</xdr:colOff>
      <xdr:row>64</xdr:row>
      <xdr:rowOff>7438</xdr:rowOff>
    </xdr:to>
    <xdr:sp macro="" textlink="">
      <xdr:nvSpPr>
        <xdr:cNvPr id="347" name="円/楕円 346"/>
        <xdr:cNvSpPr/>
      </xdr:nvSpPr>
      <xdr:spPr>
        <a:xfrm>
          <a:off x="13462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163665</xdr:rowOff>
    </xdr:from>
    <xdr:ext cx="762000" cy="259045"/>
    <xdr:sp macro="" textlink="">
      <xdr:nvSpPr>
        <xdr:cNvPr id="348" name="テキスト ボックス 347"/>
        <xdr:cNvSpPr txBox="1"/>
      </xdr:nvSpPr>
      <xdr:spPr>
        <a:xfrm>
          <a:off x="13131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昨年度と同値であるが、類似団体平均との差は７．４ポイントと昨年度と比べ開いている。</a:t>
          </a:r>
        </a:p>
        <a:p>
          <a:r>
            <a:rPr kumimoji="1" lang="ja-JP" altLang="en-US" sz="1300">
              <a:latin typeface="ＭＳ Ｐゴシック"/>
            </a:rPr>
            <a:t>　当町においては、簡易水道、下水道等の公営企業会計にかかる公営企業債償還が今後５～１０年の期間でピークを迎えることに加え、一般会計においても中学校改築事業やその他の施設統廃合にかかる新たな整備事業も加わることから、当面は悪化傾向にあ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46990</xdr:rowOff>
    </xdr:from>
    <xdr:to>
      <xdr:col>24</xdr:col>
      <xdr:colOff>558800</xdr:colOff>
      <xdr:row>43</xdr:row>
      <xdr:rowOff>46990</xdr:rowOff>
    </xdr:to>
    <xdr:cxnSp macro="">
      <xdr:nvCxnSpPr>
        <xdr:cNvPr id="379" name="直線コネクタ 378"/>
        <xdr:cNvCxnSpPr/>
      </xdr:nvCxnSpPr>
      <xdr:spPr>
        <a:xfrm>
          <a:off x="16179800" y="7419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43</xdr:row>
      <xdr:rowOff>51816</xdr:rowOff>
    </xdr:to>
    <xdr:cxnSp macro="">
      <xdr:nvCxnSpPr>
        <xdr:cNvPr id="382" name="直線コネクタ 381"/>
        <xdr:cNvCxnSpPr/>
      </xdr:nvCxnSpPr>
      <xdr:spPr>
        <a:xfrm flipV="1">
          <a:off x="15290800" y="74193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4" name="テキスト ボックス 383"/>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51816</xdr:rowOff>
    </xdr:from>
    <xdr:to>
      <xdr:col>22</xdr:col>
      <xdr:colOff>203200</xdr:colOff>
      <xdr:row>43</xdr:row>
      <xdr:rowOff>80772</xdr:rowOff>
    </xdr:to>
    <xdr:cxnSp macro="">
      <xdr:nvCxnSpPr>
        <xdr:cNvPr id="385" name="直線コネクタ 384"/>
        <xdr:cNvCxnSpPr/>
      </xdr:nvCxnSpPr>
      <xdr:spPr>
        <a:xfrm flipV="1">
          <a:off x="14401800" y="74241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6" name="フローチャート : 判断 38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7" name="テキスト ボックス 386"/>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80772</xdr:rowOff>
    </xdr:from>
    <xdr:to>
      <xdr:col>21</xdr:col>
      <xdr:colOff>0</xdr:colOff>
      <xdr:row>43</xdr:row>
      <xdr:rowOff>124206</xdr:rowOff>
    </xdr:to>
    <xdr:cxnSp macro="">
      <xdr:nvCxnSpPr>
        <xdr:cNvPr id="388" name="直線コネクタ 387"/>
        <xdr:cNvCxnSpPr/>
      </xdr:nvCxnSpPr>
      <xdr:spPr>
        <a:xfrm flipV="1">
          <a:off x="13512800" y="74531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9" name="フローチャート :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91" name="フローチャート : 判断 390"/>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47769</xdr:rowOff>
    </xdr:from>
    <xdr:ext cx="762000" cy="259045"/>
    <xdr:sp macro="" textlink="">
      <xdr:nvSpPr>
        <xdr:cNvPr id="392" name="テキスト ボックス 391"/>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167640</xdr:rowOff>
    </xdr:from>
    <xdr:to>
      <xdr:col>24</xdr:col>
      <xdr:colOff>609600</xdr:colOff>
      <xdr:row>43</xdr:row>
      <xdr:rowOff>97790</xdr:rowOff>
    </xdr:to>
    <xdr:sp macro="" textlink="">
      <xdr:nvSpPr>
        <xdr:cNvPr id="398" name="円/楕円 397"/>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63517</xdr:rowOff>
    </xdr:from>
    <xdr:ext cx="762000" cy="259045"/>
    <xdr:sp macro="" textlink="">
      <xdr:nvSpPr>
        <xdr:cNvPr id="399" name="公債費負担の状況該当値テキスト"/>
        <xdr:cNvSpPr txBox="1"/>
      </xdr:nvSpPr>
      <xdr:spPr>
        <a:xfrm>
          <a:off x="17106900" y="72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400" name="円/楕円 399"/>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01" name="テキスト ボックス 400"/>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1016</xdr:rowOff>
    </xdr:from>
    <xdr:to>
      <xdr:col>22</xdr:col>
      <xdr:colOff>254000</xdr:colOff>
      <xdr:row>43</xdr:row>
      <xdr:rowOff>102616</xdr:rowOff>
    </xdr:to>
    <xdr:sp macro="" textlink="">
      <xdr:nvSpPr>
        <xdr:cNvPr id="402" name="円/楕円 401"/>
        <xdr:cNvSpPr/>
      </xdr:nvSpPr>
      <xdr:spPr>
        <a:xfrm>
          <a:off x="15240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87393</xdr:rowOff>
    </xdr:from>
    <xdr:ext cx="762000" cy="259045"/>
    <xdr:sp macro="" textlink="">
      <xdr:nvSpPr>
        <xdr:cNvPr id="403" name="テキスト ボックス 402"/>
        <xdr:cNvSpPr txBox="1"/>
      </xdr:nvSpPr>
      <xdr:spPr>
        <a:xfrm>
          <a:off x="14909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29972</xdr:rowOff>
    </xdr:from>
    <xdr:to>
      <xdr:col>21</xdr:col>
      <xdr:colOff>50800</xdr:colOff>
      <xdr:row>43</xdr:row>
      <xdr:rowOff>131572</xdr:rowOff>
    </xdr:to>
    <xdr:sp macro="" textlink="">
      <xdr:nvSpPr>
        <xdr:cNvPr id="404" name="円/楕円 403"/>
        <xdr:cNvSpPr/>
      </xdr:nvSpPr>
      <xdr:spPr>
        <a:xfrm>
          <a:off x="14351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116349</xdr:rowOff>
    </xdr:from>
    <xdr:ext cx="762000" cy="259045"/>
    <xdr:sp macro="" textlink="">
      <xdr:nvSpPr>
        <xdr:cNvPr id="405" name="テキスト ボックス 404"/>
        <xdr:cNvSpPr txBox="1"/>
      </xdr:nvSpPr>
      <xdr:spPr>
        <a:xfrm>
          <a:off x="14020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406" name="円/楕円 405"/>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159783</xdr:rowOff>
    </xdr:from>
    <xdr:ext cx="762000" cy="259045"/>
    <xdr:sp macro="" textlink="">
      <xdr:nvSpPr>
        <xdr:cNvPr id="407" name="テキスト ボックス 406"/>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地方債現在高の増などにより、昨年度と比較して０．１ポイントの増加となっている。例年同様に全国平均、京都府平均を大きく上回っている。</a:t>
          </a:r>
        </a:p>
        <a:p>
          <a:r>
            <a:rPr kumimoji="1" lang="ja-JP" altLang="en-US" sz="1300">
              <a:latin typeface="ＭＳ Ｐゴシック"/>
            </a:rPr>
            <a:t>　今後、公共施設の統廃合にかかる整備により、一般会計の地方債残高は増加することが予想され、加えて公営企業債の元利償還金に対して引き続き一般会計から繰出す必要があることから、将来負担額は増加傾向にあ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169113</xdr:rowOff>
    </xdr:to>
    <xdr:cxnSp macro="">
      <xdr:nvCxnSpPr>
        <xdr:cNvPr id="434" name="直線コネクタ 433"/>
        <xdr:cNvCxnSpPr/>
      </xdr:nvCxnSpPr>
      <xdr:spPr>
        <a:xfrm flipV="1">
          <a:off x="17018000" y="2451100"/>
          <a:ext cx="0" cy="13184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141190</xdr:rowOff>
    </xdr:from>
    <xdr:ext cx="762000" cy="259045"/>
    <xdr:sp macro="" textlink="">
      <xdr:nvSpPr>
        <xdr:cNvPr id="435" name="将来負担の状況最小値テキスト"/>
        <xdr:cNvSpPr txBox="1"/>
      </xdr:nvSpPr>
      <xdr:spPr>
        <a:xfrm>
          <a:off x="17106900" y="374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21</xdr:row>
      <xdr:rowOff>169113</xdr:rowOff>
    </xdr:from>
    <xdr:to>
      <xdr:col>24</xdr:col>
      <xdr:colOff>647700</xdr:colOff>
      <xdr:row>21</xdr:row>
      <xdr:rowOff>169113</xdr:rowOff>
    </xdr:to>
    <xdr:cxnSp macro="">
      <xdr:nvCxnSpPr>
        <xdr:cNvPr id="436" name="直線コネクタ 435"/>
        <xdr:cNvCxnSpPr/>
      </xdr:nvCxnSpPr>
      <xdr:spPr>
        <a:xfrm>
          <a:off x="16929100" y="376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96012</xdr:rowOff>
    </xdr:from>
    <xdr:to>
      <xdr:col>24</xdr:col>
      <xdr:colOff>558800</xdr:colOff>
      <xdr:row>19</xdr:row>
      <xdr:rowOff>96977</xdr:rowOff>
    </xdr:to>
    <xdr:cxnSp macro="">
      <xdr:nvCxnSpPr>
        <xdr:cNvPr id="439" name="直線コネクタ 438"/>
        <xdr:cNvCxnSpPr/>
      </xdr:nvCxnSpPr>
      <xdr:spPr>
        <a:xfrm>
          <a:off x="16179800" y="3353562"/>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166133</xdr:rowOff>
    </xdr:from>
    <xdr:ext cx="762000" cy="259045"/>
    <xdr:sp macro="" textlink="">
      <xdr:nvSpPr>
        <xdr:cNvPr id="440" name="将来負担の状況平均値テキスト"/>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149606</xdr:rowOff>
    </xdr:from>
    <xdr:to>
      <xdr:col>24</xdr:col>
      <xdr:colOff>609600</xdr:colOff>
      <xdr:row>15</xdr:row>
      <xdr:rowOff>79756</xdr:rowOff>
    </xdr:to>
    <xdr:sp macro="" textlink="">
      <xdr:nvSpPr>
        <xdr:cNvPr id="441" name="フローチャート : 判断 440"/>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96012</xdr:rowOff>
    </xdr:from>
    <xdr:to>
      <xdr:col>23</xdr:col>
      <xdr:colOff>406400</xdr:colOff>
      <xdr:row>21</xdr:row>
      <xdr:rowOff>68732</xdr:rowOff>
    </xdr:to>
    <xdr:cxnSp macro="">
      <xdr:nvCxnSpPr>
        <xdr:cNvPr id="442" name="直線コネクタ 441"/>
        <xdr:cNvCxnSpPr/>
      </xdr:nvCxnSpPr>
      <xdr:spPr>
        <a:xfrm flipV="1">
          <a:off x="15290800" y="3353562"/>
          <a:ext cx="889000" cy="3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23520</xdr:rowOff>
    </xdr:from>
    <xdr:to>
      <xdr:col>23</xdr:col>
      <xdr:colOff>457200</xdr:colOff>
      <xdr:row>15</xdr:row>
      <xdr:rowOff>125120</xdr:rowOff>
    </xdr:to>
    <xdr:sp macro="" textlink="">
      <xdr:nvSpPr>
        <xdr:cNvPr id="443" name="フローチャート : 判断 442"/>
        <xdr:cNvSpPr/>
      </xdr:nvSpPr>
      <xdr:spPr>
        <a:xfrm>
          <a:off x="16129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135297</xdr:rowOff>
    </xdr:from>
    <xdr:ext cx="736600" cy="259045"/>
    <xdr:sp macro="" textlink="">
      <xdr:nvSpPr>
        <xdr:cNvPr id="444" name="テキスト ボックス 443"/>
        <xdr:cNvSpPr txBox="1"/>
      </xdr:nvSpPr>
      <xdr:spPr>
        <a:xfrm>
          <a:off x="15798800" y="2364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68732</xdr:rowOff>
    </xdr:from>
    <xdr:to>
      <xdr:col>22</xdr:col>
      <xdr:colOff>203200</xdr:colOff>
      <xdr:row>21</xdr:row>
      <xdr:rowOff>155601</xdr:rowOff>
    </xdr:to>
    <xdr:cxnSp macro="">
      <xdr:nvCxnSpPr>
        <xdr:cNvPr id="445" name="直線コネクタ 444"/>
        <xdr:cNvCxnSpPr/>
      </xdr:nvCxnSpPr>
      <xdr:spPr>
        <a:xfrm flipV="1">
          <a:off x="14401800" y="366918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155601</xdr:rowOff>
    </xdr:from>
    <xdr:to>
      <xdr:col>21</xdr:col>
      <xdr:colOff>0</xdr:colOff>
      <xdr:row>23</xdr:row>
      <xdr:rowOff>14427</xdr:rowOff>
    </xdr:to>
    <xdr:cxnSp macro="">
      <xdr:nvCxnSpPr>
        <xdr:cNvPr id="448" name="直線コネクタ 447"/>
        <xdr:cNvCxnSpPr/>
      </xdr:nvCxnSpPr>
      <xdr:spPr>
        <a:xfrm flipV="1">
          <a:off x="13512800" y="3756051"/>
          <a:ext cx="889000" cy="20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46177</xdr:rowOff>
    </xdr:from>
    <xdr:to>
      <xdr:col>24</xdr:col>
      <xdr:colOff>609600</xdr:colOff>
      <xdr:row>19</xdr:row>
      <xdr:rowOff>147777</xdr:rowOff>
    </xdr:to>
    <xdr:sp macro="" textlink="">
      <xdr:nvSpPr>
        <xdr:cNvPr id="458" name="円/楕円 457"/>
        <xdr:cNvSpPr/>
      </xdr:nvSpPr>
      <xdr:spPr>
        <a:xfrm>
          <a:off x="16967200" y="33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18254</xdr:rowOff>
    </xdr:from>
    <xdr:ext cx="762000" cy="259045"/>
    <xdr:sp macro="" textlink="">
      <xdr:nvSpPr>
        <xdr:cNvPr id="459" name="将来負担の状況該当値テキスト"/>
        <xdr:cNvSpPr txBox="1"/>
      </xdr:nvSpPr>
      <xdr:spPr>
        <a:xfrm>
          <a:off x="17106900" y="327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45212</xdr:rowOff>
    </xdr:from>
    <xdr:to>
      <xdr:col>23</xdr:col>
      <xdr:colOff>457200</xdr:colOff>
      <xdr:row>19</xdr:row>
      <xdr:rowOff>146812</xdr:rowOff>
    </xdr:to>
    <xdr:sp macro="" textlink="">
      <xdr:nvSpPr>
        <xdr:cNvPr id="460" name="円/楕円 459"/>
        <xdr:cNvSpPr/>
      </xdr:nvSpPr>
      <xdr:spPr>
        <a:xfrm>
          <a:off x="16129000" y="33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131589</xdr:rowOff>
    </xdr:from>
    <xdr:ext cx="736600" cy="259045"/>
    <xdr:sp macro="" textlink="">
      <xdr:nvSpPr>
        <xdr:cNvPr id="461" name="テキスト ボックス 460"/>
        <xdr:cNvSpPr txBox="1"/>
      </xdr:nvSpPr>
      <xdr:spPr>
        <a:xfrm>
          <a:off x="15798800" y="338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17932</xdr:rowOff>
    </xdr:from>
    <xdr:to>
      <xdr:col>22</xdr:col>
      <xdr:colOff>254000</xdr:colOff>
      <xdr:row>21</xdr:row>
      <xdr:rowOff>119532</xdr:rowOff>
    </xdr:to>
    <xdr:sp macro="" textlink="">
      <xdr:nvSpPr>
        <xdr:cNvPr id="462" name="円/楕円 461"/>
        <xdr:cNvSpPr/>
      </xdr:nvSpPr>
      <xdr:spPr>
        <a:xfrm>
          <a:off x="15240000" y="36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104309</xdr:rowOff>
    </xdr:from>
    <xdr:ext cx="762000" cy="259045"/>
    <xdr:sp macro="" textlink="">
      <xdr:nvSpPr>
        <xdr:cNvPr id="463" name="テキスト ボックス 462"/>
        <xdr:cNvSpPr txBox="1"/>
      </xdr:nvSpPr>
      <xdr:spPr>
        <a:xfrm>
          <a:off x="14909800" y="37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104801</xdr:rowOff>
    </xdr:from>
    <xdr:to>
      <xdr:col>21</xdr:col>
      <xdr:colOff>50800</xdr:colOff>
      <xdr:row>22</xdr:row>
      <xdr:rowOff>34951</xdr:rowOff>
    </xdr:to>
    <xdr:sp macro="" textlink="">
      <xdr:nvSpPr>
        <xdr:cNvPr id="464" name="円/楕円 463"/>
        <xdr:cNvSpPr/>
      </xdr:nvSpPr>
      <xdr:spPr>
        <a:xfrm>
          <a:off x="14351000" y="37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19728</xdr:rowOff>
    </xdr:from>
    <xdr:ext cx="762000" cy="259045"/>
    <xdr:sp macro="" textlink="">
      <xdr:nvSpPr>
        <xdr:cNvPr id="465" name="テキスト ボックス 464"/>
        <xdr:cNvSpPr txBox="1"/>
      </xdr:nvSpPr>
      <xdr:spPr>
        <a:xfrm>
          <a:off x="14020800" y="37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135077</xdr:rowOff>
    </xdr:from>
    <xdr:to>
      <xdr:col>19</xdr:col>
      <xdr:colOff>533400</xdr:colOff>
      <xdr:row>23</xdr:row>
      <xdr:rowOff>65227</xdr:rowOff>
    </xdr:to>
    <xdr:sp macro="" textlink="">
      <xdr:nvSpPr>
        <xdr:cNvPr id="466" name="円/楕円 465"/>
        <xdr:cNvSpPr/>
      </xdr:nvSpPr>
      <xdr:spPr>
        <a:xfrm>
          <a:off x="13462000" y="39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50004</xdr:rowOff>
    </xdr:from>
    <xdr:ext cx="762000" cy="259045"/>
    <xdr:sp macro="" textlink="">
      <xdr:nvSpPr>
        <xdr:cNvPr id="467" name="テキスト ボックス 466"/>
        <xdr:cNvSpPr txBox="1"/>
      </xdr:nvSpPr>
      <xdr:spPr>
        <a:xfrm>
          <a:off x="13131800" y="399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22,645
22,539
108.38
13,087,615
13,020,117
10,188
7,614,612
14,204,960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後に進めてきた勧奨退職、採用調整等により、類似団体平均よりも３．１ポイント下回っているが、今後も、職員の定員管理とともに事務事業の効率化による時間外手当の抑制などの人件費の抑制に努めなければならない。</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1270</xdr:rowOff>
    </xdr:to>
    <xdr:cxnSp macro="">
      <xdr:nvCxnSpPr>
        <xdr:cNvPr id="66" name="直線コネクタ 65"/>
        <xdr:cNvCxnSpPr/>
      </xdr:nvCxnSpPr>
      <xdr:spPr>
        <a:xfrm flipV="1">
          <a:off x="3987800" y="5979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35</xdr:row>
      <xdr:rowOff>1270</xdr:rowOff>
    </xdr:to>
    <xdr:cxnSp macro="">
      <xdr:nvCxnSpPr>
        <xdr:cNvPr id="69" name="直線コネクタ 68"/>
        <xdr:cNvCxnSpPr/>
      </xdr:nvCxnSpPr>
      <xdr:spPr>
        <a:xfrm>
          <a:off x="3098800" y="596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134620</xdr:rowOff>
    </xdr:from>
    <xdr:to>
      <xdr:col>4</xdr:col>
      <xdr:colOff>346075</xdr:colOff>
      <xdr:row>34</xdr:row>
      <xdr:rowOff>157480</xdr:rowOff>
    </xdr:to>
    <xdr:cxnSp macro="">
      <xdr:nvCxnSpPr>
        <xdr:cNvPr id="72" name="直線コネクタ 71"/>
        <xdr:cNvCxnSpPr/>
      </xdr:nvCxnSpPr>
      <xdr:spPr>
        <a:xfrm flipV="1">
          <a:off x="2209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149860</xdr:rowOff>
    </xdr:from>
    <xdr:to>
      <xdr:col>3</xdr:col>
      <xdr:colOff>142875</xdr:colOff>
      <xdr:row>34</xdr:row>
      <xdr:rowOff>157480</xdr:rowOff>
    </xdr:to>
    <xdr:cxnSp macro="">
      <xdr:nvCxnSpPr>
        <xdr:cNvPr id="75" name="直線コネクタ 74"/>
        <xdr:cNvCxnSpPr/>
      </xdr:nvCxnSpPr>
      <xdr:spPr>
        <a:xfrm>
          <a:off x="1320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5" name="円/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7" name="円/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83820</xdr:rowOff>
    </xdr:from>
    <xdr:to>
      <xdr:col>4</xdr:col>
      <xdr:colOff>396875</xdr:colOff>
      <xdr:row>35</xdr:row>
      <xdr:rowOff>13970</xdr:rowOff>
    </xdr:to>
    <xdr:sp macro="" textlink="">
      <xdr:nvSpPr>
        <xdr:cNvPr id="89" name="円/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106680</xdr:rowOff>
    </xdr:from>
    <xdr:to>
      <xdr:col>3</xdr:col>
      <xdr:colOff>193675</xdr:colOff>
      <xdr:row>35</xdr:row>
      <xdr:rowOff>36830</xdr:rowOff>
    </xdr:to>
    <xdr:sp macro="" textlink="">
      <xdr:nvSpPr>
        <xdr:cNvPr id="91" name="円/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99060</xdr:rowOff>
    </xdr:from>
    <xdr:to>
      <xdr:col>1</xdr:col>
      <xdr:colOff>676275</xdr:colOff>
      <xdr:row>35</xdr:row>
      <xdr:rowOff>29210</xdr:rowOff>
    </xdr:to>
    <xdr:sp macro="" textlink="">
      <xdr:nvSpPr>
        <xdr:cNvPr id="93" name="円/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類似団体平均とほぼ同水準にあり、横ばい傾向にある。</a:t>
          </a:r>
          <a:br>
            <a:rPr kumimoji="1" lang="ja-JP" altLang="en-US" sz="1300">
              <a:latin typeface="ＭＳ Ｐゴシック"/>
            </a:rPr>
          </a:br>
          <a:r>
            <a:rPr kumimoji="1" lang="ja-JP" altLang="en-US" sz="1300">
              <a:latin typeface="ＭＳ Ｐゴシック"/>
            </a:rPr>
            <a:t>　現在は円滑な合併移行機能が重複する施設を複数維持しているが、今後は整理、統合といった抜本的な改革の議論を進めていく必要がある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23586</xdr:rowOff>
    </xdr:from>
    <xdr:to>
      <xdr:col>24</xdr:col>
      <xdr:colOff>31750</xdr:colOff>
      <xdr:row>16</xdr:row>
      <xdr:rowOff>121557</xdr:rowOff>
    </xdr:to>
    <xdr:cxnSp macro="">
      <xdr:nvCxnSpPr>
        <xdr:cNvPr id="129" name="直線コネクタ 128"/>
        <xdr:cNvCxnSpPr/>
      </xdr:nvCxnSpPr>
      <xdr:spPr>
        <a:xfrm>
          <a:off x="15671800" y="27667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23586</xdr:rowOff>
    </xdr:to>
    <xdr:cxnSp macro="">
      <xdr:nvCxnSpPr>
        <xdr:cNvPr id="132" name="直線コネクタ 131"/>
        <xdr:cNvCxnSpPr/>
      </xdr:nvCxnSpPr>
      <xdr:spPr>
        <a:xfrm>
          <a:off x="14782800" y="2755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110671</xdr:rowOff>
    </xdr:to>
    <xdr:cxnSp macro="">
      <xdr:nvCxnSpPr>
        <xdr:cNvPr id="135" name="直線コネクタ 134"/>
        <xdr:cNvCxnSpPr/>
      </xdr:nvCxnSpPr>
      <xdr:spPr>
        <a:xfrm flipV="1">
          <a:off x="13893800" y="2755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23586</xdr:rowOff>
    </xdr:from>
    <xdr:to>
      <xdr:col>20</xdr:col>
      <xdr:colOff>158750</xdr:colOff>
      <xdr:row>16</xdr:row>
      <xdr:rowOff>110671</xdr:rowOff>
    </xdr:to>
    <xdr:cxnSp macro="">
      <xdr:nvCxnSpPr>
        <xdr:cNvPr id="138" name="直線コネクタ 137"/>
        <xdr:cNvCxnSpPr/>
      </xdr:nvCxnSpPr>
      <xdr:spPr>
        <a:xfrm>
          <a:off x="13004800" y="27667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48" name="円/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87284</xdr:rowOff>
    </xdr:from>
    <xdr:ext cx="762000" cy="259045"/>
    <xdr:sp macro="" textlink="">
      <xdr:nvSpPr>
        <xdr:cNvPr id="149" name="物件費該当値テキスト"/>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144236</xdr:rowOff>
    </xdr:from>
    <xdr:to>
      <xdr:col>22</xdr:col>
      <xdr:colOff>615950</xdr:colOff>
      <xdr:row>16</xdr:row>
      <xdr:rowOff>74386</xdr:rowOff>
    </xdr:to>
    <xdr:sp macro="" textlink="">
      <xdr:nvSpPr>
        <xdr:cNvPr id="150" name="円/楕円 149"/>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84563</xdr:rowOff>
    </xdr:from>
    <xdr:ext cx="736600" cy="259045"/>
    <xdr:sp macro="" textlink="">
      <xdr:nvSpPr>
        <xdr:cNvPr id="151" name="テキスト ボックス 150"/>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2" name="円/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3" name="テキスト ボックス 15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59871</xdr:rowOff>
    </xdr:from>
    <xdr:to>
      <xdr:col>20</xdr:col>
      <xdr:colOff>209550</xdr:colOff>
      <xdr:row>16</xdr:row>
      <xdr:rowOff>161471</xdr:rowOff>
    </xdr:to>
    <xdr:sp macro="" textlink="">
      <xdr:nvSpPr>
        <xdr:cNvPr id="154" name="円/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55" name="テキスト ボックス 154"/>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56" name="円/楕円 155"/>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57" name="テキスト ボックス 156"/>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子育て支援事業（児童生徒医療費の軽減）など、町独自の福祉施策を実施しているものの、人口減少による影響で類似団体平均並みにとどまっている。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135165</xdr:rowOff>
    </xdr:to>
    <xdr:cxnSp macro="">
      <xdr:nvCxnSpPr>
        <xdr:cNvPr id="192" name="直線コネクタ 191"/>
        <xdr:cNvCxnSpPr/>
      </xdr:nvCxnSpPr>
      <xdr:spPr>
        <a:xfrm>
          <a:off x="3987800" y="95159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56</xdr:row>
      <xdr:rowOff>45357</xdr:rowOff>
    </xdr:to>
    <xdr:cxnSp macro="">
      <xdr:nvCxnSpPr>
        <xdr:cNvPr id="195" name="直線コネクタ 194"/>
        <xdr:cNvCxnSpPr/>
      </xdr:nvCxnSpPr>
      <xdr:spPr>
        <a:xfrm flipV="1">
          <a:off x="3098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56</xdr:row>
      <xdr:rowOff>45357</xdr:rowOff>
    </xdr:to>
    <xdr:cxnSp macro="">
      <xdr:nvCxnSpPr>
        <xdr:cNvPr id="198" name="直線コネクタ 197"/>
        <xdr:cNvCxnSpPr/>
      </xdr:nvCxnSpPr>
      <xdr:spPr>
        <a:xfrm>
          <a:off x="2209800" y="94832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102507</xdr:rowOff>
    </xdr:to>
    <xdr:cxnSp macro="">
      <xdr:nvCxnSpPr>
        <xdr:cNvPr id="201" name="直線コネクタ 200"/>
        <xdr:cNvCxnSpPr/>
      </xdr:nvCxnSpPr>
      <xdr:spPr>
        <a:xfrm flipV="1">
          <a:off x="1320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05" name="テキスト ボックス 204"/>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11" name="円/楕円 210"/>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100892</xdr:rowOff>
    </xdr:from>
    <xdr:ext cx="762000" cy="259045"/>
    <xdr:sp macro="" textlink="">
      <xdr:nvSpPr>
        <xdr:cNvPr id="212"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3" name="円/楕円 212"/>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4" name="テキスト ボックス 213"/>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5" name="円/楕円 214"/>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6" name="テキスト ボックス 215"/>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7" name="円/楕円 216"/>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8" name="テキスト ボックス 217"/>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9" name="円/楕円 218"/>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20" name="テキスト ボックス 219"/>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ja-JP" altLang="en-US" sz="1300">
              <a:solidFill>
                <a:schemeClr val="tx1"/>
              </a:solidFill>
              <a:latin typeface="ＭＳ Ｐゴシック"/>
            </a:rPr>
            <a:t>５．３</a:t>
          </a:r>
          <a:r>
            <a:rPr kumimoji="1" lang="ja-JP" altLang="en-US" sz="1300">
              <a:latin typeface="ＭＳ Ｐゴシック"/>
            </a:rPr>
            <a:t>ポイント上回っている。</a:t>
          </a:r>
          <a:br>
            <a:rPr kumimoji="1" lang="ja-JP" altLang="en-US" sz="1300">
              <a:latin typeface="ＭＳ Ｐゴシック"/>
            </a:rPr>
          </a:br>
          <a:r>
            <a:rPr kumimoji="1" lang="ja-JP" altLang="en-US" sz="1300">
              <a:latin typeface="ＭＳ Ｐゴシック"/>
            </a:rPr>
            <a:t>　その要因としては、簡易水道及び下水道など公営企業会計並びに国民健康保険特別会計への繰出金の増が挙げられる。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62230</xdr:rowOff>
    </xdr:to>
    <xdr:cxnSp macro="">
      <xdr:nvCxnSpPr>
        <xdr:cNvPr id="253" name="直線コネクタ 252"/>
        <xdr:cNvCxnSpPr/>
      </xdr:nvCxnSpPr>
      <xdr:spPr>
        <a:xfrm>
          <a:off x="15671800" y="10116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149860</xdr:rowOff>
    </xdr:from>
    <xdr:to>
      <xdr:col>22</xdr:col>
      <xdr:colOff>565150</xdr:colOff>
      <xdr:row>59</xdr:row>
      <xdr:rowOff>1270</xdr:rowOff>
    </xdr:to>
    <xdr:cxnSp macro="">
      <xdr:nvCxnSpPr>
        <xdr:cNvPr id="256" name="直線コネクタ 255"/>
        <xdr:cNvCxnSpPr/>
      </xdr:nvCxnSpPr>
      <xdr:spPr>
        <a:xfrm>
          <a:off x="14782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149860</xdr:rowOff>
    </xdr:to>
    <xdr:cxnSp macro="">
      <xdr:nvCxnSpPr>
        <xdr:cNvPr id="259" name="直線コネクタ 258"/>
        <xdr:cNvCxnSpPr/>
      </xdr:nvCxnSpPr>
      <xdr:spPr>
        <a:xfrm>
          <a:off x="13893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61" name="テキスト ボックス 26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81280</xdr:rowOff>
    </xdr:to>
    <xdr:cxnSp macro="">
      <xdr:nvCxnSpPr>
        <xdr:cNvPr id="262" name="直線コネクタ 261"/>
        <xdr:cNvCxnSpPr/>
      </xdr:nvCxnSpPr>
      <xdr:spPr>
        <a:xfrm>
          <a:off x="13004800" y="999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4" name="テキスト ボックス 26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11430</xdr:rowOff>
    </xdr:from>
    <xdr:to>
      <xdr:col>24</xdr:col>
      <xdr:colOff>82550</xdr:colOff>
      <xdr:row>59</xdr:row>
      <xdr:rowOff>113030</xdr:rowOff>
    </xdr:to>
    <xdr:sp macro="" textlink="">
      <xdr:nvSpPr>
        <xdr:cNvPr id="272" name="円/楕円 271"/>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154957</xdr:rowOff>
    </xdr:from>
    <xdr:ext cx="762000" cy="259045"/>
    <xdr:sp macro="" textlink="">
      <xdr:nvSpPr>
        <xdr:cNvPr id="273" name="その他該当値テキスト"/>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74" name="円/楕円 273"/>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75" name="テキスト ボックス 274"/>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99060</xdr:rowOff>
    </xdr:from>
    <xdr:to>
      <xdr:col>21</xdr:col>
      <xdr:colOff>412750</xdr:colOff>
      <xdr:row>59</xdr:row>
      <xdr:rowOff>29210</xdr:rowOff>
    </xdr:to>
    <xdr:sp macro="" textlink="">
      <xdr:nvSpPr>
        <xdr:cNvPr id="276" name="円/楕円 275"/>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13987</xdr:rowOff>
    </xdr:from>
    <xdr:ext cx="762000" cy="259045"/>
    <xdr:sp macro="" textlink="">
      <xdr:nvSpPr>
        <xdr:cNvPr id="277" name="テキスト ボックス 276"/>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78" name="円/楕円 277"/>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79" name="テキスト ボックス 278"/>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80" name="円/楕円 279"/>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81" name="テキスト ボックス 280"/>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昨年度と比較して０．７ポイント増加している。</a:t>
          </a:r>
        </a:p>
        <a:p>
          <a:r>
            <a:rPr kumimoji="1" lang="ja-JP" altLang="en-US" sz="1300">
              <a:latin typeface="ＭＳ Ｐゴシック"/>
            </a:rPr>
            <a:t>　ここ数年は類似団体平均を下回る数値で推移しており、今後も補助金対象団体や金額の見直し等により更なる削減を図る必要がある。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170434</xdr:rowOff>
    </xdr:to>
    <xdr:cxnSp macro="">
      <xdr:nvCxnSpPr>
        <xdr:cNvPr id="311" name="直線コネクタ 310"/>
        <xdr:cNvCxnSpPr/>
      </xdr:nvCxnSpPr>
      <xdr:spPr>
        <a:xfrm>
          <a:off x="15671800" y="61391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152146</xdr:rowOff>
    </xdr:to>
    <xdr:cxnSp macro="">
      <xdr:nvCxnSpPr>
        <xdr:cNvPr id="314" name="直線コネクタ 313"/>
        <xdr:cNvCxnSpPr/>
      </xdr:nvCxnSpPr>
      <xdr:spPr>
        <a:xfrm flipV="1">
          <a:off x="14782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6" name="テキスト ボックス 315"/>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35</xdr:row>
      <xdr:rowOff>152146</xdr:rowOff>
    </xdr:to>
    <xdr:cxnSp macro="">
      <xdr:nvCxnSpPr>
        <xdr:cNvPr id="317" name="直線コネクタ 316"/>
        <xdr:cNvCxnSpPr/>
      </xdr:nvCxnSpPr>
      <xdr:spPr>
        <a:xfrm>
          <a:off x="13893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9" name="テキスト ボックス 31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147574</xdr:rowOff>
    </xdr:to>
    <xdr:cxnSp macro="">
      <xdr:nvCxnSpPr>
        <xdr:cNvPr id="320" name="直線コネクタ 319"/>
        <xdr:cNvCxnSpPr/>
      </xdr:nvCxnSpPr>
      <xdr:spPr>
        <a:xfrm>
          <a:off x="13004800" y="6116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2" name="テキスト ボックス 32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4" name="テキスト ボックス 323"/>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30" name="円/楕円 329"/>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31"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32" name="円/楕円 331"/>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33" name="テキスト ボックス 332"/>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34" name="円/楕円 333"/>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35" name="テキスト ボックス 334"/>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36" name="円/楕円 335"/>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7" name="テキスト ボックス 336"/>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8" name="円/楕円 337"/>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39" name="テキスト ボックス 338"/>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１．０ポイントと昨年度と比較して０．４ポイント減少となっているが、類似団体平均との比較では大きく上回っている。ＣＡＴＶ拡張事業、防災行政無線整備事業等、大型事業にあてた起債の償還が始まっており、公債費は増加傾向にあり、今後の起債発行についても、中学校改築、認定こども園建設、広域ごみ処理施設建設と大規模事業が実施・計画されており、補助金や有利な地方債の選択などにも努めなければならない。</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12700</xdr:rowOff>
    </xdr:from>
    <xdr:to>
      <xdr:col>7</xdr:col>
      <xdr:colOff>15875</xdr:colOff>
      <xdr:row>80</xdr:row>
      <xdr:rowOff>43180</xdr:rowOff>
    </xdr:to>
    <xdr:cxnSp macro="">
      <xdr:nvCxnSpPr>
        <xdr:cNvPr id="372" name="直線コネクタ 371"/>
        <xdr:cNvCxnSpPr/>
      </xdr:nvCxnSpPr>
      <xdr:spPr>
        <a:xfrm flipV="1">
          <a:off x="3987800" y="13728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43180</xdr:rowOff>
    </xdr:from>
    <xdr:to>
      <xdr:col>5</xdr:col>
      <xdr:colOff>549275</xdr:colOff>
      <xdr:row>80</xdr:row>
      <xdr:rowOff>73661</xdr:rowOff>
    </xdr:to>
    <xdr:cxnSp macro="">
      <xdr:nvCxnSpPr>
        <xdr:cNvPr id="375" name="直線コネクタ 374"/>
        <xdr:cNvCxnSpPr/>
      </xdr:nvCxnSpPr>
      <xdr:spPr>
        <a:xfrm flipV="1">
          <a:off x="3098800" y="13759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7" name="テキスト ボックス 376"/>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58420</xdr:rowOff>
    </xdr:from>
    <xdr:to>
      <xdr:col>4</xdr:col>
      <xdr:colOff>346075</xdr:colOff>
      <xdr:row>80</xdr:row>
      <xdr:rowOff>73661</xdr:rowOff>
    </xdr:to>
    <xdr:cxnSp macro="">
      <xdr:nvCxnSpPr>
        <xdr:cNvPr id="378" name="直線コネクタ 377"/>
        <xdr:cNvCxnSpPr/>
      </xdr:nvCxnSpPr>
      <xdr:spPr>
        <a:xfrm>
          <a:off x="2209800" y="13774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0" name="テキスト ボックス 37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5080</xdr:rowOff>
    </xdr:from>
    <xdr:to>
      <xdr:col>3</xdr:col>
      <xdr:colOff>142875</xdr:colOff>
      <xdr:row>80</xdr:row>
      <xdr:rowOff>58420</xdr:rowOff>
    </xdr:to>
    <xdr:cxnSp macro="">
      <xdr:nvCxnSpPr>
        <xdr:cNvPr id="381" name="直線コネクタ 380"/>
        <xdr:cNvCxnSpPr/>
      </xdr:nvCxnSpPr>
      <xdr:spPr>
        <a:xfrm>
          <a:off x="1320800" y="13721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83" name="テキスト ボックス 382"/>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85" name="テキスト ボックス 38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391" name="円/楕円 390"/>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105427</xdr:rowOff>
    </xdr:from>
    <xdr:ext cx="762000" cy="259045"/>
    <xdr:sp macro="" textlink="">
      <xdr:nvSpPr>
        <xdr:cNvPr id="392"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163830</xdr:rowOff>
    </xdr:from>
    <xdr:to>
      <xdr:col>5</xdr:col>
      <xdr:colOff>600075</xdr:colOff>
      <xdr:row>80</xdr:row>
      <xdr:rowOff>93980</xdr:rowOff>
    </xdr:to>
    <xdr:sp macro="" textlink="">
      <xdr:nvSpPr>
        <xdr:cNvPr id="393" name="円/楕円 392"/>
        <xdr:cNvSpPr/>
      </xdr:nvSpPr>
      <xdr:spPr>
        <a:xfrm>
          <a:off x="3937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78757</xdr:rowOff>
    </xdr:from>
    <xdr:ext cx="736600" cy="259045"/>
    <xdr:sp macro="" textlink="">
      <xdr:nvSpPr>
        <xdr:cNvPr id="394" name="テキスト ボックス 393"/>
        <xdr:cNvSpPr txBox="1"/>
      </xdr:nvSpPr>
      <xdr:spPr>
        <a:xfrm>
          <a:off x="3606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22861</xdr:rowOff>
    </xdr:from>
    <xdr:to>
      <xdr:col>4</xdr:col>
      <xdr:colOff>396875</xdr:colOff>
      <xdr:row>80</xdr:row>
      <xdr:rowOff>124461</xdr:rowOff>
    </xdr:to>
    <xdr:sp macro="" textlink="">
      <xdr:nvSpPr>
        <xdr:cNvPr id="395" name="円/楕円 394"/>
        <xdr:cNvSpPr/>
      </xdr:nvSpPr>
      <xdr:spPr>
        <a:xfrm>
          <a:off x="3048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109238</xdr:rowOff>
    </xdr:from>
    <xdr:ext cx="762000" cy="259045"/>
    <xdr:sp macro="" textlink="">
      <xdr:nvSpPr>
        <xdr:cNvPr id="396" name="テキスト ボックス 395"/>
        <xdr:cNvSpPr txBox="1"/>
      </xdr:nvSpPr>
      <xdr:spPr>
        <a:xfrm>
          <a:off x="2717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xdr:rowOff>
    </xdr:from>
    <xdr:to>
      <xdr:col>3</xdr:col>
      <xdr:colOff>193675</xdr:colOff>
      <xdr:row>80</xdr:row>
      <xdr:rowOff>109220</xdr:rowOff>
    </xdr:to>
    <xdr:sp macro="" textlink="">
      <xdr:nvSpPr>
        <xdr:cNvPr id="397" name="円/楕円 396"/>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93997</xdr:rowOff>
    </xdr:from>
    <xdr:ext cx="762000" cy="259045"/>
    <xdr:sp macro="" textlink="">
      <xdr:nvSpPr>
        <xdr:cNvPr id="398" name="テキスト ボックス 397"/>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125730</xdr:rowOff>
    </xdr:from>
    <xdr:to>
      <xdr:col>1</xdr:col>
      <xdr:colOff>676275</xdr:colOff>
      <xdr:row>80</xdr:row>
      <xdr:rowOff>55880</xdr:rowOff>
    </xdr:to>
    <xdr:sp macro="" textlink="">
      <xdr:nvSpPr>
        <xdr:cNvPr id="399" name="円/楕円 398"/>
        <xdr:cNvSpPr/>
      </xdr:nvSpPr>
      <xdr:spPr>
        <a:xfrm>
          <a:off x="1270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40657</xdr:rowOff>
    </xdr:from>
    <xdr:ext cx="762000" cy="259045"/>
    <xdr:sp macro="" textlink="">
      <xdr:nvSpPr>
        <xdr:cNvPr id="400" name="テキスト ボックス 399"/>
        <xdr:cNvSpPr txBox="1"/>
      </xdr:nvSpPr>
      <xdr:spPr>
        <a:xfrm>
          <a:off x="939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と比較して平均を１．８ポイント下回っている。この数値がほぼ類似団体平均となっていることから、当町では公債費がかなりのウエイトを占めていることがわかる。今後は実質公債費率等の指標の動きも視野に入れつつ、公債費を抑制していかなければならない</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124714</xdr:rowOff>
    </xdr:from>
    <xdr:to>
      <xdr:col>24</xdr:col>
      <xdr:colOff>31750</xdr:colOff>
      <xdr:row>76</xdr:row>
      <xdr:rowOff>62992</xdr:rowOff>
    </xdr:to>
    <xdr:cxnSp macro="">
      <xdr:nvCxnSpPr>
        <xdr:cNvPr id="431" name="直線コネクタ 430"/>
        <xdr:cNvCxnSpPr/>
      </xdr:nvCxnSpPr>
      <xdr:spPr>
        <a:xfrm>
          <a:off x="15671800" y="1298346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124714</xdr:rowOff>
    </xdr:from>
    <xdr:to>
      <xdr:col>22</xdr:col>
      <xdr:colOff>565150</xdr:colOff>
      <xdr:row>75</xdr:row>
      <xdr:rowOff>133858</xdr:rowOff>
    </xdr:to>
    <xdr:cxnSp macro="">
      <xdr:nvCxnSpPr>
        <xdr:cNvPr id="434" name="直線コネクタ 433"/>
        <xdr:cNvCxnSpPr/>
      </xdr:nvCxnSpPr>
      <xdr:spPr>
        <a:xfrm flipV="1">
          <a:off x="14782800" y="12983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75</xdr:row>
      <xdr:rowOff>133858</xdr:rowOff>
    </xdr:to>
    <xdr:cxnSp macro="">
      <xdr:nvCxnSpPr>
        <xdr:cNvPr id="437" name="直線コネクタ 436"/>
        <xdr:cNvCxnSpPr/>
      </xdr:nvCxnSpPr>
      <xdr:spPr>
        <a:xfrm>
          <a:off x="13893800" y="12956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19558</xdr:rowOff>
    </xdr:from>
    <xdr:to>
      <xdr:col>20</xdr:col>
      <xdr:colOff>158750</xdr:colOff>
      <xdr:row>75</xdr:row>
      <xdr:rowOff>97282</xdr:rowOff>
    </xdr:to>
    <xdr:cxnSp macro="">
      <xdr:nvCxnSpPr>
        <xdr:cNvPr id="440" name="直線コネクタ 439"/>
        <xdr:cNvCxnSpPr/>
      </xdr:nvCxnSpPr>
      <xdr:spPr>
        <a:xfrm>
          <a:off x="13004800" y="128783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4" name="テキスト ボックス 44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xdr:rowOff>
    </xdr:from>
    <xdr:to>
      <xdr:col>24</xdr:col>
      <xdr:colOff>82550</xdr:colOff>
      <xdr:row>76</xdr:row>
      <xdr:rowOff>113792</xdr:rowOff>
    </xdr:to>
    <xdr:sp macro="" textlink="">
      <xdr:nvSpPr>
        <xdr:cNvPr id="450" name="円/楕円 449"/>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28719</xdr:rowOff>
    </xdr:from>
    <xdr:ext cx="762000" cy="259045"/>
    <xdr:sp macro="" textlink="">
      <xdr:nvSpPr>
        <xdr:cNvPr id="451"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73914</xdr:rowOff>
    </xdr:from>
    <xdr:to>
      <xdr:col>22</xdr:col>
      <xdr:colOff>615950</xdr:colOff>
      <xdr:row>76</xdr:row>
      <xdr:rowOff>4065</xdr:rowOff>
    </xdr:to>
    <xdr:sp macro="" textlink="">
      <xdr:nvSpPr>
        <xdr:cNvPr id="452" name="円/楕円 451"/>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14241</xdr:rowOff>
    </xdr:from>
    <xdr:ext cx="736600" cy="259045"/>
    <xdr:sp macro="" textlink="">
      <xdr:nvSpPr>
        <xdr:cNvPr id="453" name="テキスト ボックス 452"/>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83058</xdr:rowOff>
    </xdr:from>
    <xdr:to>
      <xdr:col>21</xdr:col>
      <xdr:colOff>412750</xdr:colOff>
      <xdr:row>76</xdr:row>
      <xdr:rowOff>13208</xdr:rowOff>
    </xdr:to>
    <xdr:sp macro="" textlink="">
      <xdr:nvSpPr>
        <xdr:cNvPr id="454" name="円/楕円 453"/>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55" name="テキスト ボックス 454"/>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46482</xdr:rowOff>
    </xdr:from>
    <xdr:to>
      <xdr:col>20</xdr:col>
      <xdr:colOff>209550</xdr:colOff>
      <xdr:row>75</xdr:row>
      <xdr:rowOff>148081</xdr:rowOff>
    </xdr:to>
    <xdr:sp macro="" textlink="">
      <xdr:nvSpPr>
        <xdr:cNvPr id="456" name="円/楕円 455"/>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158259</xdr:rowOff>
    </xdr:from>
    <xdr:ext cx="762000" cy="259045"/>
    <xdr:sp macro="" textlink="">
      <xdr:nvSpPr>
        <xdr:cNvPr id="457" name="テキスト ボックス 456"/>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140208</xdr:rowOff>
    </xdr:from>
    <xdr:to>
      <xdr:col>19</xdr:col>
      <xdr:colOff>6350</xdr:colOff>
      <xdr:row>75</xdr:row>
      <xdr:rowOff>70358</xdr:rowOff>
    </xdr:to>
    <xdr:sp macro="" textlink="">
      <xdr:nvSpPr>
        <xdr:cNvPr id="458" name="円/楕円 457"/>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80535</xdr:rowOff>
    </xdr:from>
    <xdr:ext cx="762000" cy="259045"/>
    <xdr:sp macro="" textlink="">
      <xdr:nvSpPr>
        <xdr:cNvPr id="459" name="テキスト ボックス 458"/>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京都府与謝野町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67850</xdr:rowOff>
    </xdr:from>
    <xdr:to>
      <xdr:col>4</xdr:col>
      <xdr:colOff>1117600</xdr:colOff>
      <xdr:row>13</xdr:row>
      <xdr:rowOff>94291</xdr:rowOff>
    </xdr:to>
    <xdr:cxnSp macro="">
      <xdr:nvCxnSpPr>
        <xdr:cNvPr id="50" name="直線コネクタ 49"/>
        <xdr:cNvCxnSpPr/>
      </xdr:nvCxnSpPr>
      <xdr:spPr bwMode="auto">
        <a:xfrm>
          <a:off x="5003800" y="2344325"/>
          <a:ext cx="647700" cy="26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67850</xdr:rowOff>
    </xdr:from>
    <xdr:to>
      <xdr:col>4</xdr:col>
      <xdr:colOff>469900</xdr:colOff>
      <xdr:row>14</xdr:row>
      <xdr:rowOff>34893</xdr:rowOff>
    </xdr:to>
    <xdr:cxnSp macro="">
      <xdr:nvCxnSpPr>
        <xdr:cNvPr id="53" name="直線コネクタ 52"/>
        <xdr:cNvCxnSpPr/>
      </xdr:nvCxnSpPr>
      <xdr:spPr bwMode="auto">
        <a:xfrm flipV="1">
          <a:off x="4305300" y="2344325"/>
          <a:ext cx="698500" cy="138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9100</xdr:rowOff>
    </xdr:from>
    <xdr:to>
      <xdr:col>3</xdr:col>
      <xdr:colOff>904875</xdr:colOff>
      <xdr:row>14</xdr:row>
      <xdr:rowOff>34893</xdr:rowOff>
    </xdr:to>
    <xdr:cxnSp macro="">
      <xdr:nvCxnSpPr>
        <xdr:cNvPr id="56" name="直線コネクタ 55"/>
        <xdr:cNvCxnSpPr/>
      </xdr:nvCxnSpPr>
      <xdr:spPr bwMode="auto">
        <a:xfrm>
          <a:off x="3606800" y="2457025"/>
          <a:ext cx="698500" cy="2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7195</xdr:rowOff>
    </xdr:from>
    <xdr:to>
      <xdr:col>3</xdr:col>
      <xdr:colOff>206375</xdr:colOff>
      <xdr:row>14</xdr:row>
      <xdr:rowOff>9100</xdr:rowOff>
    </xdr:to>
    <xdr:cxnSp macro="">
      <xdr:nvCxnSpPr>
        <xdr:cNvPr id="59" name="直線コネクタ 58"/>
        <xdr:cNvCxnSpPr/>
      </xdr:nvCxnSpPr>
      <xdr:spPr bwMode="auto">
        <a:xfrm>
          <a:off x="2908300" y="2455120"/>
          <a:ext cx="6985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68927</xdr:rowOff>
    </xdr:from>
    <xdr:ext cx="762000" cy="259045"/>
    <xdr:sp macro="" textlink="">
      <xdr:nvSpPr>
        <xdr:cNvPr id="61" name="テキスト ボックス 60"/>
        <xdr:cNvSpPr txBox="1"/>
      </xdr:nvSpPr>
      <xdr:spPr>
        <a:xfrm>
          <a:off x="32258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49858</xdr:rowOff>
    </xdr:from>
    <xdr:ext cx="762000" cy="259045"/>
    <xdr:sp macro="" textlink="">
      <xdr:nvSpPr>
        <xdr:cNvPr id="63" name="テキスト ボックス 62"/>
        <xdr:cNvSpPr txBox="1"/>
      </xdr:nvSpPr>
      <xdr:spPr>
        <a:xfrm>
          <a:off x="25273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43491</xdr:rowOff>
    </xdr:from>
    <xdr:to>
      <xdr:col>5</xdr:col>
      <xdr:colOff>34925</xdr:colOff>
      <xdr:row>13</xdr:row>
      <xdr:rowOff>145091</xdr:rowOff>
    </xdr:to>
    <xdr:sp macro="" textlink="">
      <xdr:nvSpPr>
        <xdr:cNvPr id="69" name="円/楕円 68"/>
        <xdr:cNvSpPr/>
      </xdr:nvSpPr>
      <xdr:spPr bwMode="auto">
        <a:xfrm>
          <a:off x="5600700" y="2319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60018</xdr:rowOff>
    </xdr:from>
    <xdr:ext cx="762000" cy="259045"/>
    <xdr:sp macro="" textlink="">
      <xdr:nvSpPr>
        <xdr:cNvPr id="70" name="人口1人当たり決算額の推移該当値テキスト130"/>
        <xdr:cNvSpPr txBox="1"/>
      </xdr:nvSpPr>
      <xdr:spPr>
        <a:xfrm>
          <a:off x="5740400" y="216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102,217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17050</xdr:rowOff>
    </xdr:from>
    <xdr:to>
      <xdr:col>4</xdr:col>
      <xdr:colOff>520700</xdr:colOff>
      <xdr:row>13</xdr:row>
      <xdr:rowOff>118650</xdr:rowOff>
    </xdr:to>
    <xdr:sp macro="" textlink="">
      <xdr:nvSpPr>
        <xdr:cNvPr id="71" name="円/楕円 70"/>
        <xdr:cNvSpPr/>
      </xdr:nvSpPr>
      <xdr:spPr bwMode="auto">
        <a:xfrm>
          <a:off x="4953000" y="229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128827</xdr:rowOff>
    </xdr:from>
    <xdr:ext cx="736600" cy="259045"/>
    <xdr:sp macro="" textlink="">
      <xdr:nvSpPr>
        <xdr:cNvPr id="72" name="テキスト ボックス 71"/>
        <xdr:cNvSpPr txBox="1"/>
      </xdr:nvSpPr>
      <xdr:spPr>
        <a:xfrm>
          <a:off x="4622800" y="206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103,605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155543</xdr:rowOff>
    </xdr:from>
    <xdr:to>
      <xdr:col>3</xdr:col>
      <xdr:colOff>955675</xdr:colOff>
      <xdr:row>14</xdr:row>
      <xdr:rowOff>85693</xdr:rowOff>
    </xdr:to>
    <xdr:sp macro="" textlink="">
      <xdr:nvSpPr>
        <xdr:cNvPr id="73" name="円/楕円 72"/>
        <xdr:cNvSpPr/>
      </xdr:nvSpPr>
      <xdr:spPr bwMode="auto">
        <a:xfrm>
          <a:off x="4254500" y="2432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95870</xdr:rowOff>
    </xdr:from>
    <xdr:ext cx="762000" cy="259045"/>
    <xdr:sp macro="" textlink="">
      <xdr:nvSpPr>
        <xdr:cNvPr id="74" name="テキスト ボックス 73"/>
        <xdr:cNvSpPr txBox="1"/>
      </xdr:nvSpPr>
      <xdr:spPr>
        <a:xfrm>
          <a:off x="3924300" y="220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96,335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129750</xdr:rowOff>
    </xdr:from>
    <xdr:to>
      <xdr:col>3</xdr:col>
      <xdr:colOff>257175</xdr:colOff>
      <xdr:row>14</xdr:row>
      <xdr:rowOff>59900</xdr:rowOff>
    </xdr:to>
    <xdr:sp macro="" textlink="">
      <xdr:nvSpPr>
        <xdr:cNvPr id="75" name="円/楕円 74"/>
        <xdr:cNvSpPr/>
      </xdr:nvSpPr>
      <xdr:spPr bwMode="auto">
        <a:xfrm>
          <a:off x="3556000" y="240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70077</xdr:rowOff>
    </xdr:from>
    <xdr:ext cx="762000" cy="259045"/>
    <xdr:sp macro="" textlink="">
      <xdr:nvSpPr>
        <xdr:cNvPr id="76" name="テキスト ボックス 75"/>
        <xdr:cNvSpPr txBox="1"/>
      </xdr:nvSpPr>
      <xdr:spPr>
        <a:xfrm>
          <a:off x="3225800" y="217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97,689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127845</xdr:rowOff>
    </xdr:from>
    <xdr:to>
      <xdr:col>2</xdr:col>
      <xdr:colOff>692150</xdr:colOff>
      <xdr:row>14</xdr:row>
      <xdr:rowOff>57995</xdr:rowOff>
    </xdr:to>
    <xdr:sp macro="" textlink="">
      <xdr:nvSpPr>
        <xdr:cNvPr id="77" name="円/楕円 76"/>
        <xdr:cNvSpPr/>
      </xdr:nvSpPr>
      <xdr:spPr bwMode="auto">
        <a:xfrm>
          <a:off x="2857500" y="240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68172</xdr:rowOff>
    </xdr:from>
    <xdr:ext cx="762000" cy="259045"/>
    <xdr:sp macro="" textlink="">
      <xdr:nvSpPr>
        <xdr:cNvPr id="78" name="テキスト ボックス 77"/>
        <xdr:cNvSpPr txBox="1"/>
      </xdr:nvSpPr>
      <xdr:spPr>
        <a:xfrm>
          <a:off x="2527300" y="217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194437</xdr:rowOff>
    </xdr:from>
    <xdr:to>
      <xdr:col>4</xdr:col>
      <xdr:colOff>1117600</xdr:colOff>
      <xdr:row>34</xdr:row>
      <xdr:rowOff>201847</xdr:rowOff>
    </xdr:to>
    <xdr:cxnSp macro="">
      <xdr:nvCxnSpPr>
        <xdr:cNvPr id="111" name="直線コネクタ 110"/>
        <xdr:cNvCxnSpPr/>
      </xdr:nvCxnSpPr>
      <xdr:spPr bwMode="auto">
        <a:xfrm>
          <a:off x="5003800" y="6461887"/>
          <a:ext cx="647700" cy="7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194437</xdr:rowOff>
    </xdr:from>
    <xdr:to>
      <xdr:col>4</xdr:col>
      <xdr:colOff>469900</xdr:colOff>
      <xdr:row>34</xdr:row>
      <xdr:rowOff>216249</xdr:rowOff>
    </xdr:to>
    <xdr:cxnSp macro="">
      <xdr:nvCxnSpPr>
        <xdr:cNvPr id="114" name="直線コネクタ 113"/>
        <xdr:cNvCxnSpPr/>
      </xdr:nvCxnSpPr>
      <xdr:spPr bwMode="auto">
        <a:xfrm flipV="1">
          <a:off x="4305300" y="6461887"/>
          <a:ext cx="698500" cy="2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216249</xdr:rowOff>
    </xdr:from>
    <xdr:to>
      <xdr:col>3</xdr:col>
      <xdr:colOff>904875</xdr:colOff>
      <xdr:row>34</xdr:row>
      <xdr:rowOff>228079</xdr:rowOff>
    </xdr:to>
    <xdr:cxnSp macro="">
      <xdr:nvCxnSpPr>
        <xdr:cNvPr id="117" name="直線コネクタ 116"/>
        <xdr:cNvCxnSpPr/>
      </xdr:nvCxnSpPr>
      <xdr:spPr bwMode="auto">
        <a:xfrm flipV="1">
          <a:off x="3606800" y="6483699"/>
          <a:ext cx="698500" cy="11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19" name="テキスト ボックス 118"/>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209505</xdr:rowOff>
    </xdr:from>
    <xdr:to>
      <xdr:col>3</xdr:col>
      <xdr:colOff>206375</xdr:colOff>
      <xdr:row>34</xdr:row>
      <xdr:rowOff>228079</xdr:rowOff>
    </xdr:to>
    <xdr:cxnSp macro="">
      <xdr:nvCxnSpPr>
        <xdr:cNvPr id="120" name="直線コネクタ 119"/>
        <xdr:cNvCxnSpPr/>
      </xdr:nvCxnSpPr>
      <xdr:spPr bwMode="auto">
        <a:xfrm>
          <a:off x="2908300" y="6476955"/>
          <a:ext cx="698500" cy="18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2" name="テキスト ボックス 121"/>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4" name="テキスト ボックス 123"/>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151047</xdr:rowOff>
    </xdr:from>
    <xdr:to>
      <xdr:col>5</xdr:col>
      <xdr:colOff>34925</xdr:colOff>
      <xdr:row>34</xdr:row>
      <xdr:rowOff>252647</xdr:rowOff>
    </xdr:to>
    <xdr:sp macro="" textlink="">
      <xdr:nvSpPr>
        <xdr:cNvPr id="130" name="円/楕円 129"/>
        <xdr:cNvSpPr/>
      </xdr:nvSpPr>
      <xdr:spPr bwMode="auto">
        <a:xfrm>
          <a:off x="5600700" y="6418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339024</xdr:rowOff>
    </xdr:from>
    <xdr:ext cx="762000" cy="259045"/>
    <xdr:sp macro="" textlink="">
      <xdr:nvSpPr>
        <xdr:cNvPr id="131" name="人口1人当たり決算額の推移該当値テキスト445"/>
        <xdr:cNvSpPr txBox="1"/>
      </xdr:nvSpPr>
      <xdr:spPr>
        <a:xfrm>
          <a:off x="5740400" y="626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37,071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143637</xdr:rowOff>
    </xdr:from>
    <xdr:to>
      <xdr:col>4</xdr:col>
      <xdr:colOff>520700</xdr:colOff>
      <xdr:row>34</xdr:row>
      <xdr:rowOff>245237</xdr:rowOff>
    </xdr:to>
    <xdr:sp macro="" textlink="">
      <xdr:nvSpPr>
        <xdr:cNvPr id="132" name="円/楕円 131"/>
        <xdr:cNvSpPr/>
      </xdr:nvSpPr>
      <xdr:spPr bwMode="auto">
        <a:xfrm>
          <a:off x="4953000" y="641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255414</xdr:rowOff>
    </xdr:from>
    <xdr:ext cx="736600" cy="259045"/>
    <xdr:sp macro="" textlink="">
      <xdr:nvSpPr>
        <xdr:cNvPr id="133" name="テキスト ボックス 132"/>
        <xdr:cNvSpPr txBox="1"/>
      </xdr:nvSpPr>
      <xdr:spPr>
        <a:xfrm>
          <a:off x="4622800" y="6179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37,460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165449</xdr:rowOff>
    </xdr:from>
    <xdr:to>
      <xdr:col>3</xdr:col>
      <xdr:colOff>955675</xdr:colOff>
      <xdr:row>34</xdr:row>
      <xdr:rowOff>267049</xdr:rowOff>
    </xdr:to>
    <xdr:sp macro="" textlink="">
      <xdr:nvSpPr>
        <xdr:cNvPr id="134" name="円/楕円 133"/>
        <xdr:cNvSpPr/>
      </xdr:nvSpPr>
      <xdr:spPr bwMode="auto">
        <a:xfrm>
          <a:off x="4254500" y="643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277226</xdr:rowOff>
    </xdr:from>
    <xdr:ext cx="762000" cy="259045"/>
    <xdr:sp macro="" textlink="">
      <xdr:nvSpPr>
        <xdr:cNvPr id="135" name="テキスト ボックス 134"/>
        <xdr:cNvSpPr txBox="1"/>
      </xdr:nvSpPr>
      <xdr:spPr>
        <a:xfrm>
          <a:off x="3924300" y="620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177279</xdr:rowOff>
    </xdr:from>
    <xdr:to>
      <xdr:col>3</xdr:col>
      <xdr:colOff>257175</xdr:colOff>
      <xdr:row>34</xdr:row>
      <xdr:rowOff>278879</xdr:rowOff>
    </xdr:to>
    <xdr:sp macro="" textlink="">
      <xdr:nvSpPr>
        <xdr:cNvPr id="136" name="円/楕円 135"/>
        <xdr:cNvSpPr/>
      </xdr:nvSpPr>
      <xdr:spPr bwMode="auto">
        <a:xfrm>
          <a:off x="3556000" y="644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289056</xdr:rowOff>
    </xdr:from>
    <xdr:ext cx="762000" cy="259045"/>
    <xdr:sp macro="" textlink="">
      <xdr:nvSpPr>
        <xdr:cNvPr id="137" name="テキスト ボックス 136"/>
        <xdr:cNvSpPr txBox="1"/>
      </xdr:nvSpPr>
      <xdr:spPr>
        <a:xfrm>
          <a:off x="3225800" y="621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35,694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158705</xdr:rowOff>
    </xdr:from>
    <xdr:to>
      <xdr:col>2</xdr:col>
      <xdr:colOff>692150</xdr:colOff>
      <xdr:row>34</xdr:row>
      <xdr:rowOff>260305</xdr:rowOff>
    </xdr:to>
    <xdr:sp macro="" textlink="">
      <xdr:nvSpPr>
        <xdr:cNvPr id="138" name="円/楕円 137"/>
        <xdr:cNvSpPr/>
      </xdr:nvSpPr>
      <xdr:spPr bwMode="auto">
        <a:xfrm>
          <a:off x="2857500" y="6426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270482</xdr:rowOff>
    </xdr:from>
    <xdr:ext cx="762000" cy="259045"/>
    <xdr:sp macro="" textlink="">
      <xdr:nvSpPr>
        <xdr:cNvPr id="139" name="テキスト ボックス 138"/>
        <xdr:cNvSpPr txBox="1"/>
      </xdr:nvSpPr>
      <xdr:spPr>
        <a:xfrm>
          <a:off x="2527300" y="61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22,645
22,539
108.38
13,087,615
13,020,117
10,188
7,614,612
14,204,960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164560</xdr:rowOff>
    </xdr:from>
    <xdr:to>
      <xdr:col>6</xdr:col>
      <xdr:colOff>511175</xdr:colOff>
      <xdr:row>34</xdr:row>
      <xdr:rowOff>166103</xdr:rowOff>
    </xdr:to>
    <xdr:cxnSp macro="">
      <xdr:nvCxnSpPr>
        <xdr:cNvPr id="61" name="直線コネクタ 60"/>
        <xdr:cNvCxnSpPr/>
      </xdr:nvCxnSpPr>
      <xdr:spPr>
        <a:xfrm flipV="1">
          <a:off x="3797300" y="5993860"/>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166103</xdr:rowOff>
    </xdr:from>
    <xdr:to>
      <xdr:col>5</xdr:col>
      <xdr:colOff>358775</xdr:colOff>
      <xdr:row>35</xdr:row>
      <xdr:rowOff>46393</xdr:rowOff>
    </xdr:to>
    <xdr:cxnSp macro="">
      <xdr:nvCxnSpPr>
        <xdr:cNvPr id="64" name="直線コネクタ 63"/>
        <xdr:cNvCxnSpPr/>
      </xdr:nvCxnSpPr>
      <xdr:spPr>
        <a:xfrm flipV="1">
          <a:off x="2908300" y="5995403"/>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46393</xdr:rowOff>
    </xdr:from>
    <xdr:to>
      <xdr:col>4</xdr:col>
      <xdr:colOff>155575</xdr:colOff>
      <xdr:row>35</xdr:row>
      <xdr:rowOff>47250</xdr:rowOff>
    </xdr:to>
    <xdr:cxnSp macro="">
      <xdr:nvCxnSpPr>
        <xdr:cNvPr id="67" name="直線コネクタ 66"/>
        <xdr:cNvCxnSpPr/>
      </xdr:nvCxnSpPr>
      <xdr:spPr>
        <a:xfrm flipV="1">
          <a:off x="2019300" y="6047143"/>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15589</xdr:rowOff>
    </xdr:from>
    <xdr:to>
      <xdr:col>2</xdr:col>
      <xdr:colOff>638175</xdr:colOff>
      <xdr:row>35</xdr:row>
      <xdr:rowOff>47250</xdr:rowOff>
    </xdr:to>
    <xdr:cxnSp macro="">
      <xdr:nvCxnSpPr>
        <xdr:cNvPr id="70" name="直線コネクタ 69"/>
        <xdr:cNvCxnSpPr/>
      </xdr:nvCxnSpPr>
      <xdr:spPr>
        <a:xfrm>
          <a:off x="1130300" y="6016339"/>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113760</xdr:rowOff>
    </xdr:from>
    <xdr:to>
      <xdr:col>6</xdr:col>
      <xdr:colOff>561975</xdr:colOff>
      <xdr:row>35</xdr:row>
      <xdr:rowOff>43910</xdr:rowOff>
    </xdr:to>
    <xdr:sp macro="" textlink="">
      <xdr:nvSpPr>
        <xdr:cNvPr id="80" name="円/楕円 79"/>
        <xdr:cNvSpPr/>
      </xdr:nvSpPr>
      <xdr:spPr>
        <a:xfrm>
          <a:off x="4584700" y="59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136637</xdr:rowOff>
    </xdr:from>
    <xdr:ext cx="534377" cy="259045"/>
    <xdr:sp macro="" textlink="">
      <xdr:nvSpPr>
        <xdr:cNvPr id="81" name="人件費該当値テキスト"/>
        <xdr:cNvSpPr txBox="1"/>
      </xdr:nvSpPr>
      <xdr:spPr>
        <a:xfrm>
          <a:off x="4686300" y="579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78,695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115303</xdr:rowOff>
    </xdr:from>
    <xdr:to>
      <xdr:col>5</xdr:col>
      <xdr:colOff>409575</xdr:colOff>
      <xdr:row>35</xdr:row>
      <xdr:rowOff>45453</xdr:rowOff>
    </xdr:to>
    <xdr:sp macro="" textlink="">
      <xdr:nvSpPr>
        <xdr:cNvPr id="82" name="円/楕円 81"/>
        <xdr:cNvSpPr/>
      </xdr:nvSpPr>
      <xdr:spPr>
        <a:xfrm>
          <a:off x="3746500" y="59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61980</xdr:rowOff>
    </xdr:from>
    <xdr:ext cx="534377" cy="259045"/>
    <xdr:sp macro="" textlink="">
      <xdr:nvSpPr>
        <xdr:cNvPr id="83" name="テキスト ボックス 82"/>
        <xdr:cNvSpPr txBox="1"/>
      </xdr:nvSpPr>
      <xdr:spPr>
        <a:xfrm>
          <a:off x="3530111" y="571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167043</xdr:rowOff>
    </xdr:from>
    <xdr:to>
      <xdr:col>4</xdr:col>
      <xdr:colOff>206375</xdr:colOff>
      <xdr:row>35</xdr:row>
      <xdr:rowOff>97193</xdr:rowOff>
    </xdr:to>
    <xdr:sp macro="" textlink="">
      <xdr:nvSpPr>
        <xdr:cNvPr id="84" name="円/楕円 83"/>
        <xdr:cNvSpPr/>
      </xdr:nvSpPr>
      <xdr:spPr>
        <a:xfrm>
          <a:off x="2857500" y="599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113720</xdr:rowOff>
    </xdr:from>
    <xdr:ext cx="534377" cy="259045"/>
    <xdr:sp macro="" textlink="">
      <xdr:nvSpPr>
        <xdr:cNvPr id="85" name="テキスト ボックス 84"/>
        <xdr:cNvSpPr txBox="1"/>
      </xdr:nvSpPr>
      <xdr:spPr>
        <a:xfrm>
          <a:off x="2641111" y="577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167900</xdr:rowOff>
    </xdr:from>
    <xdr:to>
      <xdr:col>3</xdr:col>
      <xdr:colOff>3175</xdr:colOff>
      <xdr:row>35</xdr:row>
      <xdr:rowOff>98050</xdr:rowOff>
    </xdr:to>
    <xdr:sp macro="" textlink="">
      <xdr:nvSpPr>
        <xdr:cNvPr id="86" name="円/楕円 85"/>
        <xdr:cNvSpPr/>
      </xdr:nvSpPr>
      <xdr:spPr>
        <a:xfrm>
          <a:off x="1968500" y="5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114577</xdr:rowOff>
    </xdr:from>
    <xdr:ext cx="534377" cy="259045"/>
    <xdr:sp macro="" textlink="">
      <xdr:nvSpPr>
        <xdr:cNvPr id="87" name="テキスト ボックス 86"/>
        <xdr:cNvSpPr txBox="1"/>
      </xdr:nvSpPr>
      <xdr:spPr>
        <a:xfrm>
          <a:off x="1752111" y="577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75,853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136239</xdr:rowOff>
    </xdr:from>
    <xdr:to>
      <xdr:col>1</xdr:col>
      <xdr:colOff>485775</xdr:colOff>
      <xdr:row>35</xdr:row>
      <xdr:rowOff>66389</xdr:rowOff>
    </xdr:to>
    <xdr:sp macro="" textlink="">
      <xdr:nvSpPr>
        <xdr:cNvPr id="88" name="円/楕円 87"/>
        <xdr:cNvSpPr/>
      </xdr:nvSpPr>
      <xdr:spPr>
        <a:xfrm>
          <a:off x="1079500" y="59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82916</xdr:rowOff>
    </xdr:from>
    <xdr:ext cx="534377" cy="259045"/>
    <xdr:sp macro="" textlink="">
      <xdr:nvSpPr>
        <xdr:cNvPr id="89" name="テキスト ボックス 88"/>
        <xdr:cNvSpPr txBox="1"/>
      </xdr:nvSpPr>
      <xdr:spPr>
        <a:xfrm>
          <a:off x="863111" y="574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105166</xdr:rowOff>
    </xdr:from>
    <xdr:to>
      <xdr:col>6</xdr:col>
      <xdr:colOff>511175</xdr:colOff>
      <xdr:row>58</xdr:row>
      <xdr:rowOff>113359</xdr:rowOff>
    </xdr:to>
    <xdr:cxnSp macro="">
      <xdr:nvCxnSpPr>
        <xdr:cNvPr id="118" name="直線コネクタ 117"/>
        <xdr:cNvCxnSpPr/>
      </xdr:nvCxnSpPr>
      <xdr:spPr>
        <a:xfrm flipV="1">
          <a:off x="3797300" y="10049266"/>
          <a:ext cx="838200" cy="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41058</xdr:rowOff>
    </xdr:from>
    <xdr:ext cx="534377" cy="259045"/>
    <xdr:sp macro="" textlink="">
      <xdr:nvSpPr>
        <xdr:cNvPr id="119" name="物件費平均値テキスト"/>
        <xdr:cNvSpPr txBox="1"/>
      </xdr:nvSpPr>
      <xdr:spPr>
        <a:xfrm>
          <a:off x="4686300" y="9985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113359</xdr:rowOff>
    </xdr:from>
    <xdr:to>
      <xdr:col>5</xdr:col>
      <xdr:colOff>358775</xdr:colOff>
      <xdr:row>58</xdr:row>
      <xdr:rowOff>114107</xdr:rowOff>
    </xdr:to>
    <xdr:cxnSp macro="">
      <xdr:nvCxnSpPr>
        <xdr:cNvPr id="121" name="直線コネクタ 120"/>
        <xdr:cNvCxnSpPr/>
      </xdr:nvCxnSpPr>
      <xdr:spPr>
        <a:xfrm flipV="1">
          <a:off x="2908300" y="10057459"/>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169418</xdr:rowOff>
    </xdr:from>
    <xdr:ext cx="534377" cy="259045"/>
    <xdr:sp macro="" textlink="">
      <xdr:nvSpPr>
        <xdr:cNvPr id="123" name="テキスト ボックス 122"/>
        <xdr:cNvSpPr txBox="1"/>
      </xdr:nvSpPr>
      <xdr:spPr>
        <a:xfrm>
          <a:off x="3530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114107</xdr:rowOff>
    </xdr:from>
    <xdr:to>
      <xdr:col>4</xdr:col>
      <xdr:colOff>155575</xdr:colOff>
      <xdr:row>58</xdr:row>
      <xdr:rowOff>114861</xdr:rowOff>
    </xdr:to>
    <xdr:cxnSp macro="">
      <xdr:nvCxnSpPr>
        <xdr:cNvPr id="124" name="直線コネクタ 123"/>
        <xdr:cNvCxnSpPr/>
      </xdr:nvCxnSpPr>
      <xdr:spPr>
        <a:xfrm flipV="1">
          <a:off x="2019300" y="10058207"/>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114861</xdr:rowOff>
    </xdr:from>
    <xdr:to>
      <xdr:col>2</xdr:col>
      <xdr:colOff>638175</xdr:colOff>
      <xdr:row>58</xdr:row>
      <xdr:rowOff>125264</xdr:rowOff>
    </xdr:to>
    <xdr:cxnSp macro="">
      <xdr:nvCxnSpPr>
        <xdr:cNvPr id="127" name="直線コネクタ 126"/>
        <xdr:cNvCxnSpPr/>
      </xdr:nvCxnSpPr>
      <xdr:spPr>
        <a:xfrm flipV="1">
          <a:off x="1130300" y="10058961"/>
          <a:ext cx="8890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54366</xdr:rowOff>
    </xdr:from>
    <xdr:to>
      <xdr:col>6</xdr:col>
      <xdr:colOff>561975</xdr:colOff>
      <xdr:row>58</xdr:row>
      <xdr:rowOff>155966</xdr:rowOff>
    </xdr:to>
    <xdr:sp macro="" textlink="">
      <xdr:nvSpPr>
        <xdr:cNvPr id="137" name="円/楕円 136"/>
        <xdr:cNvSpPr/>
      </xdr:nvSpPr>
      <xdr:spPr>
        <a:xfrm>
          <a:off x="4584700" y="999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13743</xdr:rowOff>
    </xdr:from>
    <xdr:ext cx="534377" cy="259045"/>
    <xdr:sp macro="" textlink="">
      <xdr:nvSpPr>
        <xdr:cNvPr id="138" name="物件費該当値テキスト"/>
        <xdr:cNvSpPr txBox="1"/>
      </xdr:nvSpPr>
      <xdr:spPr>
        <a:xfrm>
          <a:off x="4686300" y="978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62559</xdr:rowOff>
    </xdr:from>
    <xdr:to>
      <xdr:col>5</xdr:col>
      <xdr:colOff>409575</xdr:colOff>
      <xdr:row>58</xdr:row>
      <xdr:rowOff>164159</xdr:rowOff>
    </xdr:to>
    <xdr:sp macro="" textlink="">
      <xdr:nvSpPr>
        <xdr:cNvPr id="139" name="円/楕円 138"/>
        <xdr:cNvSpPr/>
      </xdr:nvSpPr>
      <xdr:spPr>
        <a:xfrm>
          <a:off x="3746500" y="100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9236</xdr:rowOff>
    </xdr:from>
    <xdr:ext cx="534377" cy="259045"/>
    <xdr:sp macro="" textlink="">
      <xdr:nvSpPr>
        <xdr:cNvPr id="140" name="テキスト ボックス 139"/>
        <xdr:cNvSpPr txBox="1"/>
      </xdr:nvSpPr>
      <xdr:spPr>
        <a:xfrm>
          <a:off x="3530111" y="97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63307</xdr:rowOff>
    </xdr:from>
    <xdr:to>
      <xdr:col>4</xdr:col>
      <xdr:colOff>206375</xdr:colOff>
      <xdr:row>58</xdr:row>
      <xdr:rowOff>164907</xdr:rowOff>
    </xdr:to>
    <xdr:sp macro="" textlink="">
      <xdr:nvSpPr>
        <xdr:cNvPr id="141" name="円/楕円 140"/>
        <xdr:cNvSpPr/>
      </xdr:nvSpPr>
      <xdr:spPr>
        <a:xfrm>
          <a:off x="2857500" y="100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9984</xdr:rowOff>
    </xdr:from>
    <xdr:ext cx="534377" cy="259045"/>
    <xdr:sp macro="" textlink="">
      <xdr:nvSpPr>
        <xdr:cNvPr id="142" name="テキスト ボックス 141"/>
        <xdr:cNvSpPr txBox="1"/>
      </xdr:nvSpPr>
      <xdr:spPr>
        <a:xfrm>
          <a:off x="2641111" y="978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64061</xdr:rowOff>
    </xdr:from>
    <xdr:to>
      <xdr:col>3</xdr:col>
      <xdr:colOff>3175</xdr:colOff>
      <xdr:row>58</xdr:row>
      <xdr:rowOff>165661</xdr:rowOff>
    </xdr:to>
    <xdr:sp macro="" textlink="">
      <xdr:nvSpPr>
        <xdr:cNvPr id="143" name="円/楕円 142"/>
        <xdr:cNvSpPr/>
      </xdr:nvSpPr>
      <xdr:spPr>
        <a:xfrm>
          <a:off x="1968500" y="1000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10738</xdr:rowOff>
    </xdr:from>
    <xdr:ext cx="534377" cy="259045"/>
    <xdr:sp macro="" textlink="">
      <xdr:nvSpPr>
        <xdr:cNvPr id="144" name="テキスト ボックス 143"/>
        <xdr:cNvSpPr txBox="1"/>
      </xdr:nvSpPr>
      <xdr:spPr>
        <a:xfrm>
          <a:off x="1752111" y="978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74464</xdr:rowOff>
    </xdr:from>
    <xdr:to>
      <xdr:col>1</xdr:col>
      <xdr:colOff>485775</xdr:colOff>
      <xdr:row>59</xdr:row>
      <xdr:rowOff>4614</xdr:rowOff>
    </xdr:to>
    <xdr:sp macro="" textlink="">
      <xdr:nvSpPr>
        <xdr:cNvPr id="145" name="円/楕円 144"/>
        <xdr:cNvSpPr/>
      </xdr:nvSpPr>
      <xdr:spPr>
        <a:xfrm>
          <a:off x="1079500" y="100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21141</xdr:rowOff>
    </xdr:from>
    <xdr:ext cx="534377" cy="259045"/>
    <xdr:sp macro="" textlink="">
      <xdr:nvSpPr>
        <xdr:cNvPr id="146" name="テキスト ボックス 145"/>
        <xdr:cNvSpPr txBox="1"/>
      </xdr:nvSpPr>
      <xdr:spPr>
        <a:xfrm>
          <a:off x="863111" y="979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144380</xdr:rowOff>
    </xdr:from>
    <xdr:to>
      <xdr:col>6</xdr:col>
      <xdr:colOff>511175</xdr:colOff>
      <xdr:row>78</xdr:row>
      <xdr:rowOff>51198</xdr:rowOff>
    </xdr:to>
    <xdr:cxnSp macro="">
      <xdr:nvCxnSpPr>
        <xdr:cNvPr id="177" name="直線コネクタ 176"/>
        <xdr:cNvCxnSpPr/>
      </xdr:nvCxnSpPr>
      <xdr:spPr>
        <a:xfrm flipV="1">
          <a:off x="3797300" y="13346030"/>
          <a:ext cx="838200" cy="7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36939</xdr:rowOff>
    </xdr:from>
    <xdr:to>
      <xdr:col>5</xdr:col>
      <xdr:colOff>358775</xdr:colOff>
      <xdr:row>78</xdr:row>
      <xdr:rowOff>51198</xdr:rowOff>
    </xdr:to>
    <xdr:cxnSp macro="">
      <xdr:nvCxnSpPr>
        <xdr:cNvPr id="180" name="直線コネクタ 179"/>
        <xdr:cNvCxnSpPr/>
      </xdr:nvCxnSpPr>
      <xdr:spPr>
        <a:xfrm>
          <a:off x="2908300" y="13410039"/>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15821</xdr:rowOff>
    </xdr:from>
    <xdr:to>
      <xdr:col>4</xdr:col>
      <xdr:colOff>155575</xdr:colOff>
      <xdr:row>78</xdr:row>
      <xdr:rowOff>36939</xdr:rowOff>
    </xdr:to>
    <xdr:cxnSp macro="">
      <xdr:nvCxnSpPr>
        <xdr:cNvPr id="183" name="直線コネクタ 182"/>
        <xdr:cNvCxnSpPr/>
      </xdr:nvCxnSpPr>
      <xdr:spPr>
        <a:xfrm>
          <a:off x="2019300" y="13388921"/>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15821</xdr:rowOff>
    </xdr:from>
    <xdr:to>
      <xdr:col>2</xdr:col>
      <xdr:colOff>638175</xdr:colOff>
      <xdr:row>78</xdr:row>
      <xdr:rowOff>85489</xdr:rowOff>
    </xdr:to>
    <xdr:cxnSp macro="">
      <xdr:nvCxnSpPr>
        <xdr:cNvPr id="186" name="直線コネクタ 185"/>
        <xdr:cNvCxnSpPr/>
      </xdr:nvCxnSpPr>
      <xdr:spPr>
        <a:xfrm flipV="1">
          <a:off x="1130300" y="13388921"/>
          <a:ext cx="88900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93580</xdr:rowOff>
    </xdr:from>
    <xdr:to>
      <xdr:col>6</xdr:col>
      <xdr:colOff>561975</xdr:colOff>
      <xdr:row>78</xdr:row>
      <xdr:rowOff>23730</xdr:rowOff>
    </xdr:to>
    <xdr:sp macro="" textlink="">
      <xdr:nvSpPr>
        <xdr:cNvPr id="196" name="円/楕円 195"/>
        <xdr:cNvSpPr/>
      </xdr:nvSpPr>
      <xdr:spPr>
        <a:xfrm>
          <a:off x="4584700" y="132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72007</xdr:rowOff>
    </xdr:from>
    <xdr:ext cx="469744" cy="259045"/>
    <xdr:sp macro="" textlink="">
      <xdr:nvSpPr>
        <xdr:cNvPr id="197" name="維持補修費該当値テキスト"/>
        <xdr:cNvSpPr txBox="1"/>
      </xdr:nvSpPr>
      <xdr:spPr>
        <a:xfrm>
          <a:off x="4686300" y="1327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398</xdr:rowOff>
    </xdr:from>
    <xdr:to>
      <xdr:col>5</xdr:col>
      <xdr:colOff>409575</xdr:colOff>
      <xdr:row>78</xdr:row>
      <xdr:rowOff>101998</xdr:rowOff>
    </xdr:to>
    <xdr:sp macro="" textlink="">
      <xdr:nvSpPr>
        <xdr:cNvPr id="198" name="円/楕円 197"/>
        <xdr:cNvSpPr/>
      </xdr:nvSpPr>
      <xdr:spPr>
        <a:xfrm>
          <a:off x="3746500" y="133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93125</xdr:rowOff>
    </xdr:from>
    <xdr:ext cx="469744" cy="259045"/>
    <xdr:sp macro="" textlink="">
      <xdr:nvSpPr>
        <xdr:cNvPr id="199" name="テキスト ボックス 198"/>
        <xdr:cNvSpPr txBox="1"/>
      </xdr:nvSpPr>
      <xdr:spPr>
        <a:xfrm>
          <a:off x="3562427" y="134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157589</xdr:rowOff>
    </xdr:from>
    <xdr:to>
      <xdr:col>4</xdr:col>
      <xdr:colOff>206375</xdr:colOff>
      <xdr:row>78</xdr:row>
      <xdr:rowOff>87739</xdr:rowOff>
    </xdr:to>
    <xdr:sp macro="" textlink="">
      <xdr:nvSpPr>
        <xdr:cNvPr id="200" name="円/楕円 199"/>
        <xdr:cNvSpPr/>
      </xdr:nvSpPr>
      <xdr:spPr>
        <a:xfrm>
          <a:off x="2857500" y="133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78866</xdr:rowOff>
    </xdr:from>
    <xdr:ext cx="469744" cy="259045"/>
    <xdr:sp macro="" textlink="">
      <xdr:nvSpPr>
        <xdr:cNvPr id="201" name="テキスト ボックス 200"/>
        <xdr:cNvSpPr txBox="1"/>
      </xdr:nvSpPr>
      <xdr:spPr>
        <a:xfrm>
          <a:off x="2673427" y="1345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136471</xdr:rowOff>
    </xdr:from>
    <xdr:to>
      <xdr:col>3</xdr:col>
      <xdr:colOff>3175</xdr:colOff>
      <xdr:row>78</xdr:row>
      <xdr:rowOff>66621</xdr:rowOff>
    </xdr:to>
    <xdr:sp macro="" textlink="">
      <xdr:nvSpPr>
        <xdr:cNvPr id="202" name="円/楕円 201"/>
        <xdr:cNvSpPr/>
      </xdr:nvSpPr>
      <xdr:spPr>
        <a:xfrm>
          <a:off x="1968500" y="133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57748</xdr:rowOff>
    </xdr:from>
    <xdr:ext cx="469744" cy="259045"/>
    <xdr:sp macro="" textlink="">
      <xdr:nvSpPr>
        <xdr:cNvPr id="203" name="テキスト ボックス 202"/>
        <xdr:cNvSpPr txBox="1"/>
      </xdr:nvSpPr>
      <xdr:spPr>
        <a:xfrm>
          <a:off x="1784427" y="1343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34689</xdr:rowOff>
    </xdr:from>
    <xdr:to>
      <xdr:col>1</xdr:col>
      <xdr:colOff>485775</xdr:colOff>
      <xdr:row>78</xdr:row>
      <xdr:rowOff>136289</xdr:rowOff>
    </xdr:to>
    <xdr:sp macro="" textlink="">
      <xdr:nvSpPr>
        <xdr:cNvPr id="204" name="円/楕円 203"/>
        <xdr:cNvSpPr/>
      </xdr:nvSpPr>
      <xdr:spPr>
        <a:xfrm>
          <a:off x="1079500" y="1340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127416</xdr:rowOff>
    </xdr:from>
    <xdr:ext cx="469744" cy="259045"/>
    <xdr:sp macro="" textlink="">
      <xdr:nvSpPr>
        <xdr:cNvPr id="205" name="テキスト ボックス 204"/>
        <xdr:cNvSpPr txBox="1"/>
      </xdr:nvSpPr>
      <xdr:spPr>
        <a:xfrm>
          <a:off x="895427" y="1350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163931</xdr:rowOff>
    </xdr:from>
    <xdr:to>
      <xdr:col>6</xdr:col>
      <xdr:colOff>511175</xdr:colOff>
      <xdr:row>95</xdr:row>
      <xdr:rowOff>110051</xdr:rowOff>
    </xdr:to>
    <xdr:cxnSp macro="">
      <xdr:nvCxnSpPr>
        <xdr:cNvPr id="233" name="直線コネクタ 232"/>
        <xdr:cNvCxnSpPr/>
      </xdr:nvCxnSpPr>
      <xdr:spPr>
        <a:xfrm flipV="1">
          <a:off x="3797300" y="16280231"/>
          <a:ext cx="838200" cy="1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36807</xdr:rowOff>
    </xdr:from>
    <xdr:to>
      <xdr:col>5</xdr:col>
      <xdr:colOff>358775</xdr:colOff>
      <xdr:row>95</xdr:row>
      <xdr:rowOff>110051</xdr:rowOff>
    </xdr:to>
    <xdr:cxnSp macro="">
      <xdr:nvCxnSpPr>
        <xdr:cNvPr id="236" name="直線コネクタ 235"/>
        <xdr:cNvCxnSpPr/>
      </xdr:nvCxnSpPr>
      <xdr:spPr>
        <a:xfrm>
          <a:off x="2908300" y="16324557"/>
          <a:ext cx="889000" cy="7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36807</xdr:rowOff>
    </xdr:from>
    <xdr:to>
      <xdr:col>4</xdr:col>
      <xdr:colOff>155575</xdr:colOff>
      <xdr:row>96</xdr:row>
      <xdr:rowOff>19845</xdr:rowOff>
    </xdr:to>
    <xdr:cxnSp macro="">
      <xdr:nvCxnSpPr>
        <xdr:cNvPr id="239" name="直線コネクタ 238"/>
        <xdr:cNvCxnSpPr/>
      </xdr:nvCxnSpPr>
      <xdr:spPr>
        <a:xfrm flipV="1">
          <a:off x="2019300" y="16324557"/>
          <a:ext cx="889000" cy="1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148412</xdr:rowOff>
    </xdr:from>
    <xdr:ext cx="534377" cy="259045"/>
    <xdr:sp macro="" textlink="">
      <xdr:nvSpPr>
        <xdr:cNvPr id="241" name="テキスト ボックス 240"/>
        <xdr:cNvSpPr txBox="1"/>
      </xdr:nvSpPr>
      <xdr:spPr>
        <a:xfrm>
          <a:off x="2641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19845</xdr:rowOff>
    </xdr:from>
    <xdr:to>
      <xdr:col>2</xdr:col>
      <xdr:colOff>638175</xdr:colOff>
      <xdr:row>96</xdr:row>
      <xdr:rowOff>45655</xdr:rowOff>
    </xdr:to>
    <xdr:cxnSp macro="">
      <xdr:nvCxnSpPr>
        <xdr:cNvPr id="242" name="直線コネクタ 241"/>
        <xdr:cNvCxnSpPr/>
      </xdr:nvCxnSpPr>
      <xdr:spPr>
        <a:xfrm flipV="1">
          <a:off x="1130300" y="16479045"/>
          <a:ext cx="8890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106143</xdr:rowOff>
    </xdr:from>
    <xdr:ext cx="534377" cy="259045"/>
    <xdr:sp macro="" textlink="">
      <xdr:nvSpPr>
        <xdr:cNvPr id="244" name="テキスト ボックス 243"/>
        <xdr:cNvSpPr txBox="1"/>
      </xdr:nvSpPr>
      <xdr:spPr>
        <a:xfrm>
          <a:off x="1752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123860</xdr:rowOff>
    </xdr:from>
    <xdr:ext cx="534377" cy="259045"/>
    <xdr:sp macro="" textlink="">
      <xdr:nvSpPr>
        <xdr:cNvPr id="246" name="テキスト ボックス 245"/>
        <xdr:cNvSpPr txBox="1"/>
      </xdr:nvSpPr>
      <xdr:spPr>
        <a:xfrm>
          <a:off x="863111" y="167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113131</xdr:rowOff>
    </xdr:from>
    <xdr:to>
      <xdr:col>6</xdr:col>
      <xdr:colOff>561975</xdr:colOff>
      <xdr:row>95</xdr:row>
      <xdr:rowOff>43281</xdr:rowOff>
    </xdr:to>
    <xdr:sp macro="" textlink="">
      <xdr:nvSpPr>
        <xdr:cNvPr id="252" name="円/楕円 251"/>
        <xdr:cNvSpPr/>
      </xdr:nvSpPr>
      <xdr:spPr>
        <a:xfrm>
          <a:off x="4584700" y="162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136008</xdr:rowOff>
    </xdr:from>
    <xdr:ext cx="534377" cy="259045"/>
    <xdr:sp macro="" textlink="">
      <xdr:nvSpPr>
        <xdr:cNvPr id="253" name="扶助費該当値テキスト"/>
        <xdr:cNvSpPr txBox="1"/>
      </xdr:nvSpPr>
      <xdr:spPr>
        <a:xfrm>
          <a:off x="4686300" y="1608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68,940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59251</xdr:rowOff>
    </xdr:from>
    <xdr:to>
      <xdr:col>5</xdr:col>
      <xdr:colOff>409575</xdr:colOff>
      <xdr:row>95</xdr:row>
      <xdr:rowOff>160851</xdr:rowOff>
    </xdr:to>
    <xdr:sp macro="" textlink="">
      <xdr:nvSpPr>
        <xdr:cNvPr id="254" name="円/楕円 253"/>
        <xdr:cNvSpPr/>
      </xdr:nvSpPr>
      <xdr:spPr>
        <a:xfrm>
          <a:off x="3746500" y="163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5928</xdr:rowOff>
    </xdr:from>
    <xdr:ext cx="534377" cy="259045"/>
    <xdr:sp macro="" textlink="">
      <xdr:nvSpPr>
        <xdr:cNvPr id="255" name="テキスト ボックス 254"/>
        <xdr:cNvSpPr txBox="1"/>
      </xdr:nvSpPr>
      <xdr:spPr>
        <a:xfrm>
          <a:off x="3530111" y="1612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157457</xdr:rowOff>
    </xdr:from>
    <xdr:to>
      <xdr:col>4</xdr:col>
      <xdr:colOff>206375</xdr:colOff>
      <xdr:row>95</xdr:row>
      <xdr:rowOff>87607</xdr:rowOff>
    </xdr:to>
    <xdr:sp macro="" textlink="">
      <xdr:nvSpPr>
        <xdr:cNvPr id="256" name="円/楕円 255"/>
        <xdr:cNvSpPr/>
      </xdr:nvSpPr>
      <xdr:spPr>
        <a:xfrm>
          <a:off x="2857500" y="162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104134</xdr:rowOff>
    </xdr:from>
    <xdr:ext cx="534377" cy="259045"/>
    <xdr:sp macro="" textlink="">
      <xdr:nvSpPr>
        <xdr:cNvPr id="257" name="テキスト ボックス 256"/>
        <xdr:cNvSpPr txBox="1"/>
      </xdr:nvSpPr>
      <xdr:spPr>
        <a:xfrm>
          <a:off x="2641111" y="1604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140495</xdr:rowOff>
    </xdr:from>
    <xdr:to>
      <xdr:col>3</xdr:col>
      <xdr:colOff>3175</xdr:colOff>
      <xdr:row>96</xdr:row>
      <xdr:rowOff>70645</xdr:rowOff>
    </xdr:to>
    <xdr:sp macro="" textlink="">
      <xdr:nvSpPr>
        <xdr:cNvPr id="258" name="円/楕円 257"/>
        <xdr:cNvSpPr/>
      </xdr:nvSpPr>
      <xdr:spPr>
        <a:xfrm>
          <a:off x="1968500" y="164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87172</xdr:rowOff>
    </xdr:from>
    <xdr:ext cx="534377" cy="259045"/>
    <xdr:sp macro="" textlink="">
      <xdr:nvSpPr>
        <xdr:cNvPr id="259" name="テキスト ボックス 258"/>
        <xdr:cNvSpPr txBox="1"/>
      </xdr:nvSpPr>
      <xdr:spPr>
        <a:xfrm>
          <a:off x="1752111" y="1620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166305</xdr:rowOff>
    </xdr:from>
    <xdr:to>
      <xdr:col>1</xdr:col>
      <xdr:colOff>485775</xdr:colOff>
      <xdr:row>96</xdr:row>
      <xdr:rowOff>96455</xdr:rowOff>
    </xdr:to>
    <xdr:sp macro="" textlink="">
      <xdr:nvSpPr>
        <xdr:cNvPr id="260" name="円/楕円 259"/>
        <xdr:cNvSpPr/>
      </xdr:nvSpPr>
      <xdr:spPr>
        <a:xfrm>
          <a:off x="1079500" y="1645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112982</xdr:rowOff>
    </xdr:from>
    <xdr:ext cx="534377" cy="259045"/>
    <xdr:sp macro="" textlink="">
      <xdr:nvSpPr>
        <xdr:cNvPr id="261" name="テキスト ボックス 260"/>
        <xdr:cNvSpPr txBox="1"/>
      </xdr:nvSpPr>
      <xdr:spPr>
        <a:xfrm>
          <a:off x="863111" y="162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94715</xdr:rowOff>
    </xdr:from>
    <xdr:to>
      <xdr:col>15</xdr:col>
      <xdr:colOff>180975</xdr:colOff>
      <xdr:row>35</xdr:row>
      <xdr:rowOff>121543</xdr:rowOff>
    </xdr:to>
    <xdr:cxnSp macro="">
      <xdr:nvCxnSpPr>
        <xdr:cNvPr id="293" name="直線コネクタ 292"/>
        <xdr:cNvCxnSpPr/>
      </xdr:nvCxnSpPr>
      <xdr:spPr>
        <a:xfrm flipV="1">
          <a:off x="9639300" y="6095465"/>
          <a:ext cx="8382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121543</xdr:rowOff>
    </xdr:from>
    <xdr:to>
      <xdr:col>14</xdr:col>
      <xdr:colOff>28575</xdr:colOff>
      <xdr:row>36</xdr:row>
      <xdr:rowOff>117558</xdr:rowOff>
    </xdr:to>
    <xdr:cxnSp macro="">
      <xdr:nvCxnSpPr>
        <xdr:cNvPr id="296" name="直線コネクタ 295"/>
        <xdr:cNvCxnSpPr/>
      </xdr:nvCxnSpPr>
      <xdr:spPr>
        <a:xfrm flipV="1">
          <a:off x="8750300" y="6122293"/>
          <a:ext cx="889000" cy="16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114734</xdr:rowOff>
    </xdr:from>
    <xdr:to>
      <xdr:col>12</xdr:col>
      <xdr:colOff>511175</xdr:colOff>
      <xdr:row>36</xdr:row>
      <xdr:rowOff>117558</xdr:rowOff>
    </xdr:to>
    <xdr:cxnSp macro="">
      <xdr:nvCxnSpPr>
        <xdr:cNvPr id="299" name="直線コネクタ 298"/>
        <xdr:cNvCxnSpPr/>
      </xdr:nvCxnSpPr>
      <xdr:spPr>
        <a:xfrm>
          <a:off x="7861300" y="6286934"/>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153133</xdr:rowOff>
    </xdr:from>
    <xdr:ext cx="534377" cy="259045"/>
    <xdr:sp macro="" textlink="">
      <xdr:nvSpPr>
        <xdr:cNvPr id="301" name="テキスト ボックス 300"/>
        <xdr:cNvSpPr txBox="1"/>
      </xdr:nvSpPr>
      <xdr:spPr>
        <a:xfrm>
          <a:off x="8483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114734</xdr:rowOff>
    </xdr:from>
    <xdr:to>
      <xdr:col>11</xdr:col>
      <xdr:colOff>307975</xdr:colOff>
      <xdr:row>36</xdr:row>
      <xdr:rowOff>124563</xdr:rowOff>
    </xdr:to>
    <xdr:cxnSp macro="">
      <xdr:nvCxnSpPr>
        <xdr:cNvPr id="302" name="直線コネクタ 301"/>
        <xdr:cNvCxnSpPr/>
      </xdr:nvCxnSpPr>
      <xdr:spPr>
        <a:xfrm flipV="1">
          <a:off x="6972300" y="6286934"/>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97812</xdr:rowOff>
    </xdr:from>
    <xdr:ext cx="534377" cy="259045"/>
    <xdr:sp macro="" textlink="">
      <xdr:nvSpPr>
        <xdr:cNvPr id="304" name="テキスト ボックス 303"/>
        <xdr:cNvSpPr txBox="1"/>
      </xdr:nvSpPr>
      <xdr:spPr>
        <a:xfrm>
          <a:off x="7594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143271</xdr:rowOff>
    </xdr:from>
    <xdr:ext cx="534377" cy="259045"/>
    <xdr:sp macro="" textlink="">
      <xdr:nvSpPr>
        <xdr:cNvPr id="306" name="テキスト ボックス 305"/>
        <xdr:cNvSpPr txBox="1"/>
      </xdr:nvSpPr>
      <xdr:spPr>
        <a:xfrm>
          <a:off x="6705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43915</xdr:rowOff>
    </xdr:from>
    <xdr:to>
      <xdr:col>15</xdr:col>
      <xdr:colOff>231775</xdr:colOff>
      <xdr:row>35</xdr:row>
      <xdr:rowOff>145515</xdr:rowOff>
    </xdr:to>
    <xdr:sp macro="" textlink="">
      <xdr:nvSpPr>
        <xdr:cNvPr id="312" name="円/楕円 311"/>
        <xdr:cNvSpPr/>
      </xdr:nvSpPr>
      <xdr:spPr>
        <a:xfrm>
          <a:off x="10426700" y="60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66792</xdr:rowOff>
    </xdr:from>
    <xdr:ext cx="534377" cy="259045"/>
    <xdr:sp macro="" textlink="">
      <xdr:nvSpPr>
        <xdr:cNvPr id="313" name="補助費等該当値テキスト"/>
        <xdr:cNvSpPr txBox="1"/>
      </xdr:nvSpPr>
      <xdr:spPr>
        <a:xfrm>
          <a:off x="10528300" y="5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62,255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70743</xdr:rowOff>
    </xdr:from>
    <xdr:to>
      <xdr:col>14</xdr:col>
      <xdr:colOff>79375</xdr:colOff>
      <xdr:row>36</xdr:row>
      <xdr:rowOff>893</xdr:rowOff>
    </xdr:to>
    <xdr:sp macro="" textlink="">
      <xdr:nvSpPr>
        <xdr:cNvPr id="314" name="円/楕円 313"/>
        <xdr:cNvSpPr/>
      </xdr:nvSpPr>
      <xdr:spPr>
        <a:xfrm>
          <a:off x="9588500" y="60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17420</xdr:rowOff>
    </xdr:from>
    <xdr:ext cx="534377" cy="259045"/>
    <xdr:sp macro="" textlink="">
      <xdr:nvSpPr>
        <xdr:cNvPr id="315" name="テキスト ボックス 314"/>
        <xdr:cNvSpPr txBox="1"/>
      </xdr:nvSpPr>
      <xdr:spPr>
        <a:xfrm>
          <a:off x="9372111" y="58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66758</xdr:rowOff>
    </xdr:from>
    <xdr:to>
      <xdr:col>12</xdr:col>
      <xdr:colOff>561975</xdr:colOff>
      <xdr:row>36</xdr:row>
      <xdr:rowOff>168358</xdr:rowOff>
    </xdr:to>
    <xdr:sp macro="" textlink="">
      <xdr:nvSpPr>
        <xdr:cNvPr id="316" name="円/楕円 315"/>
        <xdr:cNvSpPr/>
      </xdr:nvSpPr>
      <xdr:spPr>
        <a:xfrm>
          <a:off x="8699500" y="623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13435</xdr:rowOff>
    </xdr:from>
    <xdr:ext cx="534377" cy="259045"/>
    <xdr:sp macro="" textlink="">
      <xdr:nvSpPr>
        <xdr:cNvPr id="317" name="テキスト ボックス 316"/>
        <xdr:cNvSpPr txBox="1"/>
      </xdr:nvSpPr>
      <xdr:spPr>
        <a:xfrm>
          <a:off x="8483111" y="601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63934</xdr:rowOff>
    </xdr:from>
    <xdr:to>
      <xdr:col>11</xdr:col>
      <xdr:colOff>358775</xdr:colOff>
      <xdr:row>36</xdr:row>
      <xdr:rowOff>165534</xdr:rowOff>
    </xdr:to>
    <xdr:sp macro="" textlink="">
      <xdr:nvSpPr>
        <xdr:cNvPr id="318" name="円/楕円 317"/>
        <xdr:cNvSpPr/>
      </xdr:nvSpPr>
      <xdr:spPr>
        <a:xfrm>
          <a:off x="7810500" y="623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10611</xdr:rowOff>
    </xdr:from>
    <xdr:ext cx="534377" cy="259045"/>
    <xdr:sp macro="" textlink="">
      <xdr:nvSpPr>
        <xdr:cNvPr id="319" name="テキスト ボックス 318"/>
        <xdr:cNvSpPr txBox="1"/>
      </xdr:nvSpPr>
      <xdr:spPr>
        <a:xfrm>
          <a:off x="7594111" y="601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73763</xdr:rowOff>
    </xdr:from>
    <xdr:to>
      <xdr:col>10</xdr:col>
      <xdr:colOff>155575</xdr:colOff>
      <xdr:row>37</xdr:row>
      <xdr:rowOff>3913</xdr:rowOff>
    </xdr:to>
    <xdr:sp macro="" textlink="">
      <xdr:nvSpPr>
        <xdr:cNvPr id="320" name="円/楕円 319"/>
        <xdr:cNvSpPr/>
      </xdr:nvSpPr>
      <xdr:spPr>
        <a:xfrm>
          <a:off x="6921500" y="62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20440</xdr:rowOff>
    </xdr:from>
    <xdr:ext cx="534377" cy="259045"/>
    <xdr:sp macro="" textlink="">
      <xdr:nvSpPr>
        <xdr:cNvPr id="321" name="テキスト ボックス 320"/>
        <xdr:cNvSpPr txBox="1"/>
      </xdr:nvSpPr>
      <xdr:spPr>
        <a:xfrm>
          <a:off x="6705111" y="602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127584</xdr:rowOff>
    </xdr:from>
    <xdr:to>
      <xdr:col>15</xdr:col>
      <xdr:colOff>180975</xdr:colOff>
      <xdr:row>54</xdr:row>
      <xdr:rowOff>145111</xdr:rowOff>
    </xdr:to>
    <xdr:cxnSp macro="">
      <xdr:nvCxnSpPr>
        <xdr:cNvPr id="352" name="直線コネクタ 351"/>
        <xdr:cNvCxnSpPr/>
      </xdr:nvCxnSpPr>
      <xdr:spPr>
        <a:xfrm flipV="1">
          <a:off x="9639300" y="9042984"/>
          <a:ext cx="838200" cy="3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145111</xdr:rowOff>
    </xdr:from>
    <xdr:to>
      <xdr:col>14</xdr:col>
      <xdr:colOff>28575</xdr:colOff>
      <xdr:row>56</xdr:row>
      <xdr:rowOff>97202</xdr:rowOff>
    </xdr:to>
    <xdr:cxnSp macro="">
      <xdr:nvCxnSpPr>
        <xdr:cNvPr id="355" name="直線コネクタ 354"/>
        <xdr:cNvCxnSpPr/>
      </xdr:nvCxnSpPr>
      <xdr:spPr>
        <a:xfrm flipV="1">
          <a:off x="8750300" y="9403411"/>
          <a:ext cx="889000" cy="29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35823</xdr:rowOff>
    </xdr:from>
    <xdr:ext cx="534377" cy="259045"/>
    <xdr:sp macro="" textlink="">
      <xdr:nvSpPr>
        <xdr:cNvPr id="357" name="テキスト ボックス 356"/>
        <xdr:cNvSpPr txBox="1"/>
      </xdr:nvSpPr>
      <xdr:spPr>
        <a:xfrm>
          <a:off x="9372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97202</xdr:rowOff>
    </xdr:from>
    <xdr:to>
      <xdr:col>12</xdr:col>
      <xdr:colOff>511175</xdr:colOff>
      <xdr:row>57</xdr:row>
      <xdr:rowOff>68780</xdr:rowOff>
    </xdr:to>
    <xdr:cxnSp macro="">
      <xdr:nvCxnSpPr>
        <xdr:cNvPr id="358" name="直線コネクタ 357"/>
        <xdr:cNvCxnSpPr/>
      </xdr:nvCxnSpPr>
      <xdr:spPr>
        <a:xfrm flipV="1">
          <a:off x="7861300" y="9698402"/>
          <a:ext cx="889000" cy="14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100434</xdr:rowOff>
    </xdr:from>
    <xdr:ext cx="534377" cy="259045"/>
    <xdr:sp macro="" textlink="">
      <xdr:nvSpPr>
        <xdr:cNvPr id="360" name="テキスト ボックス 359"/>
        <xdr:cNvSpPr txBox="1"/>
      </xdr:nvSpPr>
      <xdr:spPr>
        <a:xfrm>
          <a:off x="8483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110221</xdr:rowOff>
    </xdr:from>
    <xdr:to>
      <xdr:col>11</xdr:col>
      <xdr:colOff>307975</xdr:colOff>
      <xdr:row>57</xdr:row>
      <xdr:rowOff>68780</xdr:rowOff>
    </xdr:to>
    <xdr:cxnSp macro="">
      <xdr:nvCxnSpPr>
        <xdr:cNvPr id="361" name="直線コネクタ 360"/>
        <xdr:cNvCxnSpPr/>
      </xdr:nvCxnSpPr>
      <xdr:spPr>
        <a:xfrm>
          <a:off x="6972300" y="9711421"/>
          <a:ext cx="889000" cy="13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100674</xdr:rowOff>
    </xdr:from>
    <xdr:ext cx="534377" cy="259045"/>
    <xdr:sp macro="" textlink="">
      <xdr:nvSpPr>
        <xdr:cNvPr id="363" name="テキスト ボックス 362"/>
        <xdr:cNvSpPr txBox="1"/>
      </xdr:nvSpPr>
      <xdr:spPr>
        <a:xfrm>
          <a:off x="7594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170897</xdr:rowOff>
    </xdr:from>
    <xdr:ext cx="534377" cy="259045"/>
    <xdr:sp macro="" textlink="">
      <xdr:nvSpPr>
        <xdr:cNvPr id="365" name="テキスト ボックス 364"/>
        <xdr:cNvSpPr txBox="1"/>
      </xdr:nvSpPr>
      <xdr:spPr>
        <a:xfrm>
          <a:off x="6705111" y="94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76784</xdr:rowOff>
    </xdr:from>
    <xdr:to>
      <xdr:col>15</xdr:col>
      <xdr:colOff>231775</xdr:colOff>
      <xdr:row>53</xdr:row>
      <xdr:rowOff>6934</xdr:rowOff>
    </xdr:to>
    <xdr:sp macro="" textlink="">
      <xdr:nvSpPr>
        <xdr:cNvPr id="371" name="円/楕円 370"/>
        <xdr:cNvSpPr/>
      </xdr:nvSpPr>
      <xdr:spPr>
        <a:xfrm>
          <a:off x="10426700" y="899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99661</xdr:rowOff>
    </xdr:from>
    <xdr:ext cx="599010" cy="259045"/>
    <xdr:sp macro="" textlink="">
      <xdr:nvSpPr>
        <xdr:cNvPr id="372" name="普通建設事業費該当値テキスト"/>
        <xdr:cNvSpPr txBox="1"/>
      </xdr:nvSpPr>
      <xdr:spPr>
        <a:xfrm>
          <a:off x="10528300" y="884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107,613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94311</xdr:rowOff>
    </xdr:from>
    <xdr:to>
      <xdr:col>14</xdr:col>
      <xdr:colOff>79375</xdr:colOff>
      <xdr:row>55</xdr:row>
      <xdr:rowOff>24461</xdr:rowOff>
    </xdr:to>
    <xdr:sp macro="" textlink="">
      <xdr:nvSpPr>
        <xdr:cNvPr id="373" name="円/楕円 372"/>
        <xdr:cNvSpPr/>
      </xdr:nvSpPr>
      <xdr:spPr>
        <a:xfrm>
          <a:off x="9588500" y="93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40988</xdr:rowOff>
    </xdr:from>
    <xdr:ext cx="534377" cy="259045"/>
    <xdr:sp macro="" textlink="">
      <xdr:nvSpPr>
        <xdr:cNvPr id="374" name="テキスト ボックス 373"/>
        <xdr:cNvSpPr txBox="1"/>
      </xdr:nvSpPr>
      <xdr:spPr>
        <a:xfrm>
          <a:off x="9372111" y="912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74,503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46402</xdr:rowOff>
    </xdr:from>
    <xdr:to>
      <xdr:col>12</xdr:col>
      <xdr:colOff>561975</xdr:colOff>
      <xdr:row>56</xdr:row>
      <xdr:rowOff>148002</xdr:rowOff>
    </xdr:to>
    <xdr:sp macro="" textlink="">
      <xdr:nvSpPr>
        <xdr:cNvPr id="375" name="円/楕円 374"/>
        <xdr:cNvSpPr/>
      </xdr:nvSpPr>
      <xdr:spPr>
        <a:xfrm>
          <a:off x="8699500" y="96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139129</xdr:rowOff>
    </xdr:from>
    <xdr:ext cx="534377" cy="259045"/>
    <xdr:sp macro="" textlink="">
      <xdr:nvSpPr>
        <xdr:cNvPr id="376" name="テキスト ボックス 375"/>
        <xdr:cNvSpPr txBox="1"/>
      </xdr:nvSpPr>
      <xdr:spPr>
        <a:xfrm>
          <a:off x="8483111" y="97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17980</xdr:rowOff>
    </xdr:from>
    <xdr:to>
      <xdr:col>11</xdr:col>
      <xdr:colOff>358775</xdr:colOff>
      <xdr:row>57</xdr:row>
      <xdr:rowOff>119580</xdr:rowOff>
    </xdr:to>
    <xdr:sp macro="" textlink="">
      <xdr:nvSpPr>
        <xdr:cNvPr id="377" name="円/楕円 376"/>
        <xdr:cNvSpPr/>
      </xdr:nvSpPr>
      <xdr:spPr>
        <a:xfrm>
          <a:off x="7810500" y="97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110707</xdr:rowOff>
    </xdr:from>
    <xdr:ext cx="534377" cy="259045"/>
    <xdr:sp macro="" textlink="">
      <xdr:nvSpPr>
        <xdr:cNvPr id="378" name="テキスト ボックス 377"/>
        <xdr:cNvSpPr txBox="1"/>
      </xdr:nvSpPr>
      <xdr:spPr>
        <a:xfrm>
          <a:off x="7594111" y="988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59421</xdr:rowOff>
    </xdr:from>
    <xdr:to>
      <xdr:col>10</xdr:col>
      <xdr:colOff>155575</xdr:colOff>
      <xdr:row>56</xdr:row>
      <xdr:rowOff>161021</xdr:rowOff>
    </xdr:to>
    <xdr:sp macro="" textlink="">
      <xdr:nvSpPr>
        <xdr:cNvPr id="379" name="円/楕円 378"/>
        <xdr:cNvSpPr/>
      </xdr:nvSpPr>
      <xdr:spPr>
        <a:xfrm>
          <a:off x="6921500" y="966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152148</xdr:rowOff>
    </xdr:from>
    <xdr:ext cx="534377" cy="259045"/>
    <xdr:sp macro="" textlink="">
      <xdr:nvSpPr>
        <xdr:cNvPr id="380" name="テキスト ボックス 379"/>
        <xdr:cNvSpPr txBox="1"/>
      </xdr:nvSpPr>
      <xdr:spPr>
        <a:xfrm>
          <a:off x="6705111" y="975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104430</xdr:rowOff>
    </xdr:from>
    <xdr:to>
      <xdr:col>15</xdr:col>
      <xdr:colOff>180975</xdr:colOff>
      <xdr:row>75</xdr:row>
      <xdr:rowOff>32307</xdr:rowOff>
    </xdr:to>
    <xdr:cxnSp macro="">
      <xdr:nvCxnSpPr>
        <xdr:cNvPr id="411" name="直線コネクタ 410"/>
        <xdr:cNvCxnSpPr/>
      </xdr:nvCxnSpPr>
      <xdr:spPr>
        <a:xfrm flipV="1">
          <a:off x="9639300" y="12277380"/>
          <a:ext cx="838200" cy="6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2"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32307</xdr:rowOff>
    </xdr:from>
    <xdr:to>
      <xdr:col>14</xdr:col>
      <xdr:colOff>28575</xdr:colOff>
      <xdr:row>76</xdr:row>
      <xdr:rowOff>47329</xdr:rowOff>
    </xdr:to>
    <xdr:cxnSp macro="">
      <xdr:nvCxnSpPr>
        <xdr:cNvPr id="414" name="直線コネクタ 413"/>
        <xdr:cNvCxnSpPr/>
      </xdr:nvCxnSpPr>
      <xdr:spPr>
        <a:xfrm flipV="1">
          <a:off x="8750300" y="12891057"/>
          <a:ext cx="889000" cy="18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55669</xdr:rowOff>
    </xdr:from>
    <xdr:ext cx="534377" cy="259045"/>
    <xdr:sp macro="" textlink="">
      <xdr:nvSpPr>
        <xdr:cNvPr id="416" name="テキスト ボックス 415"/>
        <xdr:cNvSpPr txBox="1"/>
      </xdr:nvSpPr>
      <xdr:spPr>
        <a:xfrm>
          <a:off x="9372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115219</xdr:rowOff>
    </xdr:from>
    <xdr:ext cx="534377" cy="259045"/>
    <xdr:sp macro="" textlink="">
      <xdr:nvSpPr>
        <xdr:cNvPr id="418" name="テキスト ボックス 417"/>
        <xdr:cNvSpPr txBox="1"/>
      </xdr:nvSpPr>
      <xdr:spPr>
        <a:xfrm>
          <a:off x="8483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53630</xdr:rowOff>
    </xdr:from>
    <xdr:to>
      <xdr:col>15</xdr:col>
      <xdr:colOff>231775</xdr:colOff>
      <xdr:row>71</xdr:row>
      <xdr:rowOff>155230</xdr:rowOff>
    </xdr:to>
    <xdr:sp macro="" textlink="">
      <xdr:nvSpPr>
        <xdr:cNvPr id="424" name="円/楕円 423"/>
        <xdr:cNvSpPr/>
      </xdr:nvSpPr>
      <xdr:spPr>
        <a:xfrm>
          <a:off x="10426700" y="122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76507</xdr:rowOff>
    </xdr:from>
    <xdr:ext cx="534377" cy="259045"/>
    <xdr:sp macro="" textlink="">
      <xdr:nvSpPr>
        <xdr:cNvPr id="425" name="普通建設事業費 （ うち新規整備　）該当値テキスト"/>
        <xdr:cNvSpPr txBox="1"/>
      </xdr:nvSpPr>
      <xdr:spPr>
        <a:xfrm>
          <a:off x="10528300" y="1207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83,660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152957</xdr:rowOff>
    </xdr:from>
    <xdr:to>
      <xdr:col>14</xdr:col>
      <xdr:colOff>79375</xdr:colOff>
      <xdr:row>75</xdr:row>
      <xdr:rowOff>83107</xdr:rowOff>
    </xdr:to>
    <xdr:sp macro="" textlink="">
      <xdr:nvSpPr>
        <xdr:cNvPr id="426" name="円/楕円 425"/>
        <xdr:cNvSpPr/>
      </xdr:nvSpPr>
      <xdr:spPr>
        <a:xfrm>
          <a:off x="9588500" y="128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99634</xdr:rowOff>
    </xdr:from>
    <xdr:ext cx="534377" cy="259045"/>
    <xdr:sp macro="" textlink="">
      <xdr:nvSpPr>
        <xdr:cNvPr id="427" name="テキスト ボックス 426"/>
        <xdr:cNvSpPr txBox="1"/>
      </xdr:nvSpPr>
      <xdr:spPr>
        <a:xfrm>
          <a:off x="9372111" y="126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167979</xdr:rowOff>
    </xdr:from>
    <xdr:to>
      <xdr:col>12</xdr:col>
      <xdr:colOff>561975</xdr:colOff>
      <xdr:row>76</xdr:row>
      <xdr:rowOff>98129</xdr:rowOff>
    </xdr:to>
    <xdr:sp macro="" textlink="">
      <xdr:nvSpPr>
        <xdr:cNvPr id="428" name="円/楕円 427"/>
        <xdr:cNvSpPr/>
      </xdr:nvSpPr>
      <xdr:spPr>
        <a:xfrm>
          <a:off x="8699500" y="1302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114656</xdr:rowOff>
    </xdr:from>
    <xdr:ext cx="534377" cy="259045"/>
    <xdr:sp macro="" textlink="">
      <xdr:nvSpPr>
        <xdr:cNvPr id="429" name="テキスト ボックス 428"/>
        <xdr:cNvSpPr txBox="1"/>
      </xdr:nvSpPr>
      <xdr:spPr>
        <a:xfrm>
          <a:off x="8483111" y="1280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82765</xdr:rowOff>
    </xdr:from>
    <xdr:to>
      <xdr:col>15</xdr:col>
      <xdr:colOff>180975</xdr:colOff>
      <xdr:row>97</xdr:row>
      <xdr:rowOff>118644</xdr:rowOff>
    </xdr:to>
    <xdr:cxnSp macro="">
      <xdr:nvCxnSpPr>
        <xdr:cNvPr id="458" name="直線コネクタ 457"/>
        <xdr:cNvCxnSpPr/>
      </xdr:nvCxnSpPr>
      <xdr:spPr>
        <a:xfrm>
          <a:off x="9639300" y="16713415"/>
          <a:ext cx="838200" cy="3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82765</xdr:rowOff>
    </xdr:from>
    <xdr:to>
      <xdr:col>14</xdr:col>
      <xdr:colOff>28575</xdr:colOff>
      <xdr:row>98</xdr:row>
      <xdr:rowOff>98400</xdr:rowOff>
    </xdr:to>
    <xdr:cxnSp macro="">
      <xdr:nvCxnSpPr>
        <xdr:cNvPr id="461" name="直線コネクタ 460"/>
        <xdr:cNvCxnSpPr/>
      </xdr:nvCxnSpPr>
      <xdr:spPr>
        <a:xfrm flipV="1">
          <a:off x="8750300" y="16713415"/>
          <a:ext cx="889000" cy="1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5" name="テキスト ボックス 464"/>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67844</xdr:rowOff>
    </xdr:from>
    <xdr:to>
      <xdr:col>15</xdr:col>
      <xdr:colOff>231775</xdr:colOff>
      <xdr:row>97</xdr:row>
      <xdr:rowOff>169444</xdr:rowOff>
    </xdr:to>
    <xdr:sp macro="" textlink="">
      <xdr:nvSpPr>
        <xdr:cNvPr id="471" name="円/楕円 470"/>
        <xdr:cNvSpPr/>
      </xdr:nvSpPr>
      <xdr:spPr>
        <a:xfrm>
          <a:off x="10426700" y="166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46271</xdr:rowOff>
    </xdr:from>
    <xdr:ext cx="534377" cy="259045"/>
    <xdr:sp macro="" textlink="">
      <xdr:nvSpPr>
        <xdr:cNvPr id="472" name="普通建設事業費 （ うち更新整備　）該当値テキスト"/>
        <xdr:cNvSpPr txBox="1"/>
      </xdr:nvSpPr>
      <xdr:spPr>
        <a:xfrm>
          <a:off x="10528300" y="166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21,158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31965</xdr:rowOff>
    </xdr:from>
    <xdr:to>
      <xdr:col>14</xdr:col>
      <xdr:colOff>79375</xdr:colOff>
      <xdr:row>97</xdr:row>
      <xdr:rowOff>133565</xdr:rowOff>
    </xdr:to>
    <xdr:sp macro="" textlink="">
      <xdr:nvSpPr>
        <xdr:cNvPr id="473" name="円/楕円 472"/>
        <xdr:cNvSpPr/>
      </xdr:nvSpPr>
      <xdr:spPr>
        <a:xfrm>
          <a:off x="9588500" y="166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150092</xdr:rowOff>
    </xdr:from>
    <xdr:ext cx="534377" cy="259045"/>
    <xdr:sp macro="" textlink="">
      <xdr:nvSpPr>
        <xdr:cNvPr id="474" name="テキスト ボックス 473"/>
        <xdr:cNvSpPr txBox="1"/>
      </xdr:nvSpPr>
      <xdr:spPr>
        <a:xfrm>
          <a:off x="9372111" y="1643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47600</xdr:rowOff>
    </xdr:from>
    <xdr:to>
      <xdr:col>12</xdr:col>
      <xdr:colOff>561975</xdr:colOff>
      <xdr:row>98</xdr:row>
      <xdr:rowOff>149200</xdr:rowOff>
    </xdr:to>
    <xdr:sp macro="" textlink="">
      <xdr:nvSpPr>
        <xdr:cNvPr id="475" name="円/楕円 474"/>
        <xdr:cNvSpPr/>
      </xdr:nvSpPr>
      <xdr:spPr>
        <a:xfrm>
          <a:off x="8699500" y="168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140327</xdr:rowOff>
    </xdr:from>
    <xdr:ext cx="469744" cy="259045"/>
    <xdr:sp macro="" textlink="">
      <xdr:nvSpPr>
        <xdr:cNvPr id="476" name="テキスト ボックス 475"/>
        <xdr:cNvSpPr txBox="1"/>
      </xdr:nvSpPr>
      <xdr:spPr>
        <a:xfrm>
          <a:off x="8515427" y="1694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32258</xdr:rowOff>
    </xdr:from>
    <xdr:to>
      <xdr:col>23</xdr:col>
      <xdr:colOff>517525</xdr:colOff>
      <xdr:row>39</xdr:row>
      <xdr:rowOff>44450</xdr:rowOff>
    </xdr:to>
    <xdr:cxnSp macro="">
      <xdr:nvCxnSpPr>
        <xdr:cNvPr id="505" name="直線コネクタ 504"/>
        <xdr:cNvCxnSpPr/>
      </xdr:nvCxnSpPr>
      <xdr:spPr>
        <a:xfrm>
          <a:off x="15481300" y="671880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9169</xdr:rowOff>
    </xdr:from>
    <xdr:to>
      <xdr:col>22</xdr:col>
      <xdr:colOff>365125</xdr:colOff>
      <xdr:row>39</xdr:row>
      <xdr:rowOff>32258</xdr:rowOff>
    </xdr:to>
    <xdr:cxnSp macro="">
      <xdr:nvCxnSpPr>
        <xdr:cNvPr id="508" name="直線コネクタ 507"/>
        <xdr:cNvCxnSpPr/>
      </xdr:nvCxnSpPr>
      <xdr:spPr>
        <a:xfrm>
          <a:off x="14592300" y="6695719"/>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9169</xdr:rowOff>
    </xdr:from>
    <xdr:to>
      <xdr:col>21</xdr:col>
      <xdr:colOff>161925</xdr:colOff>
      <xdr:row>39</xdr:row>
      <xdr:rowOff>44450</xdr:rowOff>
    </xdr:to>
    <xdr:cxnSp macro="">
      <xdr:nvCxnSpPr>
        <xdr:cNvPr id="511" name="直線コネクタ 510"/>
        <xdr:cNvCxnSpPr/>
      </xdr:nvCxnSpPr>
      <xdr:spPr>
        <a:xfrm flipV="1">
          <a:off x="13703300" y="6695719"/>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36830</xdr:rowOff>
    </xdr:from>
    <xdr:to>
      <xdr:col>19</xdr:col>
      <xdr:colOff>644525</xdr:colOff>
      <xdr:row>39</xdr:row>
      <xdr:rowOff>44450</xdr:rowOff>
    </xdr:to>
    <xdr:cxnSp macro="">
      <xdr:nvCxnSpPr>
        <xdr:cNvPr id="514" name="直線コネクタ 513"/>
        <xdr:cNvCxnSpPr/>
      </xdr:nvCxnSpPr>
      <xdr:spPr>
        <a:xfrm>
          <a:off x="12814300" y="672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152908</xdr:rowOff>
    </xdr:from>
    <xdr:to>
      <xdr:col>22</xdr:col>
      <xdr:colOff>415925</xdr:colOff>
      <xdr:row>39</xdr:row>
      <xdr:rowOff>83058</xdr:rowOff>
    </xdr:to>
    <xdr:sp macro="" textlink="">
      <xdr:nvSpPr>
        <xdr:cNvPr id="526" name="円/楕円 525"/>
        <xdr:cNvSpPr/>
      </xdr:nvSpPr>
      <xdr:spPr>
        <a:xfrm>
          <a:off x="15430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74185</xdr:rowOff>
    </xdr:from>
    <xdr:ext cx="378565" cy="259045"/>
    <xdr:sp macro="" textlink="">
      <xdr:nvSpPr>
        <xdr:cNvPr id="527" name="テキスト ボックス 526"/>
        <xdr:cNvSpPr txBox="1"/>
      </xdr:nvSpPr>
      <xdr:spPr>
        <a:xfrm>
          <a:off x="15292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129819</xdr:rowOff>
    </xdr:from>
    <xdr:to>
      <xdr:col>21</xdr:col>
      <xdr:colOff>212725</xdr:colOff>
      <xdr:row>39</xdr:row>
      <xdr:rowOff>59969</xdr:rowOff>
    </xdr:to>
    <xdr:sp macro="" textlink="">
      <xdr:nvSpPr>
        <xdr:cNvPr id="528" name="円/楕円 527"/>
        <xdr:cNvSpPr/>
      </xdr:nvSpPr>
      <xdr:spPr>
        <a:xfrm>
          <a:off x="14541500" y="66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51096</xdr:rowOff>
    </xdr:from>
    <xdr:ext cx="378565" cy="259045"/>
    <xdr:sp macro="" textlink="">
      <xdr:nvSpPr>
        <xdr:cNvPr id="529" name="テキスト ボックス 528"/>
        <xdr:cNvSpPr txBox="1"/>
      </xdr:nvSpPr>
      <xdr:spPr>
        <a:xfrm>
          <a:off x="14403017" y="6737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157480</xdr:rowOff>
    </xdr:from>
    <xdr:to>
      <xdr:col>18</xdr:col>
      <xdr:colOff>492125</xdr:colOff>
      <xdr:row>39</xdr:row>
      <xdr:rowOff>87630</xdr:rowOff>
    </xdr:to>
    <xdr:sp macro="" textlink="">
      <xdr:nvSpPr>
        <xdr:cNvPr id="532" name="円/楕円 531"/>
        <xdr:cNvSpPr/>
      </xdr:nvSpPr>
      <xdr:spPr>
        <a:xfrm>
          <a:off x="12763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78757</xdr:rowOff>
    </xdr:from>
    <xdr:ext cx="378565" cy="259045"/>
    <xdr:sp macro="" textlink="">
      <xdr:nvSpPr>
        <xdr:cNvPr id="533" name="テキスト ボックス 532"/>
        <xdr:cNvSpPr txBox="1"/>
      </xdr:nvSpPr>
      <xdr:spPr>
        <a:xfrm>
          <a:off x="12625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61747</xdr:rowOff>
    </xdr:from>
    <xdr:to>
      <xdr:col>23</xdr:col>
      <xdr:colOff>517525</xdr:colOff>
      <xdr:row>72</xdr:row>
      <xdr:rowOff>112775</xdr:rowOff>
    </xdr:to>
    <xdr:cxnSp macro="">
      <xdr:nvCxnSpPr>
        <xdr:cNvPr id="613" name="直線コネクタ 612"/>
        <xdr:cNvCxnSpPr/>
      </xdr:nvCxnSpPr>
      <xdr:spPr>
        <a:xfrm>
          <a:off x="15481300" y="12406147"/>
          <a:ext cx="838200" cy="5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4"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61747</xdr:rowOff>
    </xdr:from>
    <xdr:to>
      <xdr:col>22</xdr:col>
      <xdr:colOff>365125</xdr:colOff>
      <xdr:row>72</xdr:row>
      <xdr:rowOff>91302</xdr:rowOff>
    </xdr:to>
    <xdr:cxnSp macro="">
      <xdr:nvCxnSpPr>
        <xdr:cNvPr id="616" name="直線コネクタ 615"/>
        <xdr:cNvCxnSpPr/>
      </xdr:nvCxnSpPr>
      <xdr:spPr>
        <a:xfrm flipV="1">
          <a:off x="14592300" y="12406147"/>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8" name="テキスト ボックス 617"/>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91302</xdr:rowOff>
    </xdr:from>
    <xdr:to>
      <xdr:col>21</xdr:col>
      <xdr:colOff>161925</xdr:colOff>
      <xdr:row>72</xdr:row>
      <xdr:rowOff>115713</xdr:rowOff>
    </xdr:to>
    <xdr:cxnSp macro="">
      <xdr:nvCxnSpPr>
        <xdr:cNvPr id="619" name="直線コネクタ 618"/>
        <xdr:cNvCxnSpPr/>
      </xdr:nvCxnSpPr>
      <xdr:spPr>
        <a:xfrm flipV="1">
          <a:off x="13703300" y="12435702"/>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96294</xdr:rowOff>
    </xdr:from>
    <xdr:ext cx="534377" cy="259045"/>
    <xdr:sp macro="" textlink="">
      <xdr:nvSpPr>
        <xdr:cNvPr id="621" name="テキスト ボックス 620"/>
        <xdr:cNvSpPr txBox="1"/>
      </xdr:nvSpPr>
      <xdr:spPr>
        <a:xfrm>
          <a:off x="14325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115713</xdr:rowOff>
    </xdr:from>
    <xdr:to>
      <xdr:col>19</xdr:col>
      <xdr:colOff>644525</xdr:colOff>
      <xdr:row>73</xdr:row>
      <xdr:rowOff>5952</xdr:rowOff>
    </xdr:to>
    <xdr:cxnSp macro="">
      <xdr:nvCxnSpPr>
        <xdr:cNvPr id="622" name="直線コネクタ 621"/>
        <xdr:cNvCxnSpPr/>
      </xdr:nvCxnSpPr>
      <xdr:spPr>
        <a:xfrm flipV="1">
          <a:off x="12814300" y="12460113"/>
          <a:ext cx="889000" cy="6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91738</xdr:rowOff>
    </xdr:from>
    <xdr:ext cx="534377" cy="259045"/>
    <xdr:sp macro="" textlink="">
      <xdr:nvSpPr>
        <xdr:cNvPr id="624" name="テキスト ボックス 623"/>
        <xdr:cNvSpPr txBox="1"/>
      </xdr:nvSpPr>
      <xdr:spPr>
        <a:xfrm>
          <a:off x="13436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65465</xdr:rowOff>
    </xdr:from>
    <xdr:ext cx="534377" cy="259045"/>
    <xdr:sp macro="" textlink="">
      <xdr:nvSpPr>
        <xdr:cNvPr id="626" name="テキスト ボックス 625"/>
        <xdr:cNvSpPr txBox="1"/>
      </xdr:nvSpPr>
      <xdr:spPr>
        <a:xfrm>
          <a:off x="12547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61975</xdr:rowOff>
    </xdr:from>
    <xdr:to>
      <xdr:col>23</xdr:col>
      <xdr:colOff>568325</xdr:colOff>
      <xdr:row>72</xdr:row>
      <xdr:rowOff>163575</xdr:rowOff>
    </xdr:to>
    <xdr:sp macro="" textlink="">
      <xdr:nvSpPr>
        <xdr:cNvPr id="632" name="円/楕円 631"/>
        <xdr:cNvSpPr/>
      </xdr:nvSpPr>
      <xdr:spPr>
        <a:xfrm>
          <a:off x="16268700" y="124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84852</xdr:rowOff>
    </xdr:from>
    <xdr:ext cx="534377" cy="259045"/>
    <xdr:sp macro="" textlink="">
      <xdr:nvSpPr>
        <xdr:cNvPr id="633" name="公債費該当値テキスト"/>
        <xdr:cNvSpPr txBox="1"/>
      </xdr:nvSpPr>
      <xdr:spPr>
        <a:xfrm>
          <a:off x="16370300" y="122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72,649</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10947</xdr:rowOff>
    </xdr:from>
    <xdr:to>
      <xdr:col>22</xdr:col>
      <xdr:colOff>415925</xdr:colOff>
      <xdr:row>72</xdr:row>
      <xdr:rowOff>112547</xdr:rowOff>
    </xdr:to>
    <xdr:sp macro="" textlink="">
      <xdr:nvSpPr>
        <xdr:cNvPr id="634" name="円/楕円 633"/>
        <xdr:cNvSpPr/>
      </xdr:nvSpPr>
      <xdr:spPr>
        <a:xfrm>
          <a:off x="15430500" y="123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129074</xdr:rowOff>
    </xdr:from>
    <xdr:ext cx="534377" cy="259045"/>
    <xdr:sp macro="" textlink="">
      <xdr:nvSpPr>
        <xdr:cNvPr id="635" name="テキスト ボックス 634"/>
        <xdr:cNvSpPr txBox="1"/>
      </xdr:nvSpPr>
      <xdr:spPr>
        <a:xfrm>
          <a:off x="15214111" y="1213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75,774</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40502</xdr:rowOff>
    </xdr:from>
    <xdr:to>
      <xdr:col>21</xdr:col>
      <xdr:colOff>212725</xdr:colOff>
      <xdr:row>72</xdr:row>
      <xdr:rowOff>142102</xdr:rowOff>
    </xdr:to>
    <xdr:sp macro="" textlink="">
      <xdr:nvSpPr>
        <xdr:cNvPr id="636" name="円/楕円 635"/>
        <xdr:cNvSpPr/>
      </xdr:nvSpPr>
      <xdr:spPr>
        <a:xfrm>
          <a:off x="14541500" y="1238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158629</xdr:rowOff>
    </xdr:from>
    <xdr:ext cx="534377" cy="259045"/>
    <xdr:sp macro="" textlink="">
      <xdr:nvSpPr>
        <xdr:cNvPr id="637" name="テキスト ボックス 636"/>
        <xdr:cNvSpPr txBox="1"/>
      </xdr:nvSpPr>
      <xdr:spPr>
        <a:xfrm>
          <a:off x="14325111" y="1216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73,964</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64913</xdr:rowOff>
    </xdr:from>
    <xdr:to>
      <xdr:col>20</xdr:col>
      <xdr:colOff>9525</xdr:colOff>
      <xdr:row>72</xdr:row>
      <xdr:rowOff>166513</xdr:rowOff>
    </xdr:to>
    <xdr:sp macro="" textlink="">
      <xdr:nvSpPr>
        <xdr:cNvPr id="638" name="円/楕円 637"/>
        <xdr:cNvSpPr/>
      </xdr:nvSpPr>
      <xdr:spPr>
        <a:xfrm>
          <a:off x="13652500" y="124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11590</xdr:rowOff>
    </xdr:from>
    <xdr:ext cx="534377" cy="259045"/>
    <xdr:sp macro="" textlink="">
      <xdr:nvSpPr>
        <xdr:cNvPr id="639" name="テキスト ボックス 638"/>
        <xdr:cNvSpPr txBox="1"/>
      </xdr:nvSpPr>
      <xdr:spPr>
        <a:xfrm>
          <a:off x="13436111" y="1218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72,469</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126602</xdr:rowOff>
    </xdr:from>
    <xdr:to>
      <xdr:col>18</xdr:col>
      <xdr:colOff>492125</xdr:colOff>
      <xdr:row>73</xdr:row>
      <xdr:rowOff>56752</xdr:rowOff>
    </xdr:to>
    <xdr:sp macro="" textlink="">
      <xdr:nvSpPr>
        <xdr:cNvPr id="640" name="円/楕円 639"/>
        <xdr:cNvSpPr/>
      </xdr:nvSpPr>
      <xdr:spPr>
        <a:xfrm>
          <a:off x="12763500" y="1247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73279</xdr:rowOff>
    </xdr:from>
    <xdr:ext cx="534377" cy="259045"/>
    <xdr:sp macro="" textlink="">
      <xdr:nvSpPr>
        <xdr:cNvPr id="641" name="テキスト ボックス 640"/>
        <xdr:cNvSpPr txBox="1"/>
      </xdr:nvSpPr>
      <xdr:spPr>
        <a:xfrm>
          <a:off x="12547111" y="1224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65222</xdr:rowOff>
    </xdr:from>
    <xdr:to>
      <xdr:col>23</xdr:col>
      <xdr:colOff>517525</xdr:colOff>
      <xdr:row>98</xdr:row>
      <xdr:rowOff>97431</xdr:rowOff>
    </xdr:to>
    <xdr:cxnSp macro="">
      <xdr:nvCxnSpPr>
        <xdr:cNvPr id="668" name="直線コネクタ 667"/>
        <xdr:cNvCxnSpPr/>
      </xdr:nvCxnSpPr>
      <xdr:spPr>
        <a:xfrm>
          <a:off x="15481300" y="16524422"/>
          <a:ext cx="838200" cy="37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65222</xdr:rowOff>
    </xdr:from>
    <xdr:to>
      <xdr:col>22</xdr:col>
      <xdr:colOff>365125</xdr:colOff>
      <xdr:row>97</xdr:row>
      <xdr:rowOff>124292</xdr:rowOff>
    </xdr:to>
    <xdr:cxnSp macro="">
      <xdr:nvCxnSpPr>
        <xdr:cNvPr id="671" name="直線コネクタ 670"/>
        <xdr:cNvCxnSpPr/>
      </xdr:nvCxnSpPr>
      <xdr:spPr>
        <a:xfrm flipV="1">
          <a:off x="14592300" y="16524422"/>
          <a:ext cx="889000" cy="23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73" name="テキスト ボックス 672"/>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49905</xdr:rowOff>
    </xdr:from>
    <xdr:to>
      <xdr:col>21</xdr:col>
      <xdr:colOff>161925</xdr:colOff>
      <xdr:row>97</xdr:row>
      <xdr:rowOff>124292</xdr:rowOff>
    </xdr:to>
    <xdr:cxnSp macro="">
      <xdr:nvCxnSpPr>
        <xdr:cNvPr id="674" name="直線コネクタ 673"/>
        <xdr:cNvCxnSpPr/>
      </xdr:nvCxnSpPr>
      <xdr:spPr>
        <a:xfrm>
          <a:off x="13703300" y="16680555"/>
          <a:ext cx="889000" cy="7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87241</xdr:rowOff>
    </xdr:from>
    <xdr:ext cx="534377" cy="259045"/>
    <xdr:sp macro="" textlink="">
      <xdr:nvSpPr>
        <xdr:cNvPr id="676" name="テキスト ボックス 675"/>
        <xdr:cNvSpPr txBox="1"/>
      </xdr:nvSpPr>
      <xdr:spPr>
        <a:xfrm>
          <a:off x="14325111" y="16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49905</xdr:rowOff>
    </xdr:from>
    <xdr:to>
      <xdr:col>19</xdr:col>
      <xdr:colOff>644525</xdr:colOff>
      <xdr:row>97</xdr:row>
      <xdr:rowOff>71120</xdr:rowOff>
    </xdr:to>
    <xdr:cxnSp macro="">
      <xdr:nvCxnSpPr>
        <xdr:cNvPr id="677" name="直線コネクタ 676"/>
        <xdr:cNvCxnSpPr/>
      </xdr:nvCxnSpPr>
      <xdr:spPr>
        <a:xfrm flipV="1">
          <a:off x="12814300" y="16680555"/>
          <a:ext cx="8890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46631</xdr:rowOff>
    </xdr:from>
    <xdr:to>
      <xdr:col>23</xdr:col>
      <xdr:colOff>568325</xdr:colOff>
      <xdr:row>98</xdr:row>
      <xdr:rowOff>148231</xdr:rowOff>
    </xdr:to>
    <xdr:sp macro="" textlink="">
      <xdr:nvSpPr>
        <xdr:cNvPr id="687" name="円/楕円 686"/>
        <xdr:cNvSpPr/>
      </xdr:nvSpPr>
      <xdr:spPr>
        <a:xfrm>
          <a:off x="16268700" y="168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133008</xdr:rowOff>
    </xdr:from>
    <xdr:ext cx="469744" cy="259045"/>
    <xdr:sp macro="" textlink="">
      <xdr:nvSpPr>
        <xdr:cNvPr id="688" name="積立金該当値テキスト"/>
        <xdr:cNvSpPr txBox="1"/>
      </xdr:nvSpPr>
      <xdr:spPr>
        <a:xfrm>
          <a:off x="16370300" y="1676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14422</xdr:rowOff>
    </xdr:from>
    <xdr:to>
      <xdr:col>22</xdr:col>
      <xdr:colOff>415925</xdr:colOff>
      <xdr:row>96</xdr:row>
      <xdr:rowOff>116022</xdr:rowOff>
    </xdr:to>
    <xdr:sp macro="" textlink="">
      <xdr:nvSpPr>
        <xdr:cNvPr id="689" name="円/楕円 688"/>
        <xdr:cNvSpPr/>
      </xdr:nvSpPr>
      <xdr:spPr>
        <a:xfrm>
          <a:off x="15430500" y="164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132549</xdr:rowOff>
    </xdr:from>
    <xdr:ext cx="534377" cy="259045"/>
    <xdr:sp macro="" textlink="">
      <xdr:nvSpPr>
        <xdr:cNvPr id="690" name="テキスト ボックス 689"/>
        <xdr:cNvSpPr txBox="1"/>
      </xdr:nvSpPr>
      <xdr:spPr>
        <a:xfrm>
          <a:off x="15214111" y="1624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73492</xdr:rowOff>
    </xdr:from>
    <xdr:to>
      <xdr:col>21</xdr:col>
      <xdr:colOff>212725</xdr:colOff>
      <xdr:row>98</xdr:row>
      <xdr:rowOff>3642</xdr:rowOff>
    </xdr:to>
    <xdr:sp macro="" textlink="">
      <xdr:nvSpPr>
        <xdr:cNvPr id="691" name="円/楕円 690"/>
        <xdr:cNvSpPr/>
      </xdr:nvSpPr>
      <xdr:spPr>
        <a:xfrm>
          <a:off x="14541500" y="167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166219</xdr:rowOff>
    </xdr:from>
    <xdr:ext cx="469744" cy="259045"/>
    <xdr:sp macro="" textlink="">
      <xdr:nvSpPr>
        <xdr:cNvPr id="692" name="テキスト ボックス 691"/>
        <xdr:cNvSpPr txBox="1"/>
      </xdr:nvSpPr>
      <xdr:spPr>
        <a:xfrm>
          <a:off x="14357427" y="1679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170555</xdr:rowOff>
    </xdr:from>
    <xdr:to>
      <xdr:col>20</xdr:col>
      <xdr:colOff>9525</xdr:colOff>
      <xdr:row>97</xdr:row>
      <xdr:rowOff>100705</xdr:rowOff>
    </xdr:to>
    <xdr:sp macro="" textlink="">
      <xdr:nvSpPr>
        <xdr:cNvPr id="693" name="円/楕円 692"/>
        <xdr:cNvSpPr/>
      </xdr:nvSpPr>
      <xdr:spPr>
        <a:xfrm>
          <a:off x="13652500" y="166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91832</xdr:rowOff>
    </xdr:from>
    <xdr:ext cx="534377" cy="259045"/>
    <xdr:sp macro="" textlink="">
      <xdr:nvSpPr>
        <xdr:cNvPr id="694" name="テキスト ボックス 693"/>
        <xdr:cNvSpPr txBox="1"/>
      </xdr:nvSpPr>
      <xdr:spPr>
        <a:xfrm>
          <a:off x="13436111" y="1672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20320</xdr:rowOff>
    </xdr:from>
    <xdr:to>
      <xdr:col>18</xdr:col>
      <xdr:colOff>492125</xdr:colOff>
      <xdr:row>97</xdr:row>
      <xdr:rowOff>121920</xdr:rowOff>
    </xdr:to>
    <xdr:sp macro="" textlink="">
      <xdr:nvSpPr>
        <xdr:cNvPr id="695" name="円/楕円 694"/>
        <xdr:cNvSpPr/>
      </xdr:nvSpPr>
      <xdr:spPr>
        <a:xfrm>
          <a:off x="12763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113047</xdr:rowOff>
    </xdr:from>
    <xdr:ext cx="534377" cy="259045"/>
    <xdr:sp macro="" textlink="">
      <xdr:nvSpPr>
        <xdr:cNvPr id="696" name="テキスト ボックス 695"/>
        <xdr:cNvSpPr txBox="1"/>
      </xdr:nvSpPr>
      <xdr:spPr>
        <a:xfrm>
          <a:off x="12547111" y="167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7" name="直線コネクタ 72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5" name="テキスト ボックス 734"/>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7656</xdr:rowOff>
    </xdr:from>
    <xdr:to>
      <xdr:col>32</xdr:col>
      <xdr:colOff>187325</xdr:colOff>
      <xdr:row>59</xdr:row>
      <xdr:rowOff>13753</xdr:rowOff>
    </xdr:to>
    <xdr:cxnSp macro="">
      <xdr:nvCxnSpPr>
        <xdr:cNvPr id="786" name="直線コネクタ 785"/>
        <xdr:cNvCxnSpPr/>
      </xdr:nvCxnSpPr>
      <xdr:spPr>
        <a:xfrm flipV="1">
          <a:off x="21323300" y="10123206"/>
          <a:ext cx="8382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13753</xdr:rowOff>
    </xdr:from>
    <xdr:to>
      <xdr:col>31</xdr:col>
      <xdr:colOff>34925</xdr:colOff>
      <xdr:row>59</xdr:row>
      <xdr:rowOff>32476</xdr:rowOff>
    </xdr:to>
    <xdr:cxnSp macro="">
      <xdr:nvCxnSpPr>
        <xdr:cNvPr id="789" name="直線コネクタ 788"/>
        <xdr:cNvCxnSpPr/>
      </xdr:nvCxnSpPr>
      <xdr:spPr>
        <a:xfrm flipV="1">
          <a:off x="20434300" y="10129303"/>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7874</xdr:rowOff>
    </xdr:from>
    <xdr:to>
      <xdr:col>29</xdr:col>
      <xdr:colOff>517525</xdr:colOff>
      <xdr:row>59</xdr:row>
      <xdr:rowOff>32476</xdr:rowOff>
    </xdr:to>
    <xdr:cxnSp macro="">
      <xdr:nvCxnSpPr>
        <xdr:cNvPr id="792" name="直線コネクタ 791"/>
        <xdr:cNvCxnSpPr/>
      </xdr:nvCxnSpPr>
      <xdr:spPr>
        <a:xfrm>
          <a:off x="19545300" y="10123424"/>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4" name="テキスト ボックス 793"/>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63064</xdr:rowOff>
    </xdr:from>
    <xdr:to>
      <xdr:col>28</xdr:col>
      <xdr:colOff>314325</xdr:colOff>
      <xdr:row>59</xdr:row>
      <xdr:rowOff>7874</xdr:rowOff>
    </xdr:to>
    <xdr:cxnSp macro="">
      <xdr:nvCxnSpPr>
        <xdr:cNvPr id="795" name="直線コネクタ 794"/>
        <xdr:cNvCxnSpPr/>
      </xdr:nvCxnSpPr>
      <xdr:spPr>
        <a:xfrm>
          <a:off x="18656300" y="9321364"/>
          <a:ext cx="889000" cy="80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7" name="テキスト ボックス 796"/>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116857</xdr:rowOff>
    </xdr:from>
    <xdr:ext cx="469744" cy="259045"/>
    <xdr:sp macro="" textlink="">
      <xdr:nvSpPr>
        <xdr:cNvPr id="799" name="テキスト ボックス 798"/>
        <xdr:cNvSpPr txBox="1"/>
      </xdr:nvSpPr>
      <xdr:spPr>
        <a:xfrm>
          <a:off x="18421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128306</xdr:rowOff>
    </xdr:from>
    <xdr:to>
      <xdr:col>32</xdr:col>
      <xdr:colOff>238125</xdr:colOff>
      <xdr:row>59</xdr:row>
      <xdr:rowOff>58456</xdr:rowOff>
    </xdr:to>
    <xdr:sp macro="" textlink="">
      <xdr:nvSpPr>
        <xdr:cNvPr id="805" name="円/楕円 804"/>
        <xdr:cNvSpPr/>
      </xdr:nvSpPr>
      <xdr:spPr>
        <a:xfrm>
          <a:off x="22110700" y="1007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43233</xdr:rowOff>
    </xdr:from>
    <xdr:ext cx="378565" cy="259045"/>
    <xdr:sp macro="" textlink="">
      <xdr:nvSpPr>
        <xdr:cNvPr id="806" name="貸付金該当値テキスト"/>
        <xdr:cNvSpPr txBox="1"/>
      </xdr:nvSpPr>
      <xdr:spPr>
        <a:xfrm>
          <a:off x="22212300" y="9987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134403</xdr:rowOff>
    </xdr:from>
    <xdr:to>
      <xdr:col>31</xdr:col>
      <xdr:colOff>85725</xdr:colOff>
      <xdr:row>59</xdr:row>
      <xdr:rowOff>64553</xdr:rowOff>
    </xdr:to>
    <xdr:sp macro="" textlink="">
      <xdr:nvSpPr>
        <xdr:cNvPr id="807" name="円/楕円 806"/>
        <xdr:cNvSpPr/>
      </xdr:nvSpPr>
      <xdr:spPr>
        <a:xfrm>
          <a:off x="21272500" y="100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55680</xdr:rowOff>
    </xdr:from>
    <xdr:ext cx="378565" cy="259045"/>
    <xdr:sp macro="" textlink="">
      <xdr:nvSpPr>
        <xdr:cNvPr id="808" name="テキスト ボックス 807"/>
        <xdr:cNvSpPr txBox="1"/>
      </xdr:nvSpPr>
      <xdr:spPr>
        <a:xfrm>
          <a:off x="21134017" y="10171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153126</xdr:rowOff>
    </xdr:from>
    <xdr:to>
      <xdr:col>29</xdr:col>
      <xdr:colOff>568325</xdr:colOff>
      <xdr:row>59</xdr:row>
      <xdr:rowOff>83276</xdr:rowOff>
    </xdr:to>
    <xdr:sp macro="" textlink="">
      <xdr:nvSpPr>
        <xdr:cNvPr id="809" name="円/楕円 808"/>
        <xdr:cNvSpPr/>
      </xdr:nvSpPr>
      <xdr:spPr>
        <a:xfrm>
          <a:off x="20383500" y="100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74403</xdr:rowOff>
    </xdr:from>
    <xdr:ext cx="378565" cy="259045"/>
    <xdr:sp macro="" textlink="">
      <xdr:nvSpPr>
        <xdr:cNvPr id="810" name="テキスト ボックス 809"/>
        <xdr:cNvSpPr txBox="1"/>
      </xdr:nvSpPr>
      <xdr:spPr>
        <a:xfrm>
          <a:off x="20245017" y="1018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128524</xdr:rowOff>
    </xdr:from>
    <xdr:to>
      <xdr:col>28</xdr:col>
      <xdr:colOff>365125</xdr:colOff>
      <xdr:row>59</xdr:row>
      <xdr:rowOff>58674</xdr:rowOff>
    </xdr:to>
    <xdr:sp macro="" textlink="">
      <xdr:nvSpPr>
        <xdr:cNvPr id="811" name="円/楕円 810"/>
        <xdr:cNvSpPr/>
      </xdr:nvSpPr>
      <xdr:spPr>
        <a:xfrm>
          <a:off x="19494500" y="100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49801</xdr:rowOff>
    </xdr:from>
    <xdr:ext cx="378565" cy="259045"/>
    <xdr:sp macro="" textlink="">
      <xdr:nvSpPr>
        <xdr:cNvPr id="812" name="テキスト ボックス 811"/>
        <xdr:cNvSpPr txBox="1"/>
      </xdr:nvSpPr>
      <xdr:spPr>
        <a:xfrm>
          <a:off x="19356017" y="10165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12264</xdr:rowOff>
    </xdr:from>
    <xdr:to>
      <xdr:col>27</xdr:col>
      <xdr:colOff>161925</xdr:colOff>
      <xdr:row>54</xdr:row>
      <xdr:rowOff>113864</xdr:rowOff>
    </xdr:to>
    <xdr:sp macro="" textlink="">
      <xdr:nvSpPr>
        <xdr:cNvPr id="813" name="円/楕円 812"/>
        <xdr:cNvSpPr/>
      </xdr:nvSpPr>
      <xdr:spPr>
        <a:xfrm>
          <a:off x="18605500" y="927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52</xdr:row>
      <xdr:rowOff>130391</xdr:rowOff>
    </xdr:from>
    <xdr:ext cx="469744" cy="259045"/>
    <xdr:sp macro="" textlink="">
      <xdr:nvSpPr>
        <xdr:cNvPr id="814" name="テキスト ボックス 813"/>
        <xdr:cNvSpPr txBox="1"/>
      </xdr:nvSpPr>
      <xdr:spPr>
        <a:xfrm>
          <a:off x="18421427" y="904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40583</xdr:rowOff>
    </xdr:from>
    <xdr:to>
      <xdr:col>32</xdr:col>
      <xdr:colOff>187325</xdr:colOff>
      <xdr:row>71</xdr:row>
      <xdr:rowOff>133680</xdr:rowOff>
    </xdr:to>
    <xdr:cxnSp macro="">
      <xdr:nvCxnSpPr>
        <xdr:cNvPr id="844" name="直線コネクタ 843"/>
        <xdr:cNvCxnSpPr/>
      </xdr:nvCxnSpPr>
      <xdr:spPr>
        <a:xfrm flipV="1">
          <a:off x="21323300" y="12213533"/>
          <a:ext cx="838200" cy="9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133680</xdr:rowOff>
    </xdr:from>
    <xdr:to>
      <xdr:col>31</xdr:col>
      <xdr:colOff>34925</xdr:colOff>
      <xdr:row>72</xdr:row>
      <xdr:rowOff>978</xdr:rowOff>
    </xdr:to>
    <xdr:cxnSp macro="">
      <xdr:nvCxnSpPr>
        <xdr:cNvPr id="847" name="直線コネクタ 846"/>
        <xdr:cNvCxnSpPr/>
      </xdr:nvCxnSpPr>
      <xdr:spPr>
        <a:xfrm flipV="1">
          <a:off x="20434300" y="12306630"/>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9" name="テキスト ボックス 848"/>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978</xdr:rowOff>
    </xdr:from>
    <xdr:to>
      <xdr:col>29</xdr:col>
      <xdr:colOff>517525</xdr:colOff>
      <xdr:row>72</xdr:row>
      <xdr:rowOff>97524</xdr:rowOff>
    </xdr:to>
    <xdr:cxnSp macro="">
      <xdr:nvCxnSpPr>
        <xdr:cNvPr id="850" name="直線コネクタ 849"/>
        <xdr:cNvCxnSpPr/>
      </xdr:nvCxnSpPr>
      <xdr:spPr>
        <a:xfrm flipV="1">
          <a:off x="19545300" y="12345378"/>
          <a:ext cx="8890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17759</xdr:rowOff>
    </xdr:from>
    <xdr:ext cx="534377" cy="259045"/>
    <xdr:sp macro="" textlink="">
      <xdr:nvSpPr>
        <xdr:cNvPr id="852" name="テキスト ボックス 851"/>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29343</xdr:rowOff>
    </xdr:from>
    <xdr:to>
      <xdr:col>28</xdr:col>
      <xdr:colOff>314325</xdr:colOff>
      <xdr:row>72</xdr:row>
      <xdr:rowOff>97524</xdr:rowOff>
    </xdr:to>
    <xdr:cxnSp macro="">
      <xdr:nvCxnSpPr>
        <xdr:cNvPr id="853" name="直線コネクタ 852"/>
        <xdr:cNvCxnSpPr/>
      </xdr:nvCxnSpPr>
      <xdr:spPr>
        <a:xfrm>
          <a:off x="18656300" y="12373743"/>
          <a:ext cx="889000" cy="6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37837</xdr:rowOff>
    </xdr:from>
    <xdr:ext cx="534377" cy="259045"/>
    <xdr:sp macro="" textlink="">
      <xdr:nvSpPr>
        <xdr:cNvPr id="855" name="テキスト ボックス 854"/>
        <xdr:cNvSpPr txBox="1"/>
      </xdr:nvSpPr>
      <xdr:spPr>
        <a:xfrm>
          <a:off x="19278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57" name="テキスト ボックス 856"/>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161233</xdr:rowOff>
    </xdr:from>
    <xdr:to>
      <xdr:col>32</xdr:col>
      <xdr:colOff>238125</xdr:colOff>
      <xdr:row>71</xdr:row>
      <xdr:rowOff>91383</xdr:rowOff>
    </xdr:to>
    <xdr:sp macro="" textlink="">
      <xdr:nvSpPr>
        <xdr:cNvPr id="863" name="円/楕円 862"/>
        <xdr:cNvSpPr/>
      </xdr:nvSpPr>
      <xdr:spPr>
        <a:xfrm>
          <a:off x="22110700" y="121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114260</xdr:rowOff>
    </xdr:from>
    <xdr:ext cx="534377" cy="259045"/>
    <xdr:sp macro="" textlink="">
      <xdr:nvSpPr>
        <xdr:cNvPr id="864" name="繰出金該当値テキスト"/>
        <xdr:cNvSpPr txBox="1"/>
      </xdr:nvSpPr>
      <xdr:spPr>
        <a:xfrm>
          <a:off x="22212300" y="1211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92,203</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82880</xdr:rowOff>
    </xdr:from>
    <xdr:to>
      <xdr:col>31</xdr:col>
      <xdr:colOff>85725</xdr:colOff>
      <xdr:row>72</xdr:row>
      <xdr:rowOff>13030</xdr:rowOff>
    </xdr:to>
    <xdr:sp macro="" textlink="">
      <xdr:nvSpPr>
        <xdr:cNvPr id="865" name="円/楕円 864"/>
        <xdr:cNvSpPr/>
      </xdr:nvSpPr>
      <xdr:spPr>
        <a:xfrm>
          <a:off x="21272500" y="122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29557</xdr:rowOff>
    </xdr:from>
    <xdr:ext cx="534377" cy="259045"/>
    <xdr:sp macro="" textlink="">
      <xdr:nvSpPr>
        <xdr:cNvPr id="866" name="テキスト ボックス 865"/>
        <xdr:cNvSpPr txBox="1"/>
      </xdr:nvSpPr>
      <xdr:spPr>
        <a:xfrm>
          <a:off x="21056111" y="1203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87,316</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121628</xdr:rowOff>
    </xdr:from>
    <xdr:to>
      <xdr:col>29</xdr:col>
      <xdr:colOff>568325</xdr:colOff>
      <xdr:row>72</xdr:row>
      <xdr:rowOff>51778</xdr:rowOff>
    </xdr:to>
    <xdr:sp macro="" textlink="">
      <xdr:nvSpPr>
        <xdr:cNvPr id="867" name="円/楕円 866"/>
        <xdr:cNvSpPr/>
      </xdr:nvSpPr>
      <xdr:spPr>
        <a:xfrm>
          <a:off x="20383500" y="12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68305</xdr:rowOff>
    </xdr:from>
    <xdr:ext cx="534377" cy="259045"/>
    <xdr:sp macro="" textlink="">
      <xdr:nvSpPr>
        <xdr:cNvPr id="868" name="テキスト ボックス 867"/>
        <xdr:cNvSpPr txBox="1"/>
      </xdr:nvSpPr>
      <xdr:spPr>
        <a:xfrm>
          <a:off x="20167111" y="1206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85,282</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46724</xdr:rowOff>
    </xdr:from>
    <xdr:to>
      <xdr:col>28</xdr:col>
      <xdr:colOff>365125</xdr:colOff>
      <xdr:row>72</xdr:row>
      <xdr:rowOff>148324</xdr:rowOff>
    </xdr:to>
    <xdr:sp macro="" textlink="">
      <xdr:nvSpPr>
        <xdr:cNvPr id="869" name="円/楕円 868"/>
        <xdr:cNvSpPr/>
      </xdr:nvSpPr>
      <xdr:spPr>
        <a:xfrm>
          <a:off x="19494500" y="12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164851</xdr:rowOff>
    </xdr:from>
    <xdr:ext cx="534377" cy="259045"/>
    <xdr:sp macro="" textlink="">
      <xdr:nvSpPr>
        <xdr:cNvPr id="870" name="テキスト ボックス 869"/>
        <xdr:cNvSpPr txBox="1"/>
      </xdr:nvSpPr>
      <xdr:spPr>
        <a:xfrm>
          <a:off x="19278111" y="121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80,214</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149993</xdr:rowOff>
    </xdr:from>
    <xdr:to>
      <xdr:col>27</xdr:col>
      <xdr:colOff>161925</xdr:colOff>
      <xdr:row>72</xdr:row>
      <xdr:rowOff>80143</xdr:rowOff>
    </xdr:to>
    <xdr:sp macro="" textlink="">
      <xdr:nvSpPr>
        <xdr:cNvPr id="871" name="円/楕円 870"/>
        <xdr:cNvSpPr/>
      </xdr:nvSpPr>
      <xdr:spPr>
        <a:xfrm>
          <a:off x="18605500" y="123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96670</xdr:rowOff>
    </xdr:from>
    <xdr:ext cx="534377" cy="259045"/>
    <xdr:sp macro="" textlink="">
      <xdr:nvSpPr>
        <xdr:cNvPr id="872" name="テキスト ボックス 871"/>
        <xdr:cNvSpPr txBox="1"/>
      </xdr:nvSpPr>
      <xdr:spPr>
        <a:xfrm>
          <a:off x="18389111" y="1209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多くの費目で類似団体平均を上回っており、合併後のスリム化が出来ていない状況にあることが分かる。</a:t>
          </a:r>
        </a:p>
        <a:p>
          <a:r>
            <a:rPr kumimoji="1" lang="ja-JP" altLang="en-US" sz="1300">
              <a:latin typeface="ＭＳ Ｐゴシック"/>
            </a:rPr>
            <a:t>　特に繰出金は、昨年度同様に類似団体中１位ということで、大きな負担になっていることがわかる。特に下水道事業への繰出金は毎年１０億円近い額になっており、料金改定等の更なる住民負担を行ったとしても容易に解消されるものではなく、財政負担においては最大の課題になっている。また、公債費の数値も高く、合併以降、ＣＡＴＶ拡張事業や中学校改築事業などの大規模事業に着手しており普通建設事業費が伸びていることが大きな要因と言える。合併特例債による交付税算入という恩恵を受けてきたが、平成</a:t>
          </a:r>
          <a:r>
            <a:rPr kumimoji="1" lang="en-US" altLang="ja-JP" sz="1300">
              <a:latin typeface="ＭＳ Ｐゴシック"/>
            </a:rPr>
            <a:t>32</a:t>
          </a:r>
          <a:r>
            <a:rPr kumimoji="1" lang="ja-JP" altLang="en-US" sz="1300">
              <a:latin typeface="ＭＳ Ｐゴシック"/>
            </a:rPr>
            <a:t>年度以降はその恩恵もなくなり、普通建設事業費の緊縮を行う必要がある。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22,645
22,539
108.38
13,087,615
13,020,117
10,188
7,614,612
14,204,960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125603</xdr:rowOff>
    </xdr:from>
    <xdr:to>
      <xdr:col>6</xdr:col>
      <xdr:colOff>511175</xdr:colOff>
      <xdr:row>32</xdr:row>
      <xdr:rowOff>69977</xdr:rowOff>
    </xdr:to>
    <xdr:cxnSp macro="">
      <xdr:nvCxnSpPr>
        <xdr:cNvPr id="61" name="直線コネクタ 60"/>
        <xdr:cNvCxnSpPr/>
      </xdr:nvCxnSpPr>
      <xdr:spPr>
        <a:xfrm>
          <a:off x="3797300" y="5440553"/>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125603</xdr:rowOff>
    </xdr:from>
    <xdr:to>
      <xdr:col>5</xdr:col>
      <xdr:colOff>358775</xdr:colOff>
      <xdr:row>32</xdr:row>
      <xdr:rowOff>148463</xdr:rowOff>
    </xdr:to>
    <xdr:cxnSp macro="">
      <xdr:nvCxnSpPr>
        <xdr:cNvPr id="64" name="直線コネクタ 63"/>
        <xdr:cNvCxnSpPr/>
      </xdr:nvCxnSpPr>
      <xdr:spPr>
        <a:xfrm flipV="1">
          <a:off x="2908300" y="5440553"/>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33401</xdr:rowOff>
    </xdr:from>
    <xdr:to>
      <xdr:col>4</xdr:col>
      <xdr:colOff>155575</xdr:colOff>
      <xdr:row>32</xdr:row>
      <xdr:rowOff>148463</xdr:rowOff>
    </xdr:to>
    <xdr:cxnSp macro="">
      <xdr:nvCxnSpPr>
        <xdr:cNvPr id="67" name="直線コネクタ 66"/>
        <xdr:cNvCxnSpPr/>
      </xdr:nvCxnSpPr>
      <xdr:spPr>
        <a:xfrm>
          <a:off x="2019300" y="5519801"/>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91313</xdr:rowOff>
    </xdr:from>
    <xdr:to>
      <xdr:col>2</xdr:col>
      <xdr:colOff>638175</xdr:colOff>
      <xdr:row>32</xdr:row>
      <xdr:rowOff>33401</xdr:rowOff>
    </xdr:to>
    <xdr:cxnSp macro="">
      <xdr:nvCxnSpPr>
        <xdr:cNvPr id="70" name="直線コネクタ 69"/>
        <xdr:cNvCxnSpPr/>
      </xdr:nvCxnSpPr>
      <xdr:spPr>
        <a:xfrm>
          <a:off x="1130300" y="5406263"/>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19177</xdr:rowOff>
    </xdr:from>
    <xdr:to>
      <xdr:col>6</xdr:col>
      <xdr:colOff>561975</xdr:colOff>
      <xdr:row>32</xdr:row>
      <xdr:rowOff>120777</xdr:rowOff>
    </xdr:to>
    <xdr:sp macro="" textlink="">
      <xdr:nvSpPr>
        <xdr:cNvPr id="80" name="円/楕円 79"/>
        <xdr:cNvSpPr/>
      </xdr:nvSpPr>
      <xdr:spPr>
        <a:xfrm>
          <a:off x="4584700" y="55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42054</xdr:rowOff>
    </xdr:from>
    <xdr:ext cx="469744" cy="259045"/>
    <xdr:sp macro="" textlink="">
      <xdr:nvSpPr>
        <xdr:cNvPr id="81" name="議会費該当値テキスト"/>
        <xdr:cNvSpPr txBox="1"/>
      </xdr:nvSpPr>
      <xdr:spPr>
        <a:xfrm>
          <a:off x="4686300" y="5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74803</xdr:rowOff>
    </xdr:from>
    <xdr:to>
      <xdr:col>5</xdr:col>
      <xdr:colOff>409575</xdr:colOff>
      <xdr:row>32</xdr:row>
      <xdr:rowOff>4953</xdr:rowOff>
    </xdr:to>
    <xdr:sp macro="" textlink="">
      <xdr:nvSpPr>
        <xdr:cNvPr id="82" name="円/楕円 81"/>
        <xdr:cNvSpPr/>
      </xdr:nvSpPr>
      <xdr:spPr>
        <a:xfrm>
          <a:off x="3746500" y="53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21480</xdr:rowOff>
    </xdr:from>
    <xdr:ext cx="469744" cy="259045"/>
    <xdr:sp macro="" textlink="">
      <xdr:nvSpPr>
        <xdr:cNvPr id="83" name="テキスト ボックス 82"/>
        <xdr:cNvSpPr txBox="1"/>
      </xdr:nvSpPr>
      <xdr:spPr>
        <a:xfrm>
          <a:off x="3562427" y="516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97663</xdr:rowOff>
    </xdr:from>
    <xdr:to>
      <xdr:col>4</xdr:col>
      <xdr:colOff>206375</xdr:colOff>
      <xdr:row>33</xdr:row>
      <xdr:rowOff>27813</xdr:rowOff>
    </xdr:to>
    <xdr:sp macro="" textlink="">
      <xdr:nvSpPr>
        <xdr:cNvPr id="84" name="円/楕円 83"/>
        <xdr:cNvSpPr/>
      </xdr:nvSpPr>
      <xdr:spPr>
        <a:xfrm>
          <a:off x="2857500" y="558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44340</xdr:rowOff>
    </xdr:from>
    <xdr:ext cx="469744" cy="259045"/>
    <xdr:sp macro="" textlink="">
      <xdr:nvSpPr>
        <xdr:cNvPr id="85" name="テキスト ボックス 84"/>
        <xdr:cNvSpPr txBox="1"/>
      </xdr:nvSpPr>
      <xdr:spPr>
        <a:xfrm>
          <a:off x="2673427" y="5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154051</xdr:rowOff>
    </xdr:from>
    <xdr:to>
      <xdr:col>3</xdr:col>
      <xdr:colOff>3175</xdr:colOff>
      <xdr:row>32</xdr:row>
      <xdr:rowOff>84201</xdr:rowOff>
    </xdr:to>
    <xdr:sp macro="" textlink="">
      <xdr:nvSpPr>
        <xdr:cNvPr id="86" name="円/楕円 85"/>
        <xdr:cNvSpPr/>
      </xdr:nvSpPr>
      <xdr:spPr>
        <a:xfrm>
          <a:off x="1968500" y="54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100728</xdr:rowOff>
    </xdr:from>
    <xdr:ext cx="469744" cy="259045"/>
    <xdr:sp macro="" textlink="">
      <xdr:nvSpPr>
        <xdr:cNvPr id="87" name="テキスト ボックス 86"/>
        <xdr:cNvSpPr txBox="1"/>
      </xdr:nvSpPr>
      <xdr:spPr>
        <a:xfrm>
          <a:off x="1784427" y="52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40513</xdr:rowOff>
    </xdr:from>
    <xdr:to>
      <xdr:col>1</xdr:col>
      <xdr:colOff>485775</xdr:colOff>
      <xdr:row>31</xdr:row>
      <xdr:rowOff>142113</xdr:rowOff>
    </xdr:to>
    <xdr:sp macro="" textlink="">
      <xdr:nvSpPr>
        <xdr:cNvPr id="88" name="円/楕円 87"/>
        <xdr:cNvSpPr/>
      </xdr:nvSpPr>
      <xdr:spPr>
        <a:xfrm>
          <a:off x="1079500" y="53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158640</xdr:rowOff>
    </xdr:from>
    <xdr:ext cx="469744" cy="259045"/>
    <xdr:sp macro="" textlink="">
      <xdr:nvSpPr>
        <xdr:cNvPr id="89" name="テキスト ボックス 88"/>
        <xdr:cNvSpPr txBox="1"/>
      </xdr:nvSpPr>
      <xdr:spPr>
        <a:xfrm>
          <a:off x="895427" y="51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163899</xdr:rowOff>
    </xdr:from>
    <xdr:to>
      <xdr:col>6</xdr:col>
      <xdr:colOff>511175</xdr:colOff>
      <xdr:row>58</xdr:row>
      <xdr:rowOff>33934</xdr:rowOff>
    </xdr:to>
    <xdr:cxnSp macro="">
      <xdr:nvCxnSpPr>
        <xdr:cNvPr id="121" name="直線コネクタ 120"/>
        <xdr:cNvCxnSpPr/>
      </xdr:nvCxnSpPr>
      <xdr:spPr>
        <a:xfrm>
          <a:off x="3797300" y="9765099"/>
          <a:ext cx="838200" cy="2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163899</xdr:rowOff>
    </xdr:from>
    <xdr:to>
      <xdr:col>5</xdr:col>
      <xdr:colOff>358775</xdr:colOff>
      <xdr:row>57</xdr:row>
      <xdr:rowOff>125777</xdr:rowOff>
    </xdr:to>
    <xdr:cxnSp macro="">
      <xdr:nvCxnSpPr>
        <xdr:cNvPr id="124" name="直線コネクタ 123"/>
        <xdr:cNvCxnSpPr/>
      </xdr:nvCxnSpPr>
      <xdr:spPr>
        <a:xfrm flipV="1">
          <a:off x="2908300" y="9765099"/>
          <a:ext cx="889000" cy="13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98574</xdr:rowOff>
    </xdr:from>
    <xdr:to>
      <xdr:col>4</xdr:col>
      <xdr:colOff>155575</xdr:colOff>
      <xdr:row>57</xdr:row>
      <xdr:rowOff>125777</xdr:rowOff>
    </xdr:to>
    <xdr:cxnSp macro="">
      <xdr:nvCxnSpPr>
        <xdr:cNvPr id="127" name="直線コネクタ 126"/>
        <xdr:cNvCxnSpPr/>
      </xdr:nvCxnSpPr>
      <xdr:spPr>
        <a:xfrm>
          <a:off x="2019300" y="9871224"/>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98574</xdr:rowOff>
    </xdr:from>
    <xdr:to>
      <xdr:col>2</xdr:col>
      <xdr:colOff>638175</xdr:colOff>
      <xdr:row>57</xdr:row>
      <xdr:rowOff>124438</xdr:rowOff>
    </xdr:to>
    <xdr:cxnSp macro="">
      <xdr:nvCxnSpPr>
        <xdr:cNvPr id="130" name="直線コネクタ 129"/>
        <xdr:cNvCxnSpPr/>
      </xdr:nvCxnSpPr>
      <xdr:spPr>
        <a:xfrm flipV="1">
          <a:off x="1130300" y="9871224"/>
          <a:ext cx="8890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37293</xdr:rowOff>
    </xdr:from>
    <xdr:ext cx="534377" cy="259045"/>
    <xdr:sp macro="" textlink="">
      <xdr:nvSpPr>
        <xdr:cNvPr id="132" name="テキスト ボックス 131"/>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171253</xdr:rowOff>
    </xdr:from>
    <xdr:ext cx="534377" cy="259045"/>
    <xdr:sp macro="" textlink="">
      <xdr:nvSpPr>
        <xdr:cNvPr id="134" name="テキスト ボックス 133"/>
        <xdr:cNvSpPr txBox="1"/>
      </xdr:nvSpPr>
      <xdr:spPr>
        <a:xfrm>
          <a:off x="863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154584</xdr:rowOff>
    </xdr:from>
    <xdr:to>
      <xdr:col>6</xdr:col>
      <xdr:colOff>561975</xdr:colOff>
      <xdr:row>58</xdr:row>
      <xdr:rowOff>84734</xdr:rowOff>
    </xdr:to>
    <xdr:sp macro="" textlink="">
      <xdr:nvSpPr>
        <xdr:cNvPr id="140" name="円/楕円 139"/>
        <xdr:cNvSpPr/>
      </xdr:nvSpPr>
      <xdr:spPr>
        <a:xfrm>
          <a:off x="4584700" y="99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133011</xdr:rowOff>
    </xdr:from>
    <xdr:ext cx="534377" cy="259045"/>
    <xdr:sp macro="" textlink="">
      <xdr:nvSpPr>
        <xdr:cNvPr id="141" name="総務費該当値テキスト"/>
        <xdr:cNvSpPr txBox="1"/>
      </xdr:nvSpPr>
      <xdr:spPr>
        <a:xfrm>
          <a:off x="4686300" y="990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113099</xdr:rowOff>
    </xdr:from>
    <xdr:to>
      <xdr:col>5</xdr:col>
      <xdr:colOff>409575</xdr:colOff>
      <xdr:row>57</xdr:row>
      <xdr:rowOff>43249</xdr:rowOff>
    </xdr:to>
    <xdr:sp macro="" textlink="">
      <xdr:nvSpPr>
        <xdr:cNvPr id="142" name="円/楕円 141"/>
        <xdr:cNvSpPr/>
      </xdr:nvSpPr>
      <xdr:spPr>
        <a:xfrm>
          <a:off x="3746500" y="97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59776</xdr:rowOff>
    </xdr:from>
    <xdr:ext cx="534377" cy="259045"/>
    <xdr:sp macro="" textlink="">
      <xdr:nvSpPr>
        <xdr:cNvPr id="143" name="テキスト ボックス 142"/>
        <xdr:cNvSpPr txBox="1"/>
      </xdr:nvSpPr>
      <xdr:spPr>
        <a:xfrm>
          <a:off x="3530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74977</xdr:rowOff>
    </xdr:from>
    <xdr:to>
      <xdr:col>4</xdr:col>
      <xdr:colOff>206375</xdr:colOff>
      <xdr:row>58</xdr:row>
      <xdr:rowOff>5127</xdr:rowOff>
    </xdr:to>
    <xdr:sp macro="" textlink="">
      <xdr:nvSpPr>
        <xdr:cNvPr id="144" name="円/楕円 143"/>
        <xdr:cNvSpPr/>
      </xdr:nvSpPr>
      <xdr:spPr>
        <a:xfrm>
          <a:off x="2857500" y="98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21654</xdr:rowOff>
    </xdr:from>
    <xdr:ext cx="534377" cy="259045"/>
    <xdr:sp macro="" textlink="">
      <xdr:nvSpPr>
        <xdr:cNvPr id="145" name="テキスト ボックス 144"/>
        <xdr:cNvSpPr txBox="1"/>
      </xdr:nvSpPr>
      <xdr:spPr>
        <a:xfrm>
          <a:off x="2641111" y="96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47774</xdr:rowOff>
    </xdr:from>
    <xdr:to>
      <xdr:col>3</xdr:col>
      <xdr:colOff>3175</xdr:colOff>
      <xdr:row>57</xdr:row>
      <xdr:rowOff>149374</xdr:rowOff>
    </xdr:to>
    <xdr:sp macro="" textlink="">
      <xdr:nvSpPr>
        <xdr:cNvPr id="146" name="円/楕円 145"/>
        <xdr:cNvSpPr/>
      </xdr:nvSpPr>
      <xdr:spPr>
        <a:xfrm>
          <a:off x="1968500" y="98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165901</xdr:rowOff>
    </xdr:from>
    <xdr:ext cx="534377" cy="259045"/>
    <xdr:sp macro="" textlink="">
      <xdr:nvSpPr>
        <xdr:cNvPr id="147" name="テキスト ボックス 146"/>
        <xdr:cNvSpPr txBox="1"/>
      </xdr:nvSpPr>
      <xdr:spPr>
        <a:xfrm>
          <a:off x="1752111" y="959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73638</xdr:rowOff>
    </xdr:from>
    <xdr:to>
      <xdr:col>1</xdr:col>
      <xdr:colOff>485775</xdr:colOff>
      <xdr:row>58</xdr:row>
      <xdr:rowOff>3788</xdr:rowOff>
    </xdr:to>
    <xdr:sp macro="" textlink="">
      <xdr:nvSpPr>
        <xdr:cNvPr id="148" name="円/楕円 147"/>
        <xdr:cNvSpPr/>
      </xdr:nvSpPr>
      <xdr:spPr>
        <a:xfrm>
          <a:off x="1079500" y="98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20315</xdr:rowOff>
    </xdr:from>
    <xdr:ext cx="534377" cy="259045"/>
    <xdr:sp macro="" textlink="">
      <xdr:nvSpPr>
        <xdr:cNvPr id="149" name="テキスト ボックス 148"/>
        <xdr:cNvSpPr txBox="1"/>
      </xdr:nvSpPr>
      <xdr:spPr>
        <a:xfrm>
          <a:off x="863111" y="96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12902</xdr:rowOff>
    </xdr:from>
    <xdr:to>
      <xdr:col>6</xdr:col>
      <xdr:colOff>511175</xdr:colOff>
      <xdr:row>78</xdr:row>
      <xdr:rowOff>40087</xdr:rowOff>
    </xdr:to>
    <xdr:cxnSp macro="">
      <xdr:nvCxnSpPr>
        <xdr:cNvPr id="178" name="直線コネクタ 177"/>
        <xdr:cNvCxnSpPr/>
      </xdr:nvCxnSpPr>
      <xdr:spPr>
        <a:xfrm flipV="1">
          <a:off x="3797300" y="13386002"/>
          <a:ext cx="838200" cy="2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136548</xdr:rowOff>
    </xdr:from>
    <xdr:ext cx="599010" cy="259045"/>
    <xdr:sp macro="" textlink="">
      <xdr:nvSpPr>
        <xdr:cNvPr id="179" name="民生費平均値テキスト"/>
        <xdr:cNvSpPr txBox="1"/>
      </xdr:nvSpPr>
      <xdr:spPr>
        <a:xfrm>
          <a:off x="4686300" y="13338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40087</xdr:rowOff>
    </xdr:from>
    <xdr:to>
      <xdr:col>5</xdr:col>
      <xdr:colOff>358775</xdr:colOff>
      <xdr:row>78</xdr:row>
      <xdr:rowOff>41490</xdr:rowOff>
    </xdr:to>
    <xdr:cxnSp macro="">
      <xdr:nvCxnSpPr>
        <xdr:cNvPr id="181" name="直線コネクタ 180"/>
        <xdr:cNvCxnSpPr/>
      </xdr:nvCxnSpPr>
      <xdr:spPr>
        <a:xfrm flipV="1">
          <a:off x="2908300" y="13413187"/>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3" name="テキスト ボックス 182"/>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41490</xdr:rowOff>
    </xdr:from>
    <xdr:to>
      <xdr:col>4</xdr:col>
      <xdr:colOff>155575</xdr:colOff>
      <xdr:row>78</xdr:row>
      <xdr:rowOff>50403</xdr:rowOff>
    </xdr:to>
    <xdr:cxnSp macro="">
      <xdr:nvCxnSpPr>
        <xdr:cNvPr id="184" name="直線コネクタ 183"/>
        <xdr:cNvCxnSpPr/>
      </xdr:nvCxnSpPr>
      <xdr:spPr>
        <a:xfrm flipV="1">
          <a:off x="2019300" y="13414590"/>
          <a:ext cx="8890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115910</xdr:rowOff>
    </xdr:from>
    <xdr:ext cx="599010" cy="259045"/>
    <xdr:sp macro="" textlink="">
      <xdr:nvSpPr>
        <xdr:cNvPr id="186" name="テキスト ボックス 185"/>
        <xdr:cNvSpPr txBox="1"/>
      </xdr:nvSpPr>
      <xdr:spPr>
        <a:xfrm>
          <a:off x="2608794" y="1348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46610</xdr:rowOff>
    </xdr:from>
    <xdr:to>
      <xdr:col>2</xdr:col>
      <xdr:colOff>638175</xdr:colOff>
      <xdr:row>78</xdr:row>
      <xdr:rowOff>50403</xdr:rowOff>
    </xdr:to>
    <xdr:cxnSp macro="">
      <xdr:nvCxnSpPr>
        <xdr:cNvPr id="187" name="直線コネクタ 186"/>
        <xdr:cNvCxnSpPr/>
      </xdr:nvCxnSpPr>
      <xdr:spPr>
        <a:xfrm>
          <a:off x="1130300" y="13419710"/>
          <a:ext cx="889000" cy="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121755</xdr:rowOff>
    </xdr:from>
    <xdr:ext cx="599010" cy="259045"/>
    <xdr:sp macro="" textlink="">
      <xdr:nvSpPr>
        <xdr:cNvPr id="189" name="テキスト ボックス 188"/>
        <xdr:cNvSpPr txBox="1"/>
      </xdr:nvSpPr>
      <xdr:spPr>
        <a:xfrm>
          <a:off x="1719794" y="1349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124268</xdr:rowOff>
    </xdr:from>
    <xdr:ext cx="599010" cy="259045"/>
    <xdr:sp macro="" textlink="">
      <xdr:nvSpPr>
        <xdr:cNvPr id="191" name="テキスト ボックス 190"/>
        <xdr:cNvSpPr txBox="1"/>
      </xdr:nvSpPr>
      <xdr:spPr>
        <a:xfrm>
          <a:off x="830794" y="1349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133552</xdr:rowOff>
    </xdr:from>
    <xdr:to>
      <xdr:col>6</xdr:col>
      <xdr:colOff>561975</xdr:colOff>
      <xdr:row>78</xdr:row>
      <xdr:rowOff>63702</xdr:rowOff>
    </xdr:to>
    <xdr:sp macro="" textlink="">
      <xdr:nvSpPr>
        <xdr:cNvPr id="197" name="円/楕円 196"/>
        <xdr:cNvSpPr/>
      </xdr:nvSpPr>
      <xdr:spPr>
        <a:xfrm>
          <a:off x="4584700" y="133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92929</xdr:rowOff>
    </xdr:from>
    <xdr:ext cx="599010" cy="259045"/>
    <xdr:sp macro="" textlink="">
      <xdr:nvSpPr>
        <xdr:cNvPr id="198" name="民生費該当値テキスト"/>
        <xdr:cNvSpPr txBox="1"/>
      </xdr:nvSpPr>
      <xdr:spPr>
        <a:xfrm>
          <a:off x="4686300" y="1312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160737</xdr:rowOff>
    </xdr:from>
    <xdr:to>
      <xdr:col>5</xdr:col>
      <xdr:colOff>409575</xdr:colOff>
      <xdr:row>78</xdr:row>
      <xdr:rowOff>90887</xdr:rowOff>
    </xdr:to>
    <xdr:sp macro="" textlink="">
      <xdr:nvSpPr>
        <xdr:cNvPr id="199" name="円/楕円 198"/>
        <xdr:cNvSpPr/>
      </xdr:nvSpPr>
      <xdr:spPr>
        <a:xfrm>
          <a:off x="3746500" y="133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107414</xdr:rowOff>
    </xdr:from>
    <xdr:ext cx="599010" cy="259045"/>
    <xdr:sp macro="" textlink="">
      <xdr:nvSpPr>
        <xdr:cNvPr id="200" name="テキスト ボックス 199"/>
        <xdr:cNvSpPr txBox="1"/>
      </xdr:nvSpPr>
      <xdr:spPr>
        <a:xfrm>
          <a:off x="3497794" y="1313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162140</xdr:rowOff>
    </xdr:from>
    <xdr:to>
      <xdr:col>4</xdr:col>
      <xdr:colOff>206375</xdr:colOff>
      <xdr:row>78</xdr:row>
      <xdr:rowOff>92290</xdr:rowOff>
    </xdr:to>
    <xdr:sp macro="" textlink="">
      <xdr:nvSpPr>
        <xdr:cNvPr id="201" name="円/楕円 200"/>
        <xdr:cNvSpPr/>
      </xdr:nvSpPr>
      <xdr:spPr>
        <a:xfrm>
          <a:off x="2857500" y="133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108817</xdr:rowOff>
    </xdr:from>
    <xdr:ext cx="599010" cy="259045"/>
    <xdr:sp macro="" textlink="">
      <xdr:nvSpPr>
        <xdr:cNvPr id="202" name="テキスト ボックス 201"/>
        <xdr:cNvSpPr txBox="1"/>
      </xdr:nvSpPr>
      <xdr:spPr>
        <a:xfrm>
          <a:off x="2608794"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171053</xdr:rowOff>
    </xdr:from>
    <xdr:to>
      <xdr:col>3</xdr:col>
      <xdr:colOff>3175</xdr:colOff>
      <xdr:row>78</xdr:row>
      <xdr:rowOff>101203</xdr:rowOff>
    </xdr:to>
    <xdr:sp macro="" textlink="">
      <xdr:nvSpPr>
        <xdr:cNvPr id="203" name="円/楕円 202"/>
        <xdr:cNvSpPr/>
      </xdr:nvSpPr>
      <xdr:spPr>
        <a:xfrm>
          <a:off x="1968500" y="133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117730</xdr:rowOff>
    </xdr:from>
    <xdr:ext cx="599010" cy="259045"/>
    <xdr:sp macro="" textlink="">
      <xdr:nvSpPr>
        <xdr:cNvPr id="204" name="テキスト ボックス 203"/>
        <xdr:cNvSpPr txBox="1"/>
      </xdr:nvSpPr>
      <xdr:spPr>
        <a:xfrm>
          <a:off x="1719794" y="1314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167260</xdr:rowOff>
    </xdr:from>
    <xdr:to>
      <xdr:col>1</xdr:col>
      <xdr:colOff>485775</xdr:colOff>
      <xdr:row>78</xdr:row>
      <xdr:rowOff>97410</xdr:rowOff>
    </xdr:to>
    <xdr:sp macro="" textlink="">
      <xdr:nvSpPr>
        <xdr:cNvPr id="205" name="円/楕円 204"/>
        <xdr:cNvSpPr/>
      </xdr:nvSpPr>
      <xdr:spPr>
        <a:xfrm>
          <a:off x="1079500" y="133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113937</xdr:rowOff>
    </xdr:from>
    <xdr:ext cx="599010" cy="259045"/>
    <xdr:sp macro="" textlink="">
      <xdr:nvSpPr>
        <xdr:cNvPr id="206" name="テキスト ボックス 205"/>
        <xdr:cNvSpPr txBox="1"/>
      </xdr:nvSpPr>
      <xdr:spPr>
        <a:xfrm>
          <a:off x="830794" y="1314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100419</xdr:rowOff>
    </xdr:from>
    <xdr:to>
      <xdr:col>6</xdr:col>
      <xdr:colOff>511175</xdr:colOff>
      <xdr:row>96</xdr:row>
      <xdr:rowOff>101009</xdr:rowOff>
    </xdr:to>
    <xdr:cxnSp macro="">
      <xdr:nvCxnSpPr>
        <xdr:cNvPr id="236" name="直線コネクタ 235"/>
        <xdr:cNvCxnSpPr/>
      </xdr:nvCxnSpPr>
      <xdr:spPr>
        <a:xfrm>
          <a:off x="3797300" y="16559619"/>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100419</xdr:rowOff>
    </xdr:from>
    <xdr:to>
      <xdr:col>5</xdr:col>
      <xdr:colOff>358775</xdr:colOff>
      <xdr:row>97</xdr:row>
      <xdr:rowOff>17075</xdr:rowOff>
    </xdr:to>
    <xdr:cxnSp macro="">
      <xdr:nvCxnSpPr>
        <xdr:cNvPr id="239" name="直線コネクタ 238"/>
        <xdr:cNvCxnSpPr/>
      </xdr:nvCxnSpPr>
      <xdr:spPr>
        <a:xfrm flipV="1">
          <a:off x="2908300" y="16559619"/>
          <a:ext cx="889000" cy="8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10538</xdr:rowOff>
    </xdr:from>
    <xdr:ext cx="534377" cy="259045"/>
    <xdr:sp macro="" textlink="">
      <xdr:nvSpPr>
        <xdr:cNvPr id="241" name="テキスト ボックス 240"/>
        <xdr:cNvSpPr txBox="1"/>
      </xdr:nvSpPr>
      <xdr:spPr>
        <a:xfrm>
          <a:off x="3530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17075</xdr:rowOff>
    </xdr:from>
    <xdr:to>
      <xdr:col>4</xdr:col>
      <xdr:colOff>155575</xdr:colOff>
      <xdr:row>97</xdr:row>
      <xdr:rowOff>60434</xdr:rowOff>
    </xdr:to>
    <xdr:cxnSp macro="">
      <xdr:nvCxnSpPr>
        <xdr:cNvPr id="242" name="直線コネクタ 241"/>
        <xdr:cNvCxnSpPr/>
      </xdr:nvCxnSpPr>
      <xdr:spPr>
        <a:xfrm flipV="1">
          <a:off x="2019300" y="16647725"/>
          <a:ext cx="889000" cy="4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3929</xdr:rowOff>
    </xdr:from>
    <xdr:ext cx="534377" cy="259045"/>
    <xdr:sp macro="" textlink="">
      <xdr:nvSpPr>
        <xdr:cNvPr id="244" name="テキスト ボックス 243"/>
        <xdr:cNvSpPr txBox="1"/>
      </xdr:nvSpPr>
      <xdr:spPr>
        <a:xfrm>
          <a:off x="2641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157683</xdr:rowOff>
    </xdr:from>
    <xdr:to>
      <xdr:col>2</xdr:col>
      <xdr:colOff>638175</xdr:colOff>
      <xdr:row>97</xdr:row>
      <xdr:rowOff>60434</xdr:rowOff>
    </xdr:to>
    <xdr:cxnSp macro="">
      <xdr:nvCxnSpPr>
        <xdr:cNvPr id="245" name="直線コネクタ 244"/>
        <xdr:cNvCxnSpPr/>
      </xdr:nvCxnSpPr>
      <xdr:spPr>
        <a:xfrm>
          <a:off x="1130300" y="16616883"/>
          <a:ext cx="889000" cy="7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27475</xdr:rowOff>
    </xdr:from>
    <xdr:ext cx="534377" cy="259045"/>
    <xdr:sp macro="" textlink="">
      <xdr:nvSpPr>
        <xdr:cNvPr id="247" name="テキスト ボックス 246"/>
        <xdr:cNvSpPr txBox="1"/>
      </xdr:nvSpPr>
      <xdr:spPr>
        <a:xfrm>
          <a:off x="1752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18521</xdr:rowOff>
    </xdr:from>
    <xdr:ext cx="534377" cy="259045"/>
    <xdr:sp macro="" textlink="">
      <xdr:nvSpPr>
        <xdr:cNvPr id="249" name="テキスト ボックス 248"/>
        <xdr:cNvSpPr txBox="1"/>
      </xdr:nvSpPr>
      <xdr:spPr>
        <a:xfrm>
          <a:off x="863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50209</xdr:rowOff>
    </xdr:from>
    <xdr:to>
      <xdr:col>6</xdr:col>
      <xdr:colOff>561975</xdr:colOff>
      <xdr:row>96</xdr:row>
      <xdr:rowOff>151809</xdr:rowOff>
    </xdr:to>
    <xdr:sp macro="" textlink="">
      <xdr:nvSpPr>
        <xdr:cNvPr id="255" name="円/楕円 254"/>
        <xdr:cNvSpPr/>
      </xdr:nvSpPr>
      <xdr:spPr>
        <a:xfrm>
          <a:off x="4584700" y="165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73086</xdr:rowOff>
    </xdr:from>
    <xdr:ext cx="534377" cy="259045"/>
    <xdr:sp macro="" textlink="">
      <xdr:nvSpPr>
        <xdr:cNvPr id="256" name="衛生費該当値テキスト"/>
        <xdr:cNvSpPr txBox="1"/>
      </xdr:nvSpPr>
      <xdr:spPr>
        <a:xfrm>
          <a:off x="4686300" y="163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44,031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49619</xdr:rowOff>
    </xdr:from>
    <xdr:to>
      <xdr:col>5</xdr:col>
      <xdr:colOff>409575</xdr:colOff>
      <xdr:row>96</xdr:row>
      <xdr:rowOff>151219</xdr:rowOff>
    </xdr:to>
    <xdr:sp macro="" textlink="">
      <xdr:nvSpPr>
        <xdr:cNvPr id="257" name="円/楕円 256"/>
        <xdr:cNvSpPr/>
      </xdr:nvSpPr>
      <xdr:spPr>
        <a:xfrm>
          <a:off x="3746500" y="165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167746</xdr:rowOff>
    </xdr:from>
    <xdr:ext cx="534377" cy="259045"/>
    <xdr:sp macro="" textlink="">
      <xdr:nvSpPr>
        <xdr:cNvPr id="258" name="テキスト ボックス 257"/>
        <xdr:cNvSpPr txBox="1"/>
      </xdr:nvSpPr>
      <xdr:spPr>
        <a:xfrm>
          <a:off x="3530111" y="162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137725</xdr:rowOff>
    </xdr:from>
    <xdr:to>
      <xdr:col>4</xdr:col>
      <xdr:colOff>206375</xdr:colOff>
      <xdr:row>97</xdr:row>
      <xdr:rowOff>67875</xdr:rowOff>
    </xdr:to>
    <xdr:sp macro="" textlink="">
      <xdr:nvSpPr>
        <xdr:cNvPr id="259" name="円/楕円 258"/>
        <xdr:cNvSpPr/>
      </xdr:nvSpPr>
      <xdr:spPr>
        <a:xfrm>
          <a:off x="2857500" y="165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84402</xdr:rowOff>
    </xdr:from>
    <xdr:ext cx="534377" cy="259045"/>
    <xdr:sp macro="" textlink="">
      <xdr:nvSpPr>
        <xdr:cNvPr id="260" name="テキスト ボックス 259"/>
        <xdr:cNvSpPr txBox="1"/>
      </xdr:nvSpPr>
      <xdr:spPr>
        <a:xfrm>
          <a:off x="2641111" y="163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9634</xdr:rowOff>
    </xdr:from>
    <xdr:to>
      <xdr:col>3</xdr:col>
      <xdr:colOff>3175</xdr:colOff>
      <xdr:row>97</xdr:row>
      <xdr:rowOff>111234</xdr:rowOff>
    </xdr:to>
    <xdr:sp macro="" textlink="">
      <xdr:nvSpPr>
        <xdr:cNvPr id="261" name="円/楕円 260"/>
        <xdr:cNvSpPr/>
      </xdr:nvSpPr>
      <xdr:spPr>
        <a:xfrm>
          <a:off x="1968500" y="1664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127761</xdr:rowOff>
    </xdr:from>
    <xdr:ext cx="534377" cy="259045"/>
    <xdr:sp macro="" textlink="">
      <xdr:nvSpPr>
        <xdr:cNvPr id="262" name="テキスト ボックス 261"/>
        <xdr:cNvSpPr txBox="1"/>
      </xdr:nvSpPr>
      <xdr:spPr>
        <a:xfrm>
          <a:off x="1752111" y="1641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106883</xdr:rowOff>
    </xdr:from>
    <xdr:to>
      <xdr:col>1</xdr:col>
      <xdr:colOff>485775</xdr:colOff>
      <xdr:row>97</xdr:row>
      <xdr:rowOff>37033</xdr:rowOff>
    </xdr:to>
    <xdr:sp macro="" textlink="">
      <xdr:nvSpPr>
        <xdr:cNvPr id="263" name="円/楕円 262"/>
        <xdr:cNvSpPr/>
      </xdr:nvSpPr>
      <xdr:spPr>
        <a:xfrm>
          <a:off x="1079500" y="1656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53560</xdr:rowOff>
    </xdr:from>
    <xdr:ext cx="534377" cy="259045"/>
    <xdr:sp macro="" textlink="">
      <xdr:nvSpPr>
        <xdr:cNvPr id="264" name="テキスト ボックス 263"/>
        <xdr:cNvSpPr txBox="1"/>
      </xdr:nvSpPr>
      <xdr:spPr>
        <a:xfrm>
          <a:off x="863111" y="163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15494</xdr:rowOff>
    </xdr:from>
    <xdr:to>
      <xdr:col>15</xdr:col>
      <xdr:colOff>180975</xdr:colOff>
      <xdr:row>38</xdr:row>
      <xdr:rowOff>62167</xdr:rowOff>
    </xdr:to>
    <xdr:cxnSp macro="">
      <xdr:nvCxnSpPr>
        <xdr:cNvPr id="293" name="直線コネクタ 292"/>
        <xdr:cNvCxnSpPr/>
      </xdr:nvCxnSpPr>
      <xdr:spPr>
        <a:xfrm>
          <a:off x="9639300" y="6530594"/>
          <a:ext cx="8382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131509</xdr:rowOff>
    </xdr:from>
    <xdr:to>
      <xdr:col>14</xdr:col>
      <xdr:colOff>28575</xdr:colOff>
      <xdr:row>38</xdr:row>
      <xdr:rowOff>15494</xdr:rowOff>
    </xdr:to>
    <xdr:cxnSp macro="">
      <xdr:nvCxnSpPr>
        <xdr:cNvPr id="296" name="直線コネクタ 295"/>
        <xdr:cNvCxnSpPr/>
      </xdr:nvCxnSpPr>
      <xdr:spPr>
        <a:xfrm>
          <a:off x="8750300" y="6475159"/>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78947</xdr:rowOff>
    </xdr:from>
    <xdr:ext cx="378565" cy="259045"/>
    <xdr:sp macro="" textlink="">
      <xdr:nvSpPr>
        <xdr:cNvPr id="298" name="テキスト ボックス 297"/>
        <xdr:cNvSpPr txBox="1"/>
      </xdr:nvSpPr>
      <xdr:spPr>
        <a:xfrm>
          <a:off x="9450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45784</xdr:rowOff>
    </xdr:from>
    <xdr:to>
      <xdr:col>12</xdr:col>
      <xdr:colOff>511175</xdr:colOff>
      <xdr:row>37</xdr:row>
      <xdr:rowOff>131509</xdr:rowOff>
    </xdr:to>
    <xdr:cxnSp macro="">
      <xdr:nvCxnSpPr>
        <xdr:cNvPr id="299" name="直線コネクタ 298"/>
        <xdr:cNvCxnSpPr/>
      </xdr:nvCxnSpPr>
      <xdr:spPr>
        <a:xfrm>
          <a:off x="7861300" y="5703634"/>
          <a:ext cx="889000" cy="7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73042</xdr:rowOff>
    </xdr:from>
    <xdr:ext cx="378565" cy="259045"/>
    <xdr:sp macro="" textlink="">
      <xdr:nvSpPr>
        <xdr:cNvPr id="301" name="テキスト ボックス 300"/>
        <xdr:cNvSpPr txBox="1"/>
      </xdr:nvSpPr>
      <xdr:spPr>
        <a:xfrm>
          <a:off x="8561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45784</xdr:rowOff>
    </xdr:from>
    <xdr:to>
      <xdr:col>11</xdr:col>
      <xdr:colOff>307975</xdr:colOff>
      <xdr:row>35</xdr:row>
      <xdr:rowOff>16066</xdr:rowOff>
    </xdr:to>
    <xdr:cxnSp macro="">
      <xdr:nvCxnSpPr>
        <xdr:cNvPr id="302" name="直線コネクタ 301"/>
        <xdr:cNvCxnSpPr/>
      </xdr:nvCxnSpPr>
      <xdr:spPr>
        <a:xfrm flipV="1">
          <a:off x="6972300" y="5703634"/>
          <a:ext cx="889000" cy="3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24083</xdr:rowOff>
    </xdr:from>
    <xdr:ext cx="469744" cy="259045"/>
    <xdr:sp macro="" textlink="">
      <xdr:nvSpPr>
        <xdr:cNvPr id="304" name="テキスト ボックス 303"/>
        <xdr:cNvSpPr txBox="1"/>
      </xdr:nvSpPr>
      <xdr:spPr>
        <a:xfrm>
          <a:off x="7626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144098</xdr:rowOff>
    </xdr:from>
    <xdr:ext cx="469744" cy="259045"/>
    <xdr:sp macro="" textlink="">
      <xdr:nvSpPr>
        <xdr:cNvPr id="306" name="テキスト ボックス 305"/>
        <xdr:cNvSpPr txBox="1"/>
      </xdr:nvSpPr>
      <xdr:spPr>
        <a:xfrm>
          <a:off x="6737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11367</xdr:rowOff>
    </xdr:from>
    <xdr:to>
      <xdr:col>15</xdr:col>
      <xdr:colOff>231775</xdr:colOff>
      <xdr:row>38</xdr:row>
      <xdr:rowOff>112967</xdr:rowOff>
    </xdr:to>
    <xdr:sp macro="" textlink="">
      <xdr:nvSpPr>
        <xdr:cNvPr id="312" name="円/楕円 311"/>
        <xdr:cNvSpPr/>
      </xdr:nvSpPr>
      <xdr:spPr>
        <a:xfrm>
          <a:off x="10426700" y="65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161244</xdr:rowOff>
    </xdr:from>
    <xdr:ext cx="378565" cy="259045"/>
    <xdr:sp macro="" textlink="">
      <xdr:nvSpPr>
        <xdr:cNvPr id="313" name="労働費該当値テキスト"/>
        <xdr:cNvSpPr txBox="1"/>
      </xdr:nvSpPr>
      <xdr:spPr>
        <a:xfrm>
          <a:off x="10528300" y="6504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136144</xdr:rowOff>
    </xdr:from>
    <xdr:to>
      <xdr:col>14</xdr:col>
      <xdr:colOff>79375</xdr:colOff>
      <xdr:row>38</xdr:row>
      <xdr:rowOff>66294</xdr:rowOff>
    </xdr:to>
    <xdr:sp macro="" textlink="">
      <xdr:nvSpPr>
        <xdr:cNvPr id="314" name="円/楕円 313"/>
        <xdr:cNvSpPr/>
      </xdr:nvSpPr>
      <xdr:spPr>
        <a:xfrm>
          <a:off x="9588500" y="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82821</xdr:rowOff>
    </xdr:from>
    <xdr:ext cx="469744" cy="259045"/>
    <xdr:sp macro="" textlink="">
      <xdr:nvSpPr>
        <xdr:cNvPr id="315" name="テキスト ボックス 314"/>
        <xdr:cNvSpPr txBox="1"/>
      </xdr:nvSpPr>
      <xdr:spPr>
        <a:xfrm>
          <a:off x="9404427"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80709</xdr:rowOff>
    </xdr:from>
    <xdr:to>
      <xdr:col>12</xdr:col>
      <xdr:colOff>561975</xdr:colOff>
      <xdr:row>38</xdr:row>
      <xdr:rowOff>10858</xdr:rowOff>
    </xdr:to>
    <xdr:sp macro="" textlink="">
      <xdr:nvSpPr>
        <xdr:cNvPr id="316" name="円/楕円 315"/>
        <xdr:cNvSpPr/>
      </xdr:nvSpPr>
      <xdr:spPr>
        <a:xfrm>
          <a:off x="8699500" y="6424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27386</xdr:rowOff>
    </xdr:from>
    <xdr:ext cx="469744" cy="259045"/>
    <xdr:sp macro="" textlink="">
      <xdr:nvSpPr>
        <xdr:cNvPr id="317" name="テキスト ボックス 316"/>
        <xdr:cNvSpPr txBox="1"/>
      </xdr:nvSpPr>
      <xdr:spPr>
        <a:xfrm>
          <a:off x="8515427" y="619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166434</xdr:rowOff>
    </xdr:from>
    <xdr:to>
      <xdr:col>11</xdr:col>
      <xdr:colOff>358775</xdr:colOff>
      <xdr:row>33</xdr:row>
      <xdr:rowOff>96584</xdr:rowOff>
    </xdr:to>
    <xdr:sp macro="" textlink="">
      <xdr:nvSpPr>
        <xdr:cNvPr id="318" name="円/楕円 317"/>
        <xdr:cNvSpPr/>
      </xdr:nvSpPr>
      <xdr:spPr>
        <a:xfrm>
          <a:off x="7810500" y="56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113111</xdr:rowOff>
    </xdr:from>
    <xdr:ext cx="469744" cy="259045"/>
    <xdr:sp macro="" textlink="">
      <xdr:nvSpPr>
        <xdr:cNvPr id="319" name="テキスト ボックス 318"/>
        <xdr:cNvSpPr txBox="1"/>
      </xdr:nvSpPr>
      <xdr:spPr>
        <a:xfrm>
          <a:off x="7626427" y="542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136716</xdr:rowOff>
    </xdr:from>
    <xdr:to>
      <xdr:col>10</xdr:col>
      <xdr:colOff>155575</xdr:colOff>
      <xdr:row>35</xdr:row>
      <xdr:rowOff>66866</xdr:rowOff>
    </xdr:to>
    <xdr:sp macro="" textlink="">
      <xdr:nvSpPr>
        <xdr:cNvPr id="320" name="円/楕円 319"/>
        <xdr:cNvSpPr/>
      </xdr:nvSpPr>
      <xdr:spPr>
        <a:xfrm>
          <a:off x="6921500" y="59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83393</xdr:rowOff>
    </xdr:from>
    <xdr:ext cx="469744" cy="259045"/>
    <xdr:sp macro="" textlink="">
      <xdr:nvSpPr>
        <xdr:cNvPr id="321" name="テキスト ボックス 320"/>
        <xdr:cNvSpPr txBox="1"/>
      </xdr:nvSpPr>
      <xdr:spPr>
        <a:xfrm>
          <a:off x="6737427" y="574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150558</xdr:rowOff>
    </xdr:from>
    <xdr:to>
      <xdr:col>15</xdr:col>
      <xdr:colOff>180975</xdr:colOff>
      <xdr:row>57</xdr:row>
      <xdr:rowOff>26276</xdr:rowOff>
    </xdr:to>
    <xdr:cxnSp macro="">
      <xdr:nvCxnSpPr>
        <xdr:cNvPr id="350" name="直線コネクタ 349"/>
        <xdr:cNvCxnSpPr/>
      </xdr:nvCxnSpPr>
      <xdr:spPr>
        <a:xfrm>
          <a:off x="9639300" y="9751758"/>
          <a:ext cx="8382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150558</xdr:rowOff>
    </xdr:from>
    <xdr:to>
      <xdr:col>14</xdr:col>
      <xdr:colOff>28575</xdr:colOff>
      <xdr:row>56</xdr:row>
      <xdr:rowOff>170161</xdr:rowOff>
    </xdr:to>
    <xdr:cxnSp macro="">
      <xdr:nvCxnSpPr>
        <xdr:cNvPr id="353" name="直線コネクタ 352"/>
        <xdr:cNvCxnSpPr/>
      </xdr:nvCxnSpPr>
      <xdr:spPr>
        <a:xfrm flipV="1">
          <a:off x="8750300" y="9751758"/>
          <a:ext cx="8890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170161</xdr:rowOff>
    </xdr:from>
    <xdr:to>
      <xdr:col>12</xdr:col>
      <xdr:colOff>511175</xdr:colOff>
      <xdr:row>57</xdr:row>
      <xdr:rowOff>34106</xdr:rowOff>
    </xdr:to>
    <xdr:cxnSp macro="">
      <xdr:nvCxnSpPr>
        <xdr:cNvPr id="356" name="直線コネクタ 355"/>
        <xdr:cNvCxnSpPr/>
      </xdr:nvCxnSpPr>
      <xdr:spPr>
        <a:xfrm flipV="1">
          <a:off x="7861300" y="9771361"/>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34106</xdr:rowOff>
    </xdr:from>
    <xdr:to>
      <xdr:col>11</xdr:col>
      <xdr:colOff>307975</xdr:colOff>
      <xdr:row>57</xdr:row>
      <xdr:rowOff>85369</xdr:rowOff>
    </xdr:to>
    <xdr:cxnSp macro="">
      <xdr:nvCxnSpPr>
        <xdr:cNvPr id="359" name="直線コネクタ 358"/>
        <xdr:cNvCxnSpPr/>
      </xdr:nvCxnSpPr>
      <xdr:spPr>
        <a:xfrm flipV="1">
          <a:off x="6972300" y="9806756"/>
          <a:ext cx="889000" cy="5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1" name="テキスト ボックス 360"/>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146926</xdr:rowOff>
    </xdr:from>
    <xdr:to>
      <xdr:col>15</xdr:col>
      <xdr:colOff>231775</xdr:colOff>
      <xdr:row>57</xdr:row>
      <xdr:rowOff>77076</xdr:rowOff>
    </xdr:to>
    <xdr:sp macro="" textlink="">
      <xdr:nvSpPr>
        <xdr:cNvPr id="369" name="円/楕円 368"/>
        <xdr:cNvSpPr/>
      </xdr:nvSpPr>
      <xdr:spPr>
        <a:xfrm>
          <a:off x="10426700" y="97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125353</xdr:rowOff>
    </xdr:from>
    <xdr:ext cx="534377" cy="259045"/>
    <xdr:sp macro="" textlink="">
      <xdr:nvSpPr>
        <xdr:cNvPr id="370" name="農林水産業費該当値テキスト"/>
        <xdr:cNvSpPr txBox="1"/>
      </xdr:nvSpPr>
      <xdr:spPr>
        <a:xfrm>
          <a:off x="10528300" y="97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18,954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99758</xdr:rowOff>
    </xdr:from>
    <xdr:to>
      <xdr:col>14</xdr:col>
      <xdr:colOff>79375</xdr:colOff>
      <xdr:row>57</xdr:row>
      <xdr:rowOff>29908</xdr:rowOff>
    </xdr:to>
    <xdr:sp macro="" textlink="">
      <xdr:nvSpPr>
        <xdr:cNvPr id="371" name="円/楕円 370"/>
        <xdr:cNvSpPr/>
      </xdr:nvSpPr>
      <xdr:spPr>
        <a:xfrm>
          <a:off x="9588500" y="97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46435</xdr:rowOff>
    </xdr:from>
    <xdr:ext cx="534377" cy="259045"/>
    <xdr:sp macro="" textlink="">
      <xdr:nvSpPr>
        <xdr:cNvPr id="372" name="テキスト ボックス 371"/>
        <xdr:cNvSpPr txBox="1"/>
      </xdr:nvSpPr>
      <xdr:spPr>
        <a:xfrm>
          <a:off x="9372111" y="947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119361</xdr:rowOff>
    </xdr:from>
    <xdr:to>
      <xdr:col>12</xdr:col>
      <xdr:colOff>561975</xdr:colOff>
      <xdr:row>57</xdr:row>
      <xdr:rowOff>49511</xdr:rowOff>
    </xdr:to>
    <xdr:sp macro="" textlink="">
      <xdr:nvSpPr>
        <xdr:cNvPr id="373" name="円/楕円 372"/>
        <xdr:cNvSpPr/>
      </xdr:nvSpPr>
      <xdr:spPr>
        <a:xfrm>
          <a:off x="8699500" y="97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66038</xdr:rowOff>
    </xdr:from>
    <xdr:ext cx="534377" cy="259045"/>
    <xdr:sp macro="" textlink="">
      <xdr:nvSpPr>
        <xdr:cNvPr id="374" name="テキスト ボックス 373"/>
        <xdr:cNvSpPr txBox="1"/>
      </xdr:nvSpPr>
      <xdr:spPr>
        <a:xfrm>
          <a:off x="8483111" y="949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154756</xdr:rowOff>
    </xdr:from>
    <xdr:to>
      <xdr:col>11</xdr:col>
      <xdr:colOff>358775</xdr:colOff>
      <xdr:row>57</xdr:row>
      <xdr:rowOff>84906</xdr:rowOff>
    </xdr:to>
    <xdr:sp macro="" textlink="">
      <xdr:nvSpPr>
        <xdr:cNvPr id="375" name="円/楕円 374"/>
        <xdr:cNvSpPr/>
      </xdr:nvSpPr>
      <xdr:spPr>
        <a:xfrm>
          <a:off x="7810500" y="97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101433</xdr:rowOff>
    </xdr:from>
    <xdr:ext cx="534377" cy="259045"/>
    <xdr:sp macro="" textlink="">
      <xdr:nvSpPr>
        <xdr:cNvPr id="376" name="テキスト ボックス 375"/>
        <xdr:cNvSpPr txBox="1"/>
      </xdr:nvSpPr>
      <xdr:spPr>
        <a:xfrm>
          <a:off x="7594111" y="95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34569</xdr:rowOff>
    </xdr:from>
    <xdr:to>
      <xdr:col>10</xdr:col>
      <xdr:colOff>155575</xdr:colOff>
      <xdr:row>57</xdr:row>
      <xdr:rowOff>136169</xdr:rowOff>
    </xdr:to>
    <xdr:sp macro="" textlink="">
      <xdr:nvSpPr>
        <xdr:cNvPr id="377" name="円/楕円 376"/>
        <xdr:cNvSpPr/>
      </xdr:nvSpPr>
      <xdr:spPr>
        <a:xfrm>
          <a:off x="6921500" y="98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152696</xdr:rowOff>
    </xdr:from>
    <xdr:ext cx="534377" cy="259045"/>
    <xdr:sp macro="" textlink="">
      <xdr:nvSpPr>
        <xdr:cNvPr id="378" name="テキスト ボックス 377"/>
        <xdr:cNvSpPr txBox="1"/>
      </xdr:nvSpPr>
      <xdr:spPr>
        <a:xfrm>
          <a:off x="6705111" y="95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112496</xdr:rowOff>
    </xdr:from>
    <xdr:to>
      <xdr:col>15</xdr:col>
      <xdr:colOff>180975</xdr:colOff>
      <xdr:row>75</xdr:row>
      <xdr:rowOff>166712</xdr:rowOff>
    </xdr:to>
    <xdr:cxnSp macro="">
      <xdr:nvCxnSpPr>
        <xdr:cNvPr id="407" name="直線コネクタ 406"/>
        <xdr:cNvCxnSpPr/>
      </xdr:nvCxnSpPr>
      <xdr:spPr>
        <a:xfrm flipV="1">
          <a:off x="9639300" y="12971246"/>
          <a:ext cx="838200" cy="5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142308</xdr:rowOff>
    </xdr:from>
    <xdr:ext cx="469744" cy="259045"/>
    <xdr:sp macro="" textlink="">
      <xdr:nvSpPr>
        <xdr:cNvPr id="408" name="商工費平均値テキスト"/>
        <xdr:cNvSpPr txBox="1"/>
      </xdr:nvSpPr>
      <xdr:spPr>
        <a:xfrm>
          <a:off x="10528300" y="13172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166712</xdr:rowOff>
    </xdr:from>
    <xdr:to>
      <xdr:col>14</xdr:col>
      <xdr:colOff>28575</xdr:colOff>
      <xdr:row>77</xdr:row>
      <xdr:rowOff>19152</xdr:rowOff>
    </xdr:to>
    <xdr:cxnSp macro="">
      <xdr:nvCxnSpPr>
        <xdr:cNvPr id="410" name="直線コネクタ 409"/>
        <xdr:cNvCxnSpPr/>
      </xdr:nvCxnSpPr>
      <xdr:spPr>
        <a:xfrm flipV="1">
          <a:off x="8750300" y="13025462"/>
          <a:ext cx="889000" cy="19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35286</xdr:rowOff>
    </xdr:from>
    <xdr:ext cx="534377" cy="259045"/>
    <xdr:sp macro="" textlink="">
      <xdr:nvSpPr>
        <xdr:cNvPr id="412" name="テキスト ボックス 411"/>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131775</xdr:rowOff>
    </xdr:from>
    <xdr:to>
      <xdr:col>12</xdr:col>
      <xdr:colOff>511175</xdr:colOff>
      <xdr:row>77</xdr:row>
      <xdr:rowOff>19152</xdr:rowOff>
    </xdr:to>
    <xdr:cxnSp macro="">
      <xdr:nvCxnSpPr>
        <xdr:cNvPr id="413" name="直線コネクタ 412"/>
        <xdr:cNvCxnSpPr/>
      </xdr:nvCxnSpPr>
      <xdr:spPr>
        <a:xfrm>
          <a:off x="7861300" y="13161975"/>
          <a:ext cx="889000" cy="5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5" name="テキスト ボックス 414"/>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133528</xdr:rowOff>
    </xdr:from>
    <xdr:to>
      <xdr:col>11</xdr:col>
      <xdr:colOff>307975</xdr:colOff>
      <xdr:row>76</xdr:row>
      <xdr:rowOff>131775</xdr:rowOff>
    </xdr:to>
    <xdr:cxnSp macro="">
      <xdr:nvCxnSpPr>
        <xdr:cNvPr id="416" name="直線コネクタ 415"/>
        <xdr:cNvCxnSpPr/>
      </xdr:nvCxnSpPr>
      <xdr:spPr>
        <a:xfrm>
          <a:off x="6972300" y="12992278"/>
          <a:ext cx="889000" cy="16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8" name="テキスト ボックス 417"/>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20" name="テキスト ボックス 419"/>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61696</xdr:rowOff>
    </xdr:from>
    <xdr:to>
      <xdr:col>15</xdr:col>
      <xdr:colOff>231775</xdr:colOff>
      <xdr:row>75</xdr:row>
      <xdr:rowOff>163295</xdr:rowOff>
    </xdr:to>
    <xdr:sp macro="" textlink="">
      <xdr:nvSpPr>
        <xdr:cNvPr id="426" name="円/楕円 425"/>
        <xdr:cNvSpPr/>
      </xdr:nvSpPr>
      <xdr:spPr>
        <a:xfrm>
          <a:off x="10426700" y="12920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84573</xdr:rowOff>
    </xdr:from>
    <xdr:ext cx="534377" cy="259045"/>
    <xdr:sp macro="" textlink="">
      <xdr:nvSpPr>
        <xdr:cNvPr id="427" name="商工費該当値テキスト"/>
        <xdr:cNvSpPr txBox="1"/>
      </xdr:nvSpPr>
      <xdr:spPr>
        <a:xfrm>
          <a:off x="10528300" y="1277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16,214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115913</xdr:rowOff>
    </xdr:from>
    <xdr:to>
      <xdr:col>14</xdr:col>
      <xdr:colOff>79375</xdr:colOff>
      <xdr:row>76</xdr:row>
      <xdr:rowOff>46062</xdr:rowOff>
    </xdr:to>
    <xdr:sp macro="" textlink="">
      <xdr:nvSpPr>
        <xdr:cNvPr id="428" name="円/楕円 427"/>
        <xdr:cNvSpPr/>
      </xdr:nvSpPr>
      <xdr:spPr>
        <a:xfrm>
          <a:off x="9588500" y="12974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62590</xdr:rowOff>
    </xdr:from>
    <xdr:ext cx="534377" cy="259045"/>
    <xdr:sp macro="" textlink="">
      <xdr:nvSpPr>
        <xdr:cNvPr id="429" name="テキスト ボックス 428"/>
        <xdr:cNvSpPr txBox="1"/>
      </xdr:nvSpPr>
      <xdr:spPr>
        <a:xfrm>
          <a:off x="9372111" y="1274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139802</xdr:rowOff>
    </xdr:from>
    <xdr:to>
      <xdr:col>12</xdr:col>
      <xdr:colOff>561975</xdr:colOff>
      <xdr:row>77</xdr:row>
      <xdr:rowOff>69952</xdr:rowOff>
    </xdr:to>
    <xdr:sp macro="" textlink="">
      <xdr:nvSpPr>
        <xdr:cNvPr id="430" name="円/楕円 429"/>
        <xdr:cNvSpPr/>
      </xdr:nvSpPr>
      <xdr:spPr>
        <a:xfrm>
          <a:off x="8699500" y="131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86479</xdr:rowOff>
    </xdr:from>
    <xdr:ext cx="469744" cy="259045"/>
    <xdr:sp macro="" textlink="">
      <xdr:nvSpPr>
        <xdr:cNvPr id="431" name="テキスト ボックス 430"/>
        <xdr:cNvSpPr txBox="1"/>
      </xdr:nvSpPr>
      <xdr:spPr>
        <a:xfrm>
          <a:off x="8515427" y="1294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80975</xdr:rowOff>
    </xdr:from>
    <xdr:to>
      <xdr:col>11</xdr:col>
      <xdr:colOff>358775</xdr:colOff>
      <xdr:row>77</xdr:row>
      <xdr:rowOff>11125</xdr:rowOff>
    </xdr:to>
    <xdr:sp macro="" textlink="">
      <xdr:nvSpPr>
        <xdr:cNvPr id="432" name="円/楕円 431"/>
        <xdr:cNvSpPr/>
      </xdr:nvSpPr>
      <xdr:spPr>
        <a:xfrm>
          <a:off x="7810500" y="131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27652</xdr:rowOff>
    </xdr:from>
    <xdr:ext cx="534377" cy="259045"/>
    <xdr:sp macro="" textlink="">
      <xdr:nvSpPr>
        <xdr:cNvPr id="433" name="テキスト ボックス 432"/>
        <xdr:cNvSpPr txBox="1"/>
      </xdr:nvSpPr>
      <xdr:spPr>
        <a:xfrm>
          <a:off x="7594111" y="1288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82728</xdr:rowOff>
    </xdr:from>
    <xdr:to>
      <xdr:col>10</xdr:col>
      <xdr:colOff>155575</xdr:colOff>
      <xdr:row>76</xdr:row>
      <xdr:rowOff>12877</xdr:rowOff>
    </xdr:to>
    <xdr:sp macro="" textlink="">
      <xdr:nvSpPr>
        <xdr:cNvPr id="434" name="円/楕円 433"/>
        <xdr:cNvSpPr/>
      </xdr:nvSpPr>
      <xdr:spPr>
        <a:xfrm>
          <a:off x="6921500" y="129414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29405</xdr:rowOff>
    </xdr:from>
    <xdr:ext cx="534377" cy="259045"/>
    <xdr:sp macro="" textlink="">
      <xdr:nvSpPr>
        <xdr:cNvPr id="435" name="テキスト ボックス 434"/>
        <xdr:cNvSpPr txBox="1"/>
      </xdr:nvSpPr>
      <xdr:spPr>
        <a:xfrm>
          <a:off x="6705111" y="127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143906</xdr:rowOff>
    </xdr:from>
    <xdr:to>
      <xdr:col>15</xdr:col>
      <xdr:colOff>180975</xdr:colOff>
      <xdr:row>93</xdr:row>
      <xdr:rowOff>99444</xdr:rowOff>
    </xdr:to>
    <xdr:cxnSp macro="">
      <xdr:nvCxnSpPr>
        <xdr:cNvPr id="463" name="直線コネクタ 462"/>
        <xdr:cNvCxnSpPr/>
      </xdr:nvCxnSpPr>
      <xdr:spPr>
        <a:xfrm flipV="1">
          <a:off x="9639300" y="15917306"/>
          <a:ext cx="838200" cy="1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4" name="土木費平均値テキスト"/>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68490</xdr:rowOff>
    </xdr:from>
    <xdr:to>
      <xdr:col>14</xdr:col>
      <xdr:colOff>28575</xdr:colOff>
      <xdr:row>93</xdr:row>
      <xdr:rowOff>99444</xdr:rowOff>
    </xdr:to>
    <xdr:cxnSp macro="">
      <xdr:nvCxnSpPr>
        <xdr:cNvPr id="466" name="直線コネクタ 465"/>
        <xdr:cNvCxnSpPr/>
      </xdr:nvCxnSpPr>
      <xdr:spPr>
        <a:xfrm>
          <a:off x="8750300" y="16013340"/>
          <a:ext cx="889000" cy="3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117801</xdr:rowOff>
    </xdr:from>
    <xdr:ext cx="534377" cy="259045"/>
    <xdr:sp macro="" textlink="">
      <xdr:nvSpPr>
        <xdr:cNvPr id="468" name="テキスト ボックス 467"/>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68490</xdr:rowOff>
    </xdr:from>
    <xdr:to>
      <xdr:col>12</xdr:col>
      <xdr:colOff>511175</xdr:colOff>
      <xdr:row>94</xdr:row>
      <xdr:rowOff>68856</xdr:rowOff>
    </xdr:to>
    <xdr:cxnSp macro="">
      <xdr:nvCxnSpPr>
        <xdr:cNvPr id="469" name="直線コネクタ 468"/>
        <xdr:cNvCxnSpPr/>
      </xdr:nvCxnSpPr>
      <xdr:spPr>
        <a:xfrm flipV="1">
          <a:off x="7861300" y="16013340"/>
          <a:ext cx="889000" cy="17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82300</xdr:rowOff>
    </xdr:from>
    <xdr:ext cx="534377" cy="259045"/>
    <xdr:sp macro="" textlink="">
      <xdr:nvSpPr>
        <xdr:cNvPr id="471" name="テキスト ボックス 470"/>
        <xdr:cNvSpPr txBox="1"/>
      </xdr:nvSpPr>
      <xdr:spPr>
        <a:xfrm>
          <a:off x="8483111" y="1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146238</xdr:rowOff>
    </xdr:from>
    <xdr:to>
      <xdr:col>11</xdr:col>
      <xdr:colOff>307975</xdr:colOff>
      <xdr:row>94</xdr:row>
      <xdr:rowOff>68856</xdr:rowOff>
    </xdr:to>
    <xdr:cxnSp macro="">
      <xdr:nvCxnSpPr>
        <xdr:cNvPr id="472" name="直線コネクタ 471"/>
        <xdr:cNvCxnSpPr/>
      </xdr:nvCxnSpPr>
      <xdr:spPr>
        <a:xfrm>
          <a:off x="6972300" y="16091088"/>
          <a:ext cx="889000" cy="9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25745</xdr:rowOff>
    </xdr:from>
    <xdr:ext cx="534377" cy="259045"/>
    <xdr:sp macro="" textlink="">
      <xdr:nvSpPr>
        <xdr:cNvPr id="474" name="テキスト ボックス 473"/>
        <xdr:cNvSpPr txBox="1"/>
      </xdr:nvSpPr>
      <xdr:spPr>
        <a:xfrm>
          <a:off x="7594111" y="164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134786</xdr:rowOff>
    </xdr:from>
    <xdr:ext cx="534377" cy="259045"/>
    <xdr:sp macro="" textlink="">
      <xdr:nvSpPr>
        <xdr:cNvPr id="476" name="テキスト ボックス 475"/>
        <xdr:cNvSpPr txBox="1"/>
      </xdr:nvSpPr>
      <xdr:spPr>
        <a:xfrm>
          <a:off x="6705111" y="165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93106</xdr:rowOff>
    </xdr:from>
    <xdr:to>
      <xdr:col>15</xdr:col>
      <xdr:colOff>231775</xdr:colOff>
      <xdr:row>93</xdr:row>
      <xdr:rowOff>23256</xdr:rowOff>
    </xdr:to>
    <xdr:sp macro="" textlink="">
      <xdr:nvSpPr>
        <xdr:cNvPr id="482" name="円/楕円 481"/>
        <xdr:cNvSpPr/>
      </xdr:nvSpPr>
      <xdr:spPr>
        <a:xfrm>
          <a:off x="10426700" y="1586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115983</xdr:rowOff>
    </xdr:from>
    <xdr:ext cx="534377" cy="259045"/>
    <xdr:sp macro="" textlink="">
      <xdr:nvSpPr>
        <xdr:cNvPr id="483" name="土木費該当値テキスト"/>
        <xdr:cNvSpPr txBox="1"/>
      </xdr:nvSpPr>
      <xdr:spPr>
        <a:xfrm>
          <a:off x="10528300" y="1571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64,816</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48644</xdr:rowOff>
    </xdr:from>
    <xdr:to>
      <xdr:col>14</xdr:col>
      <xdr:colOff>79375</xdr:colOff>
      <xdr:row>93</xdr:row>
      <xdr:rowOff>150244</xdr:rowOff>
    </xdr:to>
    <xdr:sp macro="" textlink="">
      <xdr:nvSpPr>
        <xdr:cNvPr id="484" name="円/楕円 483"/>
        <xdr:cNvSpPr/>
      </xdr:nvSpPr>
      <xdr:spPr>
        <a:xfrm>
          <a:off x="9588500" y="159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166771</xdr:rowOff>
    </xdr:from>
    <xdr:ext cx="534377" cy="259045"/>
    <xdr:sp macro="" textlink="">
      <xdr:nvSpPr>
        <xdr:cNvPr id="485" name="テキスト ボックス 484"/>
        <xdr:cNvSpPr txBox="1"/>
      </xdr:nvSpPr>
      <xdr:spPr>
        <a:xfrm>
          <a:off x="9372111" y="1576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17690</xdr:rowOff>
    </xdr:from>
    <xdr:to>
      <xdr:col>12</xdr:col>
      <xdr:colOff>561975</xdr:colOff>
      <xdr:row>93</xdr:row>
      <xdr:rowOff>119290</xdr:rowOff>
    </xdr:to>
    <xdr:sp macro="" textlink="">
      <xdr:nvSpPr>
        <xdr:cNvPr id="486" name="円/楕円 485"/>
        <xdr:cNvSpPr/>
      </xdr:nvSpPr>
      <xdr:spPr>
        <a:xfrm>
          <a:off x="8699500" y="159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135817</xdr:rowOff>
    </xdr:from>
    <xdr:ext cx="534377" cy="259045"/>
    <xdr:sp macro="" textlink="">
      <xdr:nvSpPr>
        <xdr:cNvPr id="487" name="テキスト ボックス 486"/>
        <xdr:cNvSpPr txBox="1"/>
      </xdr:nvSpPr>
      <xdr:spPr>
        <a:xfrm>
          <a:off x="8483111" y="157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60,615</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18056</xdr:rowOff>
    </xdr:from>
    <xdr:to>
      <xdr:col>11</xdr:col>
      <xdr:colOff>358775</xdr:colOff>
      <xdr:row>94</xdr:row>
      <xdr:rowOff>119656</xdr:rowOff>
    </xdr:to>
    <xdr:sp macro="" textlink="">
      <xdr:nvSpPr>
        <xdr:cNvPr id="488" name="円/楕円 487"/>
        <xdr:cNvSpPr/>
      </xdr:nvSpPr>
      <xdr:spPr>
        <a:xfrm>
          <a:off x="7810500" y="161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136183</xdr:rowOff>
    </xdr:from>
    <xdr:ext cx="534377" cy="259045"/>
    <xdr:sp macro="" textlink="">
      <xdr:nvSpPr>
        <xdr:cNvPr id="489" name="テキスト ボックス 488"/>
        <xdr:cNvSpPr txBox="1"/>
      </xdr:nvSpPr>
      <xdr:spPr>
        <a:xfrm>
          <a:off x="7594111" y="159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53,099</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95438</xdr:rowOff>
    </xdr:from>
    <xdr:to>
      <xdr:col>10</xdr:col>
      <xdr:colOff>155575</xdr:colOff>
      <xdr:row>94</xdr:row>
      <xdr:rowOff>25588</xdr:rowOff>
    </xdr:to>
    <xdr:sp macro="" textlink="">
      <xdr:nvSpPr>
        <xdr:cNvPr id="490" name="円/楕円 489"/>
        <xdr:cNvSpPr/>
      </xdr:nvSpPr>
      <xdr:spPr>
        <a:xfrm>
          <a:off x="6921500" y="160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42115</xdr:rowOff>
    </xdr:from>
    <xdr:ext cx="534377" cy="259045"/>
    <xdr:sp macro="" textlink="">
      <xdr:nvSpPr>
        <xdr:cNvPr id="491" name="テキスト ボックス 490"/>
        <xdr:cNvSpPr txBox="1"/>
      </xdr:nvSpPr>
      <xdr:spPr>
        <a:xfrm>
          <a:off x="6705111" y="158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139281</xdr:rowOff>
    </xdr:from>
    <xdr:to>
      <xdr:col>23</xdr:col>
      <xdr:colOff>517525</xdr:colOff>
      <xdr:row>36</xdr:row>
      <xdr:rowOff>11836</xdr:rowOff>
    </xdr:to>
    <xdr:cxnSp macro="">
      <xdr:nvCxnSpPr>
        <xdr:cNvPr id="521" name="直線コネクタ 520"/>
        <xdr:cNvCxnSpPr/>
      </xdr:nvCxnSpPr>
      <xdr:spPr>
        <a:xfrm flipV="1">
          <a:off x="15481300" y="5968581"/>
          <a:ext cx="838200" cy="21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2"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86017</xdr:rowOff>
    </xdr:from>
    <xdr:to>
      <xdr:col>22</xdr:col>
      <xdr:colOff>365125</xdr:colOff>
      <xdr:row>36</xdr:row>
      <xdr:rowOff>11836</xdr:rowOff>
    </xdr:to>
    <xdr:cxnSp macro="">
      <xdr:nvCxnSpPr>
        <xdr:cNvPr id="524" name="直線コネクタ 523"/>
        <xdr:cNvCxnSpPr/>
      </xdr:nvCxnSpPr>
      <xdr:spPr>
        <a:xfrm>
          <a:off x="14592300" y="6086767"/>
          <a:ext cx="889000" cy="9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70985</xdr:rowOff>
    </xdr:from>
    <xdr:ext cx="534377" cy="259045"/>
    <xdr:sp macro="" textlink="">
      <xdr:nvSpPr>
        <xdr:cNvPr id="526" name="テキスト ボックス 525"/>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86017</xdr:rowOff>
    </xdr:from>
    <xdr:to>
      <xdr:col>21</xdr:col>
      <xdr:colOff>161925</xdr:colOff>
      <xdr:row>35</xdr:row>
      <xdr:rowOff>140653</xdr:rowOff>
    </xdr:to>
    <xdr:cxnSp macro="">
      <xdr:nvCxnSpPr>
        <xdr:cNvPr id="527" name="直線コネクタ 526"/>
        <xdr:cNvCxnSpPr/>
      </xdr:nvCxnSpPr>
      <xdr:spPr>
        <a:xfrm flipV="1">
          <a:off x="13703300" y="6086767"/>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29" name="テキスト ボックス 528"/>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102400</xdr:rowOff>
    </xdr:from>
    <xdr:to>
      <xdr:col>19</xdr:col>
      <xdr:colOff>644525</xdr:colOff>
      <xdr:row>35</xdr:row>
      <xdr:rowOff>140653</xdr:rowOff>
    </xdr:to>
    <xdr:cxnSp macro="">
      <xdr:nvCxnSpPr>
        <xdr:cNvPr id="530" name="直線コネクタ 529"/>
        <xdr:cNvCxnSpPr/>
      </xdr:nvCxnSpPr>
      <xdr:spPr>
        <a:xfrm>
          <a:off x="12814300" y="5931700"/>
          <a:ext cx="889000" cy="20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26293</xdr:rowOff>
    </xdr:from>
    <xdr:ext cx="534377" cy="259045"/>
    <xdr:sp macro="" textlink="">
      <xdr:nvSpPr>
        <xdr:cNvPr id="534" name="テキスト ボックス 533"/>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88481</xdr:rowOff>
    </xdr:from>
    <xdr:to>
      <xdr:col>23</xdr:col>
      <xdr:colOff>568325</xdr:colOff>
      <xdr:row>35</xdr:row>
      <xdr:rowOff>18631</xdr:rowOff>
    </xdr:to>
    <xdr:sp macro="" textlink="">
      <xdr:nvSpPr>
        <xdr:cNvPr id="540" name="円/楕円 539"/>
        <xdr:cNvSpPr/>
      </xdr:nvSpPr>
      <xdr:spPr>
        <a:xfrm>
          <a:off x="16268700" y="59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111358</xdr:rowOff>
    </xdr:from>
    <xdr:ext cx="534377" cy="259045"/>
    <xdr:sp macro="" textlink="">
      <xdr:nvSpPr>
        <xdr:cNvPr id="541" name="消防費該当値テキスト"/>
        <xdr:cNvSpPr txBox="1"/>
      </xdr:nvSpPr>
      <xdr:spPr>
        <a:xfrm>
          <a:off x="16370300" y="576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30,011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132486</xdr:rowOff>
    </xdr:from>
    <xdr:to>
      <xdr:col>22</xdr:col>
      <xdr:colOff>415925</xdr:colOff>
      <xdr:row>36</xdr:row>
      <xdr:rowOff>62636</xdr:rowOff>
    </xdr:to>
    <xdr:sp macro="" textlink="">
      <xdr:nvSpPr>
        <xdr:cNvPr id="542" name="円/楕円 541"/>
        <xdr:cNvSpPr/>
      </xdr:nvSpPr>
      <xdr:spPr>
        <a:xfrm>
          <a:off x="15430500" y="61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79163</xdr:rowOff>
    </xdr:from>
    <xdr:ext cx="534377" cy="259045"/>
    <xdr:sp macro="" textlink="">
      <xdr:nvSpPr>
        <xdr:cNvPr id="543" name="テキスト ボックス 542"/>
        <xdr:cNvSpPr txBox="1"/>
      </xdr:nvSpPr>
      <xdr:spPr>
        <a:xfrm>
          <a:off x="15214111" y="59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35217</xdr:rowOff>
    </xdr:from>
    <xdr:to>
      <xdr:col>21</xdr:col>
      <xdr:colOff>212725</xdr:colOff>
      <xdr:row>35</xdr:row>
      <xdr:rowOff>136817</xdr:rowOff>
    </xdr:to>
    <xdr:sp macro="" textlink="">
      <xdr:nvSpPr>
        <xdr:cNvPr id="544" name="円/楕円 543"/>
        <xdr:cNvSpPr/>
      </xdr:nvSpPr>
      <xdr:spPr>
        <a:xfrm>
          <a:off x="14541500" y="60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153344</xdr:rowOff>
    </xdr:from>
    <xdr:ext cx="534377" cy="259045"/>
    <xdr:sp macro="" textlink="">
      <xdr:nvSpPr>
        <xdr:cNvPr id="545" name="テキスト ボックス 544"/>
        <xdr:cNvSpPr txBox="1"/>
      </xdr:nvSpPr>
      <xdr:spPr>
        <a:xfrm>
          <a:off x="14325111" y="58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89853</xdr:rowOff>
    </xdr:from>
    <xdr:to>
      <xdr:col>20</xdr:col>
      <xdr:colOff>9525</xdr:colOff>
      <xdr:row>36</xdr:row>
      <xdr:rowOff>20003</xdr:rowOff>
    </xdr:to>
    <xdr:sp macro="" textlink="">
      <xdr:nvSpPr>
        <xdr:cNvPr id="546" name="円/楕円 545"/>
        <xdr:cNvSpPr/>
      </xdr:nvSpPr>
      <xdr:spPr>
        <a:xfrm>
          <a:off x="13652500" y="60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36530</xdr:rowOff>
    </xdr:from>
    <xdr:ext cx="534377" cy="259045"/>
    <xdr:sp macro="" textlink="">
      <xdr:nvSpPr>
        <xdr:cNvPr id="547" name="テキスト ボックス 546"/>
        <xdr:cNvSpPr txBox="1"/>
      </xdr:nvSpPr>
      <xdr:spPr>
        <a:xfrm>
          <a:off x="13436111" y="58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25,475</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51600</xdr:rowOff>
    </xdr:from>
    <xdr:to>
      <xdr:col>18</xdr:col>
      <xdr:colOff>492125</xdr:colOff>
      <xdr:row>34</xdr:row>
      <xdr:rowOff>153200</xdr:rowOff>
    </xdr:to>
    <xdr:sp macro="" textlink="">
      <xdr:nvSpPr>
        <xdr:cNvPr id="548" name="円/楕円 547"/>
        <xdr:cNvSpPr/>
      </xdr:nvSpPr>
      <xdr:spPr>
        <a:xfrm>
          <a:off x="12763500" y="58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169727</xdr:rowOff>
    </xdr:from>
    <xdr:ext cx="534377" cy="259045"/>
    <xdr:sp macro="" textlink="">
      <xdr:nvSpPr>
        <xdr:cNvPr id="549" name="テキスト ボックス 548"/>
        <xdr:cNvSpPr txBox="1"/>
      </xdr:nvSpPr>
      <xdr:spPr>
        <a:xfrm>
          <a:off x="12547111" y="565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165777</xdr:rowOff>
    </xdr:from>
    <xdr:to>
      <xdr:col>23</xdr:col>
      <xdr:colOff>517525</xdr:colOff>
      <xdr:row>53</xdr:row>
      <xdr:rowOff>47721</xdr:rowOff>
    </xdr:to>
    <xdr:cxnSp macro="">
      <xdr:nvCxnSpPr>
        <xdr:cNvPr id="581" name="直線コネクタ 580"/>
        <xdr:cNvCxnSpPr/>
      </xdr:nvCxnSpPr>
      <xdr:spPr>
        <a:xfrm flipV="1">
          <a:off x="15481300" y="8738277"/>
          <a:ext cx="838200" cy="39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2"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47721</xdr:rowOff>
    </xdr:from>
    <xdr:to>
      <xdr:col>22</xdr:col>
      <xdr:colOff>365125</xdr:colOff>
      <xdr:row>56</xdr:row>
      <xdr:rowOff>2311</xdr:rowOff>
    </xdr:to>
    <xdr:cxnSp macro="">
      <xdr:nvCxnSpPr>
        <xdr:cNvPr id="584" name="直線コネクタ 583"/>
        <xdr:cNvCxnSpPr/>
      </xdr:nvCxnSpPr>
      <xdr:spPr>
        <a:xfrm flipV="1">
          <a:off x="14592300" y="9134571"/>
          <a:ext cx="889000" cy="46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159959</xdr:rowOff>
    </xdr:from>
    <xdr:ext cx="534377" cy="259045"/>
    <xdr:sp macro="" textlink="">
      <xdr:nvSpPr>
        <xdr:cNvPr id="586" name="テキスト ボックス 585"/>
        <xdr:cNvSpPr txBox="1"/>
      </xdr:nvSpPr>
      <xdr:spPr>
        <a:xfrm>
          <a:off x="15214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2311</xdr:rowOff>
    </xdr:from>
    <xdr:to>
      <xdr:col>21</xdr:col>
      <xdr:colOff>161925</xdr:colOff>
      <xdr:row>57</xdr:row>
      <xdr:rowOff>2638</xdr:rowOff>
    </xdr:to>
    <xdr:cxnSp macro="">
      <xdr:nvCxnSpPr>
        <xdr:cNvPr id="587" name="直線コネクタ 586"/>
        <xdr:cNvCxnSpPr/>
      </xdr:nvCxnSpPr>
      <xdr:spPr>
        <a:xfrm flipV="1">
          <a:off x="13703300" y="9603511"/>
          <a:ext cx="889000" cy="17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48206</xdr:rowOff>
    </xdr:from>
    <xdr:ext cx="534377" cy="259045"/>
    <xdr:sp macro="" textlink="">
      <xdr:nvSpPr>
        <xdr:cNvPr id="589" name="テキスト ボックス 588"/>
        <xdr:cNvSpPr txBox="1"/>
      </xdr:nvSpPr>
      <xdr:spPr>
        <a:xfrm>
          <a:off x="14325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2638</xdr:rowOff>
    </xdr:from>
    <xdr:to>
      <xdr:col>19</xdr:col>
      <xdr:colOff>644525</xdr:colOff>
      <xdr:row>57</xdr:row>
      <xdr:rowOff>33221</xdr:rowOff>
    </xdr:to>
    <xdr:cxnSp macro="">
      <xdr:nvCxnSpPr>
        <xdr:cNvPr id="590" name="直線コネクタ 589"/>
        <xdr:cNvCxnSpPr/>
      </xdr:nvCxnSpPr>
      <xdr:spPr>
        <a:xfrm flipV="1">
          <a:off x="12814300" y="9775288"/>
          <a:ext cx="889000" cy="3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92260</xdr:rowOff>
    </xdr:from>
    <xdr:ext cx="534377" cy="259045"/>
    <xdr:sp macro="" textlink="">
      <xdr:nvSpPr>
        <xdr:cNvPr id="592" name="テキスト ボックス 591"/>
        <xdr:cNvSpPr txBox="1"/>
      </xdr:nvSpPr>
      <xdr:spPr>
        <a:xfrm>
          <a:off x="13436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96261</xdr:rowOff>
    </xdr:from>
    <xdr:ext cx="534377" cy="259045"/>
    <xdr:sp macro="" textlink="">
      <xdr:nvSpPr>
        <xdr:cNvPr id="594" name="テキスト ボックス 593"/>
        <xdr:cNvSpPr txBox="1"/>
      </xdr:nvSpPr>
      <xdr:spPr>
        <a:xfrm>
          <a:off x="12547111" y="98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114977</xdr:rowOff>
    </xdr:from>
    <xdr:to>
      <xdr:col>23</xdr:col>
      <xdr:colOff>568325</xdr:colOff>
      <xdr:row>51</xdr:row>
      <xdr:rowOff>45127</xdr:rowOff>
    </xdr:to>
    <xdr:sp macro="" textlink="">
      <xdr:nvSpPr>
        <xdr:cNvPr id="600" name="円/楕円 599"/>
        <xdr:cNvSpPr/>
      </xdr:nvSpPr>
      <xdr:spPr>
        <a:xfrm>
          <a:off x="16268700" y="86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137854</xdr:rowOff>
    </xdr:from>
    <xdr:ext cx="599010" cy="259045"/>
    <xdr:sp macro="" textlink="">
      <xdr:nvSpPr>
        <xdr:cNvPr id="601" name="教育費該当値テキスト"/>
        <xdr:cNvSpPr txBox="1"/>
      </xdr:nvSpPr>
      <xdr:spPr>
        <a:xfrm>
          <a:off x="16370300" y="853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110,403</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168371</xdr:rowOff>
    </xdr:from>
    <xdr:to>
      <xdr:col>22</xdr:col>
      <xdr:colOff>415925</xdr:colOff>
      <xdr:row>53</xdr:row>
      <xdr:rowOff>98521</xdr:rowOff>
    </xdr:to>
    <xdr:sp macro="" textlink="">
      <xdr:nvSpPr>
        <xdr:cNvPr id="602" name="円/楕円 601"/>
        <xdr:cNvSpPr/>
      </xdr:nvSpPr>
      <xdr:spPr>
        <a:xfrm>
          <a:off x="15430500" y="908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115048</xdr:rowOff>
    </xdr:from>
    <xdr:ext cx="534377" cy="259045"/>
    <xdr:sp macro="" textlink="">
      <xdr:nvSpPr>
        <xdr:cNvPr id="603" name="テキスト ボックス 602"/>
        <xdr:cNvSpPr txBox="1"/>
      </xdr:nvSpPr>
      <xdr:spPr>
        <a:xfrm>
          <a:off x="15214111" y="885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86,133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122961</xdr:rowOff>
    </xdr:from>
    <xdr:to>
      <xdr:col>21</xdr:col>
      <xdr:colOff>212725</xdr:colOff>
      <xdr:row>56</xdr:row>
      <xdr:rowOff>53111</xdr:rowOff>
    </xdr:to>
    <xdr:sp macro="" textlink="">
      <xdr:nvSpPr>
        <xdr:cNvPr id="604" name="円/楕円 603"/>
        <xdr:cNvSpPr/>
      </xdr:nvSpPr>
      <xdr:spPr>
        <a:xfrm>
          <a:off x="14541500" y="9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69638</xdr:rowOff>
    </xdr:from>
    <xdr:ext cx="534377" cy="259045"/>
    <xdr:sp macro="" textlink="">
      <xdr:nvSpPr>
        <xdr:cNvPr id="605" name="テキスト ボックス 604"/>
        <xdr:cNvSpPr txBox="1"/>
      </xdr:nvSpPr>
      <xdr:spPr>
        <a:xfrm>
          <a:off x="14325111" y="93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123288</xdr:rowOff>
    </xdr:from>
    <xdr:to>
      <xdr:col>20</xdr:col>
      <xdr:colOff>9525</xdr:colOff>
      <xdr:row>57</xdr:row>
      <xdr:rowOff>53438</xdr:rowOff>
    </xdr:to>
    <xdr:sp macro="" textlink="">
      <xdr:nvSpPr>
        <xdr:cNvPr id="606" name="円/楕円 605"/>
        <xdr:cNvSpPr/>
      </xdr:nvSpPr>
      <xdr:spPr>
        <a:xfrm>
          <a:off x="13652500" y="97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69965</xdr:rowOff>
    </xdr:from>
    <xdr:ext cx="534377" cy="259045"/>
    <xdr:sp macro="" textlink="">
      <xdr:nvSpPr>
        <xdr:cNvPr id="607" name="テキスト ボックス 606"/>
        <xdr:cNvSpPr txBox="1"/>
      </xdr:nvSpPr>
      <xdr:spPr>
        <a:xfrm>
          <a:off x="13436111" y="94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153871</xdr:rowOff>
    </xdr:from>
    <xdr:to>
      <xdr:col>18</xdr:col>
      <xdr:colOff>492125</xdr:colOff>
      <xdr:row>57</xdr:row>
      <xdr:rowOff>84021</xdr:rowOff>
    </xdr:to>
    <xdr:sp macro="" textlink="">
      <xdr:nvSpPr>
        <xdr:cNvPr id="608" name="円/楕円 607"/>
        <xdr:cNvSpPr/>
      </xdr:nvSpPr>
      <xdr:spPr>
        <a:xfrm>
          <a:off x="12763500" y="975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100548</xdr:rowOff>
    </xdr:from>
    <xdr:ext cx="534377" cy="259045"/>
    <xdr:sp macro="" textlink="">
      <xdr:nvSpPr>
        <xdr:cNvPr id="609" name="テキスト ボックス 608"/>
        <xdr:cNvSpPr txBox="1"/>
      </xdr:nvSpPr>
      <xdr:spPr>
        <a:xfrm>
          <a:off x="12547111" y="95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32258</xdr:rowOff>
    </xdr:from>
    <xdr:to>
      <xdr:col>23</xdr:col>
      <xdr:colOff>517525</xdr:colOff>
      <xdr:row>79</xdr:row>
      <xdr:rowOff>44450</xdr:rowOff>
    </xdr:to>
    <xdr:cxnSp macro="">
      <xdr:nvCxnSpPr>
        <xdr:cNvPr id="638" name="直線コネクタ 637"/>
        <xdr:cNvCxnSpPr/>
      </xdr:nvCxnSpPr>
      <xdr:spPr>
        <a:xfrm>
          <a:off x="15481300" y="1357680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9170</xdr:rowOff>
    </xdr:from>
    <xdr:to>
      <xdr:col>22</xdr:col>
      <xdr:colOff>365125</xdr:colOff>
      <xdr:row>79</xdr:row>
      <xdr:rowOff>32258</xdr:rowOff>
    </xdr:to>
    <xdr:cxnSp macro="">
      <xdr:nvCxnSpPr>
        <xdr:cNvPr id="641" name="直線コネクタ 640"/>
        <xdr:cNvCxnSpPr/>
      </xdr:nvCxnSpPr>
      <xdr:spPr>
        <a:xfrm>
          <a:off x="14592300" y="13553720"/>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9170</xdr:rowOff>
    </xdr:from>
    <xdr:to>
      <xdr:col>21</xdr:col>
      <xdr:colOff>161925</xdr:colOff>
      <xdr:row>79</xdr:row>
      <xdr:rowOff>44450</xdr:rowOff>
    </xdr:to>
    <xdr:cxnSp macro="">
      <xdr:nvCxnSpPr>
        <xdr:cNvPr id="644" name="直線コネクタ 643"/>
        <xdr:cNvCxnSpPr/>
      </xdr:nvCxnSpPr>
      <xdr:spPr>
        <a:xfrm flipV="1">
          <a:off x="13703300" y="13553720"/>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36830</xdr:rowOff>
    </xdr:from>
    <xdr:to>
      <xdr:col>19</xdr:col>
      <xdr:colOff>644525</xdr:colOff>
      <xdr:row>79</xdr:row>
      <xdr:rowOff>44450</xdr:rowOff>
    </xdr:to>
    <xdr:cxnSp macro="">
      <xdr:nvCxnSpPr>
        <xdr:cNvPr id="647" name="直線コネクタ 646"/>
        <xdr:cNvCxnSpPr/>
      </xdr:nvCxnSpPr>
      <xdr:spPr>
        <a:xfrm>
          <a:off x="12814300" y="13581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152908</xdr:rowOff>
    </xdr:from>
    <xdr:to>
      <xdr:col>22</xdr:col>
      <xdr:colOff>415925</xdr:colOff>
      <xdr:row>79</xdr:row>
      <xdr:rowOff>83058</xdr:rowOff>
    </xdr:to>
    <xdr:sp macro="" textlink="">
      <xdr:nvSpPr>
        <xdr:cNvPr id="659" name="円/楕円 658"/>
        <xdr:cNvSpPr/>
      </xdr:nvSpPr>
      <xdr:spPr>
        <a:xfrm>
          <a:off x="15430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74185</xdr:rowOff>
    </xdr:from>
    <xdr:ext cx="378565" cy="259045"/>
    <xdr:sp macro="" textlink="">
      <xdr:nvSpPr>
        <xdr:cNvPr id="660" name="テキスト ボックス 659"/>
        <xdr:cNvSpPr txBox="1"/>
      </xdr:nvSpPr>
      <xdr:spPr>
        <a:xfrm>
          <a:off x="15292017" y="1361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129820</xdr:rowOff>
    </xdr:from>
    <xdr:to>
      <xdr:col>21</xdr:col>
      <xdr:colOff>212725</xdr:colOff>
      <xdr:row>79</xdr:row>
      <xdr:rowOff>59970</xdr:rowOff>
    </xdr:to>
    <xdr:sp macro="" textlink="">
      <xdr:nvSpPr>
        <xdr:cNvPr id="661" name="円/楕円 660"/>
        <xdr:cNvSpPr/>
      </xdr:nvSpPr>
      <xdr:spPr>
        <a:xfrm>
          <a:off x="14541500" y="135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51097</xdr:rowOff>
    </xdr:from>
    <xdr:ext cx="378565" cy="259045"/>
    <xdr:sp macro="" textlink="">
      <xdr:nvSpPr>
        <xdr:cNvPr id="662" name="テキスト ボックス 661"/>
        <xdr:cNvSpPr txBox="1"/>
      </xdr:nvSpPr>
      <xdr:spPr>
        <a:xfrm>
          <a:off x="14403017" y="13595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157480</xdr:rowOff>
    </xdr:from>
    <xdr:to>
      <xdr:col>18</xdr:col>
      <xdr:colOff>492125</xdr:colOff>
      <xdr:row>79</xdr:row>
      <xdr:rowOff>87630</xdr:rowOff>
    </xdr:to>
    <xdr:sp macro="" textlink="">
      <xdr:nvSpPr>
        <xdr:cNvPr id="665" name="円/楕円 664"/>
        <xdr:cNvSpPr/>
      </xdr:nvSpPr>
      <xdr:spPr>
        <a:xfrm>
          <a:off x="12763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78757</xdr:rowOff>
    </xdr:from>
    <xdr:ext cx="378565" cy="259045"/>
    <xdr:sp macro="" textlink="">
      <xdr:nvSpPr>
        <xdr:cNvPr id="666" name="テキスト ボックス 665"/>
        <xdr:cNvSpPr txBox="1"/>
      </xdr:nvSpPr>
      <xdr:spPr>
        <a:xfrm>
          <a:off x="12625017" y="13623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61748</xdr:rowOff>
    </xdr:from>
    <xdr:to>
      <xdr:col>23</xdr:col>
      <xdr:colOff>517525</xdr:colOff>
      <xdr:row>92</xdr:row>
      <xdr:rowOff>112775</xdr:rowOff>
    </xdr:to>
    <xdr:cxnSp macro="">
      <xdr:nvCxnSpPr>
        <xdr:cNvPr id="697" name="直線コネクタ 696"/>
        <xdr:cNvCxnSpPr/>
      </xdr:nvCxnSpPr>
      <xdr:spPr>
        <a:xfrm>
          <a:off x="15481300" y="15835148"/>
          <a:ext cx="838200" cy="5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698"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61748</xdr:rowOff>
    </xdr:from>
    <xdr:to>
      <xdr:col>22</xdr:col>
      <xdr:colOff>365125</xdr:colOff>
      <xdr:row>92</xdr:row>
      <xdr:rowOff>91301</xdr:rowOff>
    </xdr:to>
    <xdr:cxnSp macro="">
      <xdr:nvCxnSpPr>
        <xdr:cNvPr id="700" name="直線コネクタ 699"/>
        <xdr:cNvCxnSpPr/>
      </xdr:nvCxnSpPr>
      <xdr:spPr>
        <a:xfrm flipV="1">
          <a:off x="14592300" y="15835148"/>
          <a:ext cx="8890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702" name="テキスト ボックス 701"/>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91301</xdr:rowOff>
    </xdr:from>
    <xdr:to>
      <xdr:col>21</xdr:col>
      <xdr:colOff>161925</xdr:colOff>
      <xdr:row>92</xdr:row>
      <xdr:rowOff>115714</xdr:rowOff>
    </xdr:to>
    <xdr:cxnSp macro="">
      <xdr:nvCxnSpPr>
        <xdr:cNvPr id="703" name="直線コネクタ 702"/>
        <xdr:cNvCxnSpPr/>
      </xdr:nvCxnSpPr>
      <xdr:spPr>
        <a:xfrm flipV="1">
          <a:off x="13703300" y="15864701"/>
          <a:ext cx="889000" cy="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95984</xdr:rowOff>
    </xdr:from>
    <xdr:ext cx="534377" cy="259045"/>
    <xdr:sp macro="" textlink="">
      <xdr:nvSpPr>
        <xdr:cNvPr id="705" name="テキスト ボックス 704"/>
        <xdr:cNvSpPr txBox="1"/>
      </xdr:nvSpPr>
      <xdr:spPr>
        <a:xfrm>
          <a:off x="14325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115714</xdr:rowOff>
    </xdr:from>
    <xdr:to>
      <xdr:col>19</xdr:col>
      <xdr:colOff>644525</xdr:colOff>
      <xdr:row>93</xdr:row>
      <xdr:rowOff>5953</xdr:rowOff>
    </xdr:to>
    <xdr:cxnSp macro="">
      <xdr:nvCxnSpPr>
        <xdr:cNvPr id="706" name="直線コネクタ 705"/>
        <xdr:cNvCxnSpPr/>
      </xdr:nvCxnSpPr>
      <xdr:spPr>
        <a:xfrm flipV="1">
          <a:off x="12814300" y="15889114"/>
          <a:ext cx="889000" cy="6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91738</xdr:rowOff>
    </xdr:from>
    <xdr:ext cx="534377" cy="259045"/>
    <xdr:sp macro="" textlink="">
      <xdr:nvSpPr>
        <xdr:cNvPr id="708" name="テキスト ボックス 707"/>
        <xdr:cNvSpPr txBox="1"/>
      </xdr:nvSpPr>
      <xdr:spPr>
        <a:xfrm>
          <a:off x="13436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65450</xdr:rowOff>
    </xdr:from>
    <xdr:ext cx="534377" cy="259045"/>
    <xdr:sp macro="" textlink="">
      <xdr:nvSpPr>
        <xdr:cNvPr id="710" name="テキスト ボックス 709"/>
        <xdr:cNvSpPr txBox="1"/>
      </xdr:nvSpPr>
      <xdr:spPr>
        <a:xfrm>
          <a:off x="12547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61975</xdr:rowOff>
    </xdr:from>
    <xdr:to>
      <xdr:col>23</xdr:col>
      <xdr:colOff>568325</xdr:colOff>
      <xdr:row>92</xdr:row>
      <xdr:rowOff>163575</xdr:rowOff>
    </xdr:to>
    <xdr:sp macro="" textlink="">
      <xdr:nvSpPr>
        <xdr:cNvPr id="716" name="円/楕円 715"/>
        <xdr:cNvSpPr/>
      </xdr:nvSpPr>
      <xdr:spPr>
        <a:xfrm>
          <a:off x="16268700" y="158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84852</xdr:rowOff>
    </xdr:from>
    <xdr:ext cx="534377" cy="259045"/>
    <xdr:sp macro="" textlink="">
      <xdr:nvSpPr>
        <xdr:cNvPr id="717" name="公債費該当値テキスト"/>
        <xdr:cNvSpPr txBox="1"/>
      </xdr:nvSpPr>
      <xdr:spPr>
        <a:xfrm>
          <a:off x="16370300" y="156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72,649</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10948</xdr:rowOff>
    </xdr:from>
    <xdr:to>
      <xdr:col>22</xdr:col>
      <xdr:colOff>415925</xdr:colOff>
      <xdr:row>92</xdr:row>
      <xdr:rowOff>112548</xdr:rowOff>
    </xdr:to>
    <xdr:sp macro="" textlink="">
      <xdr:nvSpPr>
        <xdr:cNvPr id="718" name="円/楕円 717"/>
        <xdr:cNvSpPr/>
      </xdr:nvSpPr>
      <xdr:spPr>
        <a:xfrm>
          <a:off x="15430500" y="157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129075</xdr:rowOff>
    </xdr:from>
    <xdr:ext cx="534377" cy="259045"/>
    <xdr:sp macro="" textlink="">
      <xdr:nvSpPr>
        <xdr:cNvPr id="719" name="テキスト ボックス 718"/>
        <xdr:cNvSpPr txBox="1"/>
      </xdr:nvSpPr>
      <xdr:spPr>
        <a:xfrm>
          <a:off x="15214111" y="155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75,774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40501</xdr:rowOff>
    </xdr:from>
    <xdr:to>
      <xdr:col>21</xdr:col>
      <xdr:colOff>212725</xdr:colOff>
      <xdr:row>92</xdr:row>
      <xdr:rowOff>142101</xdr:rowOff>
    </xdr:to>
    <xdr:sp macro="" textlink="">
      <xdr:nvSpPr>
        <xdr:cNvPr id="720" name="円/楕円 719"/>
        <xdr:cNvSpPr/>
      </xdr:nvSpPr>
      <xdr:spPr>
        <a:xfrm>
          <a:off x="14541500" y="158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158628</xdr:rowOff>
    </xdr:from>
    <xdr:ext cx="534377" cy="259045"/>
    <xdr:sp macro="" textlink="">
      <xdr:nvSpPr>
        <xdr:cNvPr id="721" name="テキスト ボックス 720"/>
        <xdr:cNvSpPr txBox="1"/>
      </xdr:nvSpPr>
      <xdr:spPr>
        <a:xfrm>
          <a:off x="14325111" y="1558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64914</xdr:rowOff>
    </xdr:from>
    <xdr:to>
      <xdr:col>20</xdr:col>
      <xdr:colOff>9525</xdr:colOff>
      <xdr:row>92</xdr:row>
      <xdr:rowOff>166514</xdr:rowOff>
    </xdr:to>
    <xdr:sp macro="" textlink="">
      <xdr:nvSpPr>
        <xdr:cNvPr id="722" name="円/楕円 721"/>
        <xdr:cNvSpPr/>
      </xdr:nvSpPr>
      <xdr:spPr>
        <a:xfrm>
          <a:off x="13652500" y="1583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11591</xdr:rowOff>
    </xdr:from>
    <xdr:ext cx="534377" cy="259045"/>
    <xdr:sp macro="" textlink="">
      <xdr:nvSpPr>
        <xdr:cNvPr id="723" name="テキスト ボックス 722"/>
        <xdr:cNvSpPr txBox="1"/>
      </xdr:nvSpPr>
      <xdr:spPr>
        <a:xfrm>
          <a:off x="13436111" y="1561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126603</xdr:rowOff>
    </xdr:from>
    <xdr:to>
      <xdr:col>18</xdr:col>
      <xdr:colOff>492125</xdr:colOff>
      <xdr:row>93</xdr:row>
      <xdr:rowOff>56753</xdr:rowOff>
    </xdr:to>
    <xdr:sp macro="" textlink="">
      <xdr:nvSpPr>
        <xdr:cNvPr id="724" name="円/楕円 723"/>
        <xdr:cNvSpPr/>
      </xdr:nvSpPr>
      <xdr:spPr>
        <a:xfrm>
          <a:off x="12763500" y="1590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73280</xdr:rowOff>
    </xdr:from>
    <xdr:ext cx="534377" cy="259045"/>
    <xdr:sp macro="" textlink="">
      <xdr:nvSpPr>
        <xdr:cNvPr id="725" name="テキスト ボックス 724"/>
        <xdr:cNvSpPr txBox="1"/>
      </xdr:nvSpPr>
      <xdr:spPr>
        <a:xfrm>
          <a:off x="12547111" y="1567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42926</xdr:rowOff>
    </xdr:from>
    <xdr:to>
      <xdr:col>32</xdr:col>
      <xdr:colOff>187325</xdr:colOff>
      <xdr:row>37</xdr:row>
      <xdr:rowOff>52070</xdr:rowOff>
    </xdr:to>
    <xdr:cxnSp macro="">
      <xdr:nvCxnSpPr>
        <xdr:cNvPr id="754" name="直線コネクタ 753"/>
        <xdr:cNvCxnSpPr/>
      </xdr:nvCxnSpPr>
      <xdr:spPr>
        <a:xfrm>
          <a:off x="21323300" y="63865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93235</xdr:rowOff>
    </xdr:from>
    <xdr:ext cx="313932" cy="259045"/>
    <xdr:sp macro="" textlink="">
      <xdr:nvSpPr>
        <xdr:cNvPr id="755" name="諸支出金平均値テキスト"/>
        <xdr:cNvSpPr txBox="1"/>
      </xdr:nvSpPr>
      <xdr:spPr>
        <a:xfrm>
          <a:off x="22212300" y="6608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42926</xdr:rowOff>
    </xdr:from>
    <xdr:to>
      <xdr:col>31</xdr:col>
      <xdr:colOff>34925</xdr:colOff>
      <xdr:row>39</xdr:row>
      <xdr:rowOff>44450</xdr:rowOff>
    </xdr:to>
    <xdr:cxnSp macro="">
      <xdr:nvCxnSpPr>
        <xdr:cNvPr id="757" name="直線コネクタ 756"/>
        <xdr:cNvCxnSpPr/>
      </xdr:nvCxnSpPr>
      <xdr:spPr>
        <a:xfrm flipV="1">
          <a:off x="20434300" y="6386576"/>
          <a:ext cx="889000" cy="3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8653</xdr:rowOff>
    </xdr:from>
    <xdr:ext cx="378565" cy="259045"/>
    <xdr:sp macro="" textlink="">
      <xdr:nvSpPr>
        <xdr:cNvPr id="759" name="テキスト ボックス 758"/>
        <xdr:cNvSpPr txBox="1"/>
      </xdr:nvSpPr>
      <xdr:spPr>
        <a:xfrm>
          <a:off x="21134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29972</xdr:rowOff>
    </xdr:from>
    <xdr:to>
      <xdr:col>29</xdr:col>
      <xdr:colOff>517525</xdr:colOff>
      <xdr:row>39</xdr:row>
      <xdr:rowOff>44450</xdr:rowOff>
    </xdr:to>
    <xdr:cxnSp macro="">
      <xdr:nvCxnSpPr>
        <xdr:cNvPr id="760" name="直線コネクタ 759"/>
        <xdr:cNvCxnSpPr/>
      </xdr:nvCxnSpPr>
      <xdr:spPr>
        <a:xfrm>
          <a:off x="19545300" y="6373622"/>
          <a:ext cx="889000" cy="3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73406</xdr:rowOff>
    </xdr:from>
    <xdr:to>
      <xdr:col>28</xdr:col>
      <xdr:colOff>314325</xdr:colOff>
      <xdr:row>37</xdr:row>
      <xdr:rowOff>29972</xdr:rowOff>
    </xdr:to>
    <xdr:cxnSp macro="">
      <xdr:nvCxnSpPr>
        <xdr:cNvPr id="763" name="直線コネクタ 762"/>
        <xdr:cNvCxnSpPr/>
      </xdr:nvCxnSpPr>
      <xdr:spPr>
        <a:xfrm>
          <a:off x="18656300" y="6074156"/>
          <a:ext cx="8890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80281</xdr:rowOff>
    </xdr:from>
    <xdr:ext cx="378565" cy="259045"/>
    <xdr:sp macro="" textlink="">
      <xdr:nvSpPr>
        <xdr:cNvPr id="765" name="テキスト ボックス 764"/>
        <xdr:cNvSpPr txBox="1"/>
      </xdr:nvSpPr>
      <xdr:spPr>
        <a:xfrm>
          <a:off x="19356017" y="659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106951</xdr:rowOff>
    </xdr:from>
    <xdr:ext cx="378565" cy="259045"/>
    <xdr:sp macro="" textlink="">
      <xdr:nvSpPr>
        <xdr:cNvPr id="767" name="テキスト ボックス 766"/>
        <xdr:cNvSpPr txBox="1"/>
      </xdr:nvSpPr>
      <xdr:spPr>
        <a:xfrm>
          <a:off x="18467017" y="662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1270</xdr:rowOff>
    </xdr:from>
    <xdr:to>
      <xdr:col>32</xdr:col>
      <xdr:colOff>238125</xdr:colOff>
      <xdr:row>37</xdr:row>
      <xdr:rowOff>102870</xdr:rowOff>
    </xdr:to>
    <xdr:sp macro="" textlink="">
      <xdr:nvSpPr>
        <xdr:cNvPr id="773" name="円/楕円 772"/>
        <xdr:cNvSpPr/>
      </xdr:nvSpPr>
      <xdr:spPr>
        <a:xfrm>
          <a:off x="221107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24147</xdr:rowOff>
    </xdr:from>
    <xdr:ext cx="378565" cy="259045"/>
    <xdr:sp macro="" textlink="">
      <xdr:nvSpPr>
        <xdr:cNvPr id="774" name="諸支出金該当値テキスト"/>
        <xdr:cNvSpPr txBox="1"/>
      </xdr:nvSpPr>
      <xdr:spPr>
        <a:xfrm>
          <a:off x="22212300" y="6196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163576</xdr:rowOff>
    </xdr:from>
    <xdr:to>
      <xdr:col>31</xdr:col>
      <xdr:colOff>85725</xdr:colOff>
      <xdr:row>37</xdr:row>
      <xdr:rowOff>93726</xdr:rowOff>
    </xdr:to>
    <xdr:sp macro="" textlink="">
      <xdr:nvSpPr>
        <xdr:cNvPr id="775" name="円/楕円 774"/>
        <xdr:cNvSpPr/>
      </xdr:nvSpPr>
      <xdr:spPr>
        <a:xfrm>
          <a:off x="21272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110253</xdr:rowOff>
    </xdr:from>
    <xdr:ext cx="378565" cy="259045"/>
    <xdr:sp macro="" textlink="">
      <xdr:nvSpPr>
        <xdr:cNvPr id="776" name="テキスト ボックス 775"/>
        <xdr:cNvSpPr txBox="1"/>
      </xdr:nvSpPr>
      <xdr:spPr>
        <a:xfrm>
          <a:off x="21134017" y="6111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150622</xdr:rowOff>
    </xdr:from>
    <xdr:to>
      <xdr:col>28</xdr:col>
      <xdr:colOff>365125</xdr:colOff>
      <xdr:row>37</xdr:row>
      <xdr:rowOff>80772</xdr:rowOff>
    </xdr:to>
    <xdr:sp macro="" textlink="">
      <xdr:nvSpPr>
        <xdr:cNvPr id="779" name="円/楕円 778"/>
        <xdr:cNvSpPr/>
      </xdr:nvSpPr>
      <xdr:spPr>
        <a:xfrm>
          <a:off x="19494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97299</xdr:rowOff>
    </xdr:from>
    <xdr:ext cx="378565" cy="259045"/>
    <xdr:sp macro="" textlink="">
      <xdr:nvSpPr>
        <xdr:cNvPr id="780" name="テキスト ボックス 779"/>
        <xdr:cNvSpPr txBox="1"/>
      </xdr:nvSpPr>
      <xdr:spPr>
        <a:xfrm>
          <a:off x="19356017" y="60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22606</xdr:rowOff>
    </xdr:from>
    <xdr:to>
      <xdr:col>27</xdr:col>
      <xdr:colOff>161925</xdr:colOff>
      <xdr:row>35</xdr:row>
      <xdr:rowOff>124206</xdr:rowOff>
    </xdr:to>
    <xdr:sp macro="" textlink="">
      <xdr:nvSpPr>
        <xdr:cNvPr id="781" name="円/楕円 780"/>
        <xdr:cNvSpPr/>
      </xdr:nvSpPr>
      <xdr:spPr>
        <a:xfrm>
          <a:off x="18605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140733</xdr:rowOff>
    </xdr:from>
    <xdr:ext cx="378565" cy="259045"/>
    <xdr:sp macro="" textlink="">
      <xdr:nvSpPr>
        <xdr:cNvPr id="782" name="テキスト ボックス 781"/>
        <xdr:cNvSpPr txBox="1"/>
      </xdr:nvSpPr>
      <xdr:spPr>
        <a:xfrm>
          <a:off x="18467017" y="579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合併後のスリム化が進まず、財政規模の縮小が図られない状況が浮き彫りになっている。</a:t>
          </a:r>
        </a:p>
        <a:p>
          <a:r>
            <a:rPr kumimoji="1" lang="ja-JP" altLang="en-US" sz="1300">
              <a:latin typeface="ＭＳ Ｐゴシック"/>
            </a:rPr>
            <a:t>　特に、公債費は類似団体と比較して大きく上回っており、普通建設事業費の緊縮が進んでいない状況にある。平成</a:t>
          </a:r>
          <a:r>
            <a:rPr kumimoji="1" lang="en-US" altLang="ja-JP" sz="1300">
              <a:latin typeface="ＭＳ Ｐゴシック"/>
            </a:rPr>
            <a:t>32</a:t>
          </a:r>
          <a:r>
            <a:rPr kumimoji="1" lang="ja-JP" altLang="en-US" sz="1300">
              <a:latin typeface="ＭＳ Ｐゴシック"/>
            </a:rPr>
            <a:t>年度が合併特例債の活用期限となることから、早期の手立てが必要となる。</a:t>
          </a:r>
        </a:p>
        <a:p>
          <a:r>
            <a:rPr kumimoji="1" lang="ja-JP" altLang="en-US" sz="1300">
              <a:latin typeface="ＭＳ Ｐゴシック"/>
            </a:rPr>
            <a:t>また、教育費については中学校の改築事業を実施しており、平成２８年度は前年度比較よりさらに増加、類似団体と比較しても大きく上回っている。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財政調整基金は、取り崩すことなく順調に積立てているが交付税の逓減（合併特例の終了）により、取り崩すこともありうる状況である。独自に作成している財政見通しにおいても、普通交付税の逓減などにより、何の対策もしなければ基金は１０年以内に枯渇することになることから、行財政改革の取り組みを進めていくことで年度ごとの収支を見通しよりも改善させることに努めている。</a:t>
          </a:r>
          <a:br>
            <a:rPr kumimoji="1" lang="ja-JP" altLang="en-US" sz="1050">
              <a:latin typeface="ＭＳ ゴシック" pitchFamily="49" charset="-128"/>
              <a:ea typeface="ＭＳ ゴシック" pitchFamily="49" charset="-128"/>
            </a:rPr>
          </a:br>
          <a:r>
            <a:rPr kumimoji="1" lang="ja-JP" altLang="en-US" sz="1050">
              <a:latin typeface="ＭＳ ゴシック" pitchFamily="49" charset="-128"/>
              <a:ea typeface="ＭＳ ゴシック" pitchFamily="49" charset="-128"/>
            </a:rPr>
            <a:t>　実質収支・実質単年度収支については、合併後１０年以降の普通交付税の縮減の影響が大きく、前年度から大きく数値を落としており、実質単年度収支に関してはマイナスとなっている。平成２０年度～平成２３年度の数億円にもおよぶ多額の経済対策関連交付金の活用以降、上昇傾向になった予算規模が高止まりしたままである。財政規模が１００億円規模程度になるよう努力していく必要があ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黒字となっているが、特別会計の繰入金割合が大きく、依然として一般会計に強く依存している状況にある。下水道事業等の法適用化が推進される中、移行した場合でも安定経営が行えるように、料金改定の検討や利用促進対策等による収入確保に努め、一般会計からの繰入金の抑制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13087615</v>
      </c>
      <c r="BO4" s="381"/>
      <c r="BP4" s="381"/>
      <c r="BQ4" s="381"/>
      <c r="BR4" s="381"/>
      <c r="BS4" s="381"/>
      <c r="BT4" s="381"/>
      <c r="BU4" s="382"/>
      <c r="BV4" s="380">
        <v>12725261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0.1</v>
      </c>
      <c r="CU4" s="387"/>
      <c r="CV4" s="387"/>
      <c r="CW4" s="387"/>
      <c r="CX4" s="387"/>
      <c r="CY4" s="387"/>
      <c r="CZ4" s="387"/>
      <c r="DA4" s="388"/>
      <c r="DB4" s="386">
        <v>3.4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13020117</v>
      </c>
      <c r="BO5" s="418"/>
      <c r="BP5" s="418"/>
      <c r="BQ5" s="418"/>
      <c r="BR5" s="418"/>
      <c r="BS5" s="418"/>
      <c r="BT5" s="418"/>
      <c r="BU5" s="419"/>
      <c r="BV5" s="417">
        <v>12460632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92.1</v>
      </c>
      <c r="CU5" s="415"/>
      <c r="CV5" s="415"/>
      <c r="CW5" s="415"/>
      <c r="CX5" s="415"/>
      <c r="CY5" s="415"/>
      <c r="CZ5" s="415"/>
      <c r="DA5" s="416"/>
      <c r="DB5" s="414">
        <v>90.1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67498</v>
      </c>
      <c r="BO6" s="418"/>
      <c r="BP6" s="418"/>
      <c r="BQ6" s="418"/>
      <c r="BR6" s="418"/>
      <c r="BS6" s="418"/>
      <c r="BT6" s="418"/>
      <c r="BU6" s="419"/>
      <c r="BV6" s="417">
        <v>264629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96.1</v>
      </c>
      <c r="CU6" s="455"/>
      <c r="CV6" s="455"/>
      <c r="CW6" s="455"/>
      <c r="CX6" s="455"/>
      <c r="CY6" s="455"/>
      <c r="CZ6" s="455"/>
      <c r="DA6" s="456"/>
      <c r="DB6" s="454">
        <v>95.1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57310</v>
      </c>
      <c r="BO7" s="418"/>
      <c r="BP7" s="418"/>
      <c r="BQ7" s="418"/>
      <c r="BR7" s="418"/>
      <c r="BS7" s="418"/>
      <c r="BT7" s="418"/>
      <c r="BU7" s="419"/>
      <c r="BV7" s="417">
        <v>3994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7614612</v>
      </c>
      <c r="CU7" s="418"/>
      <c r="CV7" s="418"/>
      <c r="CW7" s="418"/>
      <c r="CX7" s="418"/>
      <c r="CY7" s="418"/>
      <c r="CZ7" s="418"/>
      <c r="DA7" s="419"/>
      <c r="DB7" s="417">
        <v>7760611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10188</v>
      </c>
      <c r="BO8" s="418"/>
      <c r="BP8" s="418"/>
      <c r="BQ8" s="418"/>
      <c r="BR8" s="418"/>
      <c r="BS8" s="418"/>
      <c r="BT8" s="418"/>
      <c r="BU8" s="419"/>
      <c r="BV8" s="417">
        <v>260635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v>
      </c>
      <c r="CU8" s="458"/>
      <c r="CV8" s="458"/>
      <c r="CW8" s="458"/>
      <c r="CX8" s="458"/>
      <c r="CY8" s="458"/>
      <c r="CZ8" s="458"/>
      <c r="DA8" s="459"/>
      <c r="DB8" s="457">
        <v>0.3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21834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-250447</v>
      </c>
      <c r="BO9" s="418"/>
      <c r="BP9" s="418"/>
      <c r="BQ9" s="418"/>
      <c r="BR9" s="418"/>
      <c r="BS9" s="418"/>
      <c r="BT9" s="418"/>
      <c r="BU9" s="419"/>
      <c r="BV9" s="417">
        <v>39078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18.7</v>
      </c>
      <c r="CU9" s="415"/>
      <c r="CV9" s="415"/>
      <c r="CW9" s="415"/>
      <c r="CX9" s="415"/>
      <c r="CY9" s="415"/>
      <c r="CZ9" s="415"/>
      <c r="DA9" s="416"/>
      <c r="DB9" s="414">
        <v>19.2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23454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4332</v>
      </c>
      <c r="BO10" s="418"/>
      <c r="BP10" s="418"/>
      <c r="BQ10" s="418"/>
      <c r="BR10" s="418"/>
      <c r="BS10" s="418"/>
      <c r="BT10" s="418"/>
      <c r="BU10" s="419"/>
      <c r="BV10" s="417">
        <v>25585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22645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22539</v>
      </c>
      <c r="S13" s="499"/>
      <c r="T13" s="499"/>
      <c r="U13" s="499"/>
      <c r="V13" s="500"/>
      <c r="W13" s="433" t="s">
        <v>124</v>
      </c>
      <c r="X13" s="434"/>
      <c r="Y13" s="434"/>
      <c r="Z13" s="434"/>
      <c r="AA13" s="434"/>
      <c r="AB13" s="424"/>
      <c r="AC13" s="468">
        <v>386</v>
      </c>
      <c r="AD13" s="469"/>
      <c r="AE13" s="469"/>
      <c r="AF13" s="469"/>
      <c r="AG13" s="508"/>
      <c r="AH13" s="468">
        <v>426</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-246115</v>
      </c>
      <c r="BO13" s="418"/>
      <c r="BP13" s="418"/>
      <c r="BQ13" s="418"/>
      <c r="BR13" s="418"/>
      <c r="BS13" s="418"/>
      <c r="BT13" s="418"/>
      <c r="BU13" s="419"/>
      <c r="BV13" s="417">
        <v>64663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14</v>
      </c>
      <c r="CU13" s="415"/>
      <c r="CV13" s="415"/>
      <c r="CW13" s="415"/>
      <c r="CX13" s="415"/>
      <c r="CY13" s="415"/>
      <c r="CZ13" s="415"/>
      <c r="DA13" s="416"/>
      <c r="DB13" s="414">
        <v>14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22966</v>
      </c>
      <c r="S14" s="499"/>
      <c r="T14" s="499"/>
      <c r="U14" s="499"/>
      <c r="V14" s="500"/>
      <c r="W14" s="407"/>
      <c r="X14" s="408"/>
      <c r="Y14" s="408"/>
      <c r="Z14" s="408"/>
      <c r="AA14" s="408"/>
      <c r="AB14" s="397"/>
      <c r="AC14" s="501">
        <v>3.7</v>
      </c>
      <c r="AD14" s="502"/>
      <c r="AE14" s="502"/>
      <c r="AF14" s="502"/>
      <c r="AG14" s="503"/>
      <c r="AH14" s="501">
        <v>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93.6</v>
      </c>
      <c r="CU14" s="513"/>
      <c r="CV14" s="513"/>
      <c r="CW14" s="513"/>
      <c r="CX14" s="513"/>
      <c r="CY14" s="513"/>
      <c r="CZ14" s="513"/>
      <c r="DA14" s="514"/>
      <c r="DB14" s="512">
        <v>93.5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22862</v>
      </c>
      <c r="S15" s="499"/>
      <c r="T15" s="499"/>
      <c r="U15" s="499"/>
      <c r="V15" s="500"/>
      <c r="W15" s="433" t="s">
        <v>131</v>
      </c>
      <c r="X15" s="434"/>
      <c r="Y15" s="434"/>
      <c r="Z15" s="434"/>
      <c r="AA15" s="434"/>
      <c r="AB15" s="424"/>
      <c r="AC15" s="468">
        <v>3444</v>
      </c>
      <c r="AD15" s="469"/>
      <c r="AE15" s="469"/>
      <c r="AF15" s="469"/>
      <c r="AG15" s="508"/>
      <c r="AH15" s="468">
        <v>3904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1880650</v>
      </c>
      <c r="BO15" s="381"/>
      <c r="BP15" s="381"/>
      <c r="BQ15" s="381"/>
      <c r="BR15" s="381"/>
      <c r="BS15" s="381"/>
      <c r="BT15" s="381"/>
      <c r="BU15" s="382"/>
      <c r="BV15" s="380">
        <v>1825460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33.1</v>
      </c>
      <c r="AD16" s="502"/>
      <c r="AE16" s="502"/>
      <c r="AF16" s="502"/>
      <c r="AG16" s="503"/>
      <c r="AH16" s="501">
        <v>36.200000000000003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6344109</v>
      </c>
      <c r="BO16" s="418"/>
      <c r="BP16" s="418"/>
      <c r="BQ16" s="418"/>
      <c r="BR16" s="418"/>
      <c r="BS16" s="418"/>
      <c r="BT16" s="418"/>
      <c r="BU16" s="419"/>
      <c r="BV16" s="417">
        <v>6167324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6584</v>
      </c>
      <c r="AD17" s="469"/>
      <c r="AE17" s="469"/>
      <c r="AF17" s="469"/>
      <c r="AG17" s="508"/>
      <c r="AH17" s="468">
        <v>6450</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2361197</v>
      </c>
      <c r="BO17" s="418"/>
      <c r="BP17" s="418"/>
      <c r="BQ17" s="418"/>
      <c r="BR17" s="418"/>
      <c r="BS17" s="418"/>
      <c r="BT17" s="418"/>
      <c r="BU17" s="419"/>
      <c r="BV17" s="417">
        <v>2285591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108.38</v>
      </c>
      <c r="M18" s="530"/>
      <c r="N18" s="530"/>
      <c r="O18" s="530"/>
      <c r="P18" s="530"/>
      <c r="Q18" s="530"/>
      <c r="R18" s="531"/>
      <c r="S18" s="531"/>
      <c r="T18" s="531"/>
      <c r="U18" s="531"/>
      <c r="V18" s="532"/>
      <c r="W18" s="435"/>
      <c r="X18" s="436"/>
      <c r="Y18" s="436"/>
      <c r="Z18" s="436"/>
      <c r="AA18" s="436"/>
      <c r="AB18" s="427"/>
      <c r="AC18" s="533">
        <v>63.2</v>
      </c>
      <c r="AD18" s="534"/>
      <c r="AE18" s="534"/>
      <c r="AF18" s="534"/>
      <c r="AG18" s="535"/>
      <c r="AH18" s="533">
        <v>59.8</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7059226</v>
      </c>
      <c r="BO18" s="418"/>
      <c r="BP18" s="418"/>
      <c r="BQ18" s="418"/>
      <c r="BR18" s="418"/>
      <c r="BS18" s="418"/>
      <c r="BT18" s="418"/>
      <c r="BU18" s="419"/>
      <c r="BV18" s="417">
        <v>7139417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201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8571093</v>
      </c>
      <c r="BO19" s="418"/>
      <c r="BP19" s="418"/>
      <c r="BQ19" s="418"/>
      <c r="BR19" s="418"/>
      <c r="BS19" s="418"/>
      <c r="BT19" s="418"/>
      <c r="BU19" s="419"/>
      <c r="BV19" s="417">
        <v>8826963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8140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14204960</v>
      </c>
      <c r="BO23" s="418"/>
      <c r="BP23" s="418"/>
      <c r="BQ23" s="418"/>
      <c r="BR23" s="418"/>
      <c r="BS23" s="418"/>
      <c r="BT23" s="418"/>
      <c r="BU23" s="419"/>
      <c r="BV23" s="417">
        <v>13490370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6783</v>
      </c>
      <c r="R24" s="469"/>
      <c r="S24" s="469"/>
      <c r="T24" s="469"/>
      <c r="U24" s="469"/>
      <c r="V24" s="508"/>
      <c r="W24" s="563"/>
      <c r="X24" s="551"/>
      <c r="Y24" s="552"/>
      <c r="Z24" s="467" t="s">
        <v>154</v>
      </c>
      <c r="AA24" s="447"/>
      <c r="AB24" s="447"/>
      <c r="AC24" s="447"/>
      <c r="AD24" s="447"/>
      <c r="AE24" s="447"/>
      <c r="AF24" s="447"/>
      <c r="AG24" s="448"/>
      <c r="AH24" s="468">
        <v>231</v>
      </c>
      <c r="AI24" s="469"/>
      <c r="AJ24" s="469"/>
      <c r="AK24" s="469"/>
      <c r="AL24" s="508"/>
      <c r="AM24" s="468">
        <v>675444</v>
      </c>
      <c r="AN24" s="469"/>
      <c r="AO24" s="469"/>
      <c r="AP24" s="469"/>
      <c r="AQ24" s="469"/>
      <c r="AR24" s="508"/>
      <c r="AS24" s="468">
        <v>2924</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6623817</v>
      </c>
      <c r="BO24" s="418"/>
      <c r="BP24" s="418"/>
      <c r="BQ24" s="418"/>
      <c r="BR24" s="418"/>
      <c r="BS24" s="418"/>
      <c r="BT24" s="418"/>
      <c r="BU24" s="419"/>
      <c r="BV24" s="417">
        <v>6808326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5538</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5980</v>
      </c>
      <c r="BO25" s="381"/>
      <c r="BP25" s="381"/>
      <c r="BQ25" s="381"/>
      <c r="BR25" s="381"/>
      <c r="BS25" s="381"/>
      <c r="BT25" s="381"/>
      <c r="BU25" s="382"/>
      <c r="BV25" s="380">
        <v>1389727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5187</v>
      </c>
      <c r="R26" s="469"/>
      <c r="S26" s="469"/>
      <c r="T26" s="469"/>
      <c r="U26" s="469"/>
      <c r="V26" s="508"/>
      <c r="W26" s="563"/>
      <c r="X26" s="551"/>
      <c r="Y26" s="552"/>
      <c r="Z26" s="467" t="s">
        <v>160</v>
      </c>
      <c r="AA26" s="573"/>
      <c r="AB26" s="573"/>
      <c r="AC26" s="573"/>
      <c r="AD26" s="573"/>
      <c r="AE26" s="573"/>
      <c r="AF26" s="573"/>
      <c r="AG26" s="574"/>
      <c r="AH26" s="468">
        <v>22</v>
      </c>
      <c r="AI26" s="469"/>
      <c r="AJ26" s="469"/>
      <c r="AK26" s="469"/>
      <c r="AL26" s="508"/>
      <c r="AM26" s="468">
        <v>64680</v>
      </c>
      <c r="AN26" s="469"/>
      <c r="AO26" s="469"/>
      <c r="AP26" s="469"/>
      <c r="AQ26" s="469"/>
      <c r="AR26" s="508"/>
      <c r="AS26" s="468">
        <v>2940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3100</v>
      </c>
      <c r="R27" s="469"/>
      <c r="S27" s="469"/>
      <c r="T27" s="469"/>
      <c r="U27" s="469"/>
      <c r="V27" s="508"/>
      <c r="W27" s="563"/>
      <c r="X27" s="551"/>
      <c r="Y27" s="552"/>
      <c r="Z27" s="467" t="s">
        <v>163</v>
      </c>
      <c r="AA27" s="447"/>
      <c r="AB27" s="447"/>
      <c r="AC27" s="447"/>
      <c r="AD27" s="447"/>
      <c r="AE27" s="447"/>
      <c r="AF27" s="447"/>
      <c r="AG27" s="448"/>
      <c r="AH27" s="468">
        <v>4</v>
      </c>
      <c r="AI27" s="469"/>
      <c r="AJ27" s="469"/>
      <c r="AK27" s="469"/>
      <c r="AL27" s="508"/>
      <c r="AM27" s="468">
        <v>10988</v>
      </c>
      <c r="AN27" s="469"/>
      <c r="AO27" s="469"/>
      <c r="AP27" s="469"/>
      <c r="AQ27" s="469"/>
      <c r="AR27" s="508"/>
      <c r="AS27" s="468">
        <v>2747</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321406</v>
      </c>
      <c r="BO27" s="587"/>
      <c r="BP27" s="587"/>
      <c r="BQ27" s="587"/>
      <c r="BR27" s="587"/>
      <c r="BS27" s="587"/>
      <c r="BT27" s="587"/>
      <c r="BU27" s="588"/>
      <c r="BV27" s="586">
        <v>321205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2800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2024130</v>
      </c>
      <c r="BO28" s="381"/>
      <c r="BP28" s="381"/>
      <c r="BQ28" s="381"/>
      <c r="BR28" s="381"/>
      <c r="BS28" s="381"/>
      <c r="BT28" s="381"/>
      <c r="BU28" s="382"/>
      <c r="BV28" s="380">
        <v>1889392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14</v>
      </c>
      <c r="M29" s="469"/>
      <c r="N29" s="469"/>
      <c r="O29" s="469"/>
      <c r="P29" s="508"/>
      <c r="Q29" s="468">
        <v>2500</v>
      </c>
      <c r="R29" s="469"/>
      <c r="S29" s="469"/>
      <c r="T29" s="469"/>
      <c r="U29" s="469"/>
      <c r="V29" s="508"/>
      <c r="W29" s="564"/>
      <c r="X29" s="565"/>
      <c r="Y29" s="566"/>
      <c r="Z29" s="467" t="s">
        <v>170</v>
      </c>
      <c r="AA29" s="447"/>
      <c r="AB29" s="447"/>
      <c r="AC29" s="447"/>
      <c r="AD29" s="447"/>
      <c r="AE29" s="447"/>
      <c r="AF29" s="447"/>
      <c r="AG29" s="448"/>
      <c r="AH29" s="468">
        <v>235</v>
      </c>
      <c r="AI29" s="469"/>
      <c r="AJ29" s="469"/>
      <c r="AK29" s="469"/>
      <c r="AL29" s="508"/>
      <c r="AM29" s="468">
        <v>686432</v>
      </c>
      <c r="AN29" s="469"/>
      <c r="AO29" s="469"/>
      <c r="AP29" s="469"/>
      <c r="AQ29" s="469"/>
      <c r="AR29" s="508"/>
      <c r="AS29" s="468">
        <v>2921</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492287</v>
      </c>
      <c r="BO29" s="418"/>
      <c r="BP29" s="418"/>
      <c r="BQ29" s="418"/>
      <c r="BR29" s="418"/>
      <c r="BS29" s="418"/>
      <c r="BT29" s="418"/>
      <c r="BU29" s="419"/>
      <c r="BV29" s="417">
        <v>491234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2687831</v>
      </c>
      <c r="BO30" s="587"/>
      <c r="BP30" s="587"/>
      <c r="BQ30" s="587"/>
      <c r="BR30" s="587"/>
      <c r="BS30" s="587"/>
      <c r="BT30" s="587"/>
      <c r="BU30" s="588"/>
      <c r="BV30" s="586">
        <v>2724838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IF('各会計、関係団体の財政状況及び健全化判断比率'!B34="","",'各会計、関係団体の財政状況及び健全化判断比率'!B34)</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与謝野町宮津市中学校組合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加悦総合振興</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宅地造成事業特別会計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国民健康保険特別会計（直診勘定）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IF('各会計、関係団体の財政状況及び健全化判断比率'!B35="","",'各会計、関係団体の財政状況及び健全化判断比率'!B35)</f>
        <v>下水道特別会計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宮津与謝消防組合</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タンゴフロンティア</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土地取得特別会計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介護保険特別会計（事業勘定）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IF('各会計、関係団体の財政状況及び健全化判断比率'!B36="","",'各会計、関係団体の財政状況及び健全化判断比率'!B36)</f>
        <v>農業集落排水特別会計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後期高齢者医療広域連合（一般会計）</v>
      </c>
      <c r="BZ36" s="599"/>
      <c r="CA36" s="599"/>
      <c r="CB36" s="599"/>
      <c r="CC36" s="599"/>
      <c r="CD36" s="599"/>
      <c r="CE36" s="599"/>
      <c r="CF36" s="599"/>
      <c r="CG36" s="599"/>
      <c r="CH36" s="599"/>
      <c r="CI36" s="599"/>
      <c r="CJ36" s="599"/>
      <c r="CK36" s="599"/>
      <c r="CL36" s="599"/>
      <c r="CM36" s="599"/>
      <c r="CN36" s="167"/>
      <c r="CO36" s="598">
        <f t="shared" si="3"/>
        <v>25</v>
      </c>
      <c r="CP36" s="598"/>
      <c r="CQ36" s="599" t="str">
        <f>IF('各会計、関係団体の財政状況及び健全化判断比率'!BS9="","",'各会計、関係団体の財政状況及び健全化判断比率'!BS9)</f>
        <v>加悦ファーマーズライス</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介護保険特別会計（サービス勘定）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後期高齢者医療広域連合（特別会計）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8</v>
      </c>
      <c r="V38" s="598"/>
      <c r="W38" s="599" t="str">
        <f>IF('各会計、関係団体の財政状況及び健全化判断比率'!B32="","",'各会計、関係団体の財政状況及び健全化判断比率'!B32)</f>
        <v>後期高齢者医療特別会計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京都府市町村議会議員公務災害補償等組合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京都府市町村職員退職手当組合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京都府住宅新築資金等貸付事業管理組合（一般会計）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京都府住宅新築資金等貸付事業管理組合（特別会計）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京都府自治会館管理組合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22</v>
      </c>
      <c r="BX43" s="598"/>
      <c r="BY43" s="599" t="str">
        <f>IF('各会計、関係団体の財政状況及び健全化判断比率'!B77="","",'各会計、関係団体の財政状況及び健全化判断比率'!B77)</f>
        <v>京都地方税機構</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8" tint="0.39997558519241921"/>
    <pageSetUpPr fitToPage="1"/>
  </sheetPr>
  <dimension ref="A1:P45"/>
  <sheetViews>
    <sheetView showGridLines="0" topLeftCell="A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528</v>
      </c>
      <c r="D34" s="1184"/>
      <c r="E34" s="1185"/>
      <c r="F34" s="32">
        <v>0.64</v>
      </c>
      <c r="G34" s="33">
        <v>0.05</v>
      </c>
      <c r="H34" s="33">
        <v>0.03</v>
      </c>
      <c r="I34" s="33">
        <v>0.11</v>
      </c>
      <c r="J34" s="34">
        <v>11.17</v>
      </c>
      <c r="K34" s="22"/>
      <c r="L34" s="22"/>
      <c r="M34" s="22"/>
      <c r="N34" s="22"/>
      <c r="O34" s="22"/>
      <c r="P34" s="22"/>
    </row>
    <row r="35" spans="1:16" ht="39" customHeight="1" x14ac:dyDescent="0.15">
      <c r="A35" s="22"/>
      <c r="B35" s="35"/>
      <c r="C35" s="1178" t="s">
        <v>529</v>
      </c>
      <c r="D35" s="1179"/>
      <c r="E35" s="1180"/>
      <c r="F35" s="36">
        <v>3.49</v>
      </c>
      <c r="G35" s="37">
        <v>3.44</v>
      </c>
      <c r="H35" s="37">
        <v>3.22</v>
      </c>
      <c r="I35" s="37">
        <v>3.08</v>
      </c>
      <c r="J35" s="38">
        <v>3.32</v>
      </c>
      <c r="K35" s="22"/>
      <c r="L35" s="22"/>
      <c r="M35" s="22"/>
      <c r="N35" s="22"/>
      <c r="O35" s="22"/>
      <c r="P35" s="22"/>
    </row>
    <row r="36" spans="1:16" ht="39" customHeight="1" x14ac:dyDescent="0.15">
      <c r="A36" s="22"/>
      <c r="B36" s="35"/>
      <c r="C36" s="1178" t="s">
        <v>530</v>
      </c>
      <c r="D36" s="1179"/>
      <c r="E36" s="1180"/>
      <c r="F36" s="36">
        <v>0.22</v>
      </c>
      <c r="G36" s="37">
        <v>0.1</v>
      </c>
      <c r="H36" s="37">
        <v>0.1</v>
      </c>
      <c r="I36" s="37">
        <v>0.06</v>
      </c>
      <c r="J36" s="38">
        <v>0.51</v>
      </c>
      <c r="K36" s="22"/>
      <c r="L36" s="22"/>
      <c r="M36" s="22"/>
      <c r="N36" s="22"/>
      <c r="O36" s="22"/>
      <c r="P36" s="22"/>
    </row>
    <row r="37" spans="1:16" ht="39" customHeight="1" x14ac:dyDescent="0.15">
      <c r="A37" s="22"/>
      <c r="B37" s="35"/>
      <c r="C37" s="1178" t="s">
        <v>531</v>
      </c>
      <c r="D37" s="1179"/>
      <c r="E37" s="1180"/>
      <c r="F37" s="36">
        <v>2.74</v>
      </c>
      <c r="G37" s="37">
        <v>2.71</v>
      </c>
      <c r="H37" s="37">
        <v>2.89</v>
      </c>
      <c r="I37" s="37">
        <v>3.35</v>
      </c>
      <c r="J37" s="38">
        <v>0.12</v>
      </c>
      <c r="K37" s="22"/>
      <c r="L37" s="22"/>
      <c r="M37" s="22"/>
      <c r="N37" s="22"/>
      <c r="O37" s="22"/>
      <c r="P37" s="22"/>
    </row>
    <row r="38" spans="1:16" ht="39" customHeight="1" x14ac:dyDescent="0.15">
      <c r="A38" s="22"/>
      <c r="B38" s="35"/>
      <c r="C38" s="1178" t="s">
        <v>532</v>
      </c>
      <c r="D38" s="1179"/>
      <c r="E38" s="1180"/>
      <c r="F38" s="36">
        <v>0</v>
      </c>
      <c r="G38" s="37">
        <v>0</v>
      </c>
      <c r="H38" s="37">
        <v>0</v>
      </c>
      <c r="I38" s="37">
        <v>0.05</v>
      </c>
      <c r="J38" s="38">
        <v>0.1</v>
      </c>
      <c r="K38" s="22"/>
      <c r="L38" s="22"/>
      <c r="M38" s="22"/>
      <c r="N38" s="22"/>
      <c r="O38" s="22"/>
      <c r="P38" s="22"/>
    </row>
    <row r="39" spans="1:16" ht="39" customHeight="1" x14ac:dyDescent="0.15">
      <c r="A39" s="22"/>
      <c r="B39" s="35"/>
      <c r="C39" s="1178" t="s">
        <v>533</v>
      </c>
      <c r="D39" s="1179"/>
      <c r="E39" s="1180"/>
      <c r="F39" s="36">
        <v>0.01</v>
      </c>
      <c r="G39" s="37">
        <v>0</v>
      </c>
      <c r="H39" s="37">
        <v>0</v>
      </c>
      <c r="I39" s="37">
        <v>0.39</v>
      </c>
      <c r="J39" s="38">
        <v>0.08</v>
      </c>
      <c r="K39" s="22"/>
      <c r="L39" s="22"/>
      <c r="M39" s="22"/>
      <c r="N39" s="22"/>
      <c r="O39" s="22"/>
      <c r="P39" s="22"/>
    </row>
    <row r="40" spans="1:16" ht="39" customHeight="1" x14ac:dyDescent="0.15">
      <c r="A40" s="22"/>
      <c r="B40" s="35"/>
      <c r="C40" s="1178" t="s">
        <v>534</v>
      </c>
      <c r="D40" s="1179"/>
      <c r="E40" s="1180"/>
      <c r="F40" s="36">
        <v>0.05</v>
      </c>
      <c r="G40" s="37">
        <v>0.05</v>
      </c>
      <c r="H40" s="37">
        <v>0.04</v>
      </c>
      <c r="I40" s="37">
        <v>0.05</v>
      </c>
      <c r="J40" s="38">
        <v>0.05</v>
      </c>
      <c r="K40" s="22"/>
      <c r="L40" s="22"/>
      <c r="M40" s="22"/>
      <c r="N40" s="22"/>
      <c r="O40" s="22"/>
      <c r="P40" s="22"/>
    </row>
    <row r="41" spans="1:16" ht="39" customHeight="1" x14ac:dyDescent="0.15">
      <c r="A41" s="22"/>
      <c r="B41" s="35"/>
      <c r="C41" s="1178" t="s">
        <v>535</v>
      </c>
      <c r="D41" s="1179"/>
      <c r="E41" s="1180"/>
      <c r="F41" s="36">
        <v>0.01</v>
      </c>
      <c r="G41" s="37">
        <v>0.01</v>
      </c>
      <c r="H41" s="37">
        <v>0</v>
      </c>
      <c r="I41" s="37">
        <v>0.03</v>
      </c>
      <c r="J41" s="38">
        <v>0.01</v>
      </c>
      <c r="K41" s="22"/>
      <c r="L41" s="22"/>
      <c r="M41" s="22"/>
      <c r="N41" s="22"/>
      <c r="O41" s="22"/>
      <c r="P41" s="22"/>
    </row>
    <row r="42" spans="1:16" ht="39" customHeight="1" x14ac:dyDescent="0.15">
      <c r="A42" s="22"/>
      <c r="B42" s="39"/>
      <c r="C42" s="1178" t="s">
        <v>536</v>
      </c>
      <c r="D42" s="1179"/>
      <c r="E42" s="1180"/>
      <c r="F42" s="36" t="s">
        <v>537</v>
      </c>
      <c r="G42" s="37" t="s">
        <v>483</v>
      </c>
      <c r="H42" s="37" t="s">
        <v>483</v>
      </c>
      <c r="I42" s="37" t="s">
        <v>483</v>
      </c>
      <c r="J42" s="38" t="s">
        <v>483</v>
      </c>
      <c r="K42" s="22"/>
      <c r="L42" s="22"/>
      <c r="M42" s="22"/>
      <c r="N42" s="22"/>
      <c r="O42" s="22"/>
      <c r="P42" s="22"/>
    </row>
    <row r="43" spans="1:16" ht="39" customHeight="1" thickBot="1" x14ac:dyDescent="0.2">
      <c r="A43" s="22"/>
      <c r="B43" s="40"/>
      <c r="C43" s="1181" t="s">
        <v>538</v>
      </c>
      <c r="D43" s="1182"/>
      <c r="E43" s="1183"/>
      <c r="F43" s="41">
        <v>0</v>
      </c>
      <c r="G43" s="42">
        <v>0.03</v>
      </c>
      <c r="H43" s="42">
        <v>0.04</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8" tint="0.39997558519241921"/>
    <pageSetUpPr fitToPage="1"/>
  </sheetPr>
  <dimension ref="A1:U56"/>
  <sheetViews>
    <sheetView showGridLines="0" topLeftCell="I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1637</v>
      </c>
      <c r="L45" s="60">
        <v>1706</v>
      </c>
      <c r="M45" s="60">
        <v>1725</v>
      </c>
      <c r="N45" s="60">
        <v>1740</v>
      </c>
      <c r="O45" s="61">
        <v>1645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789</v>
      </c>
      <c r="L48" s="64">
        <v>745</v>
      </c>
      <c r="M48" s="64">
        <v>789</v>
      </c>
      <c r="N48" s="64">
        <v>806</v>
      </c>
      <c r="O48" s="65">
        <v>846</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v>
      </c>
      <c r="L49" s="64">
        <v>10</v>
      </c>
      <c r="M49" s="64">
        <v>13</v>
      </c>
      <c r="N49" s="64">
        <v>14</v>
      </c>
      <c r="O49" s="65">
        <v>25</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v>1</v>
      </c>
      <c r="N50" s="64">
        <v>5</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1566</v>
      </c>
      <c r="L52" s="64">
        <v>1618</v>
      </c>
      <c r="M52" s="64">
        <v>1682</v>
      </c>
      <c r="N52" s="64">
        <v>1704</v>
      </c>
      <c r="O52" s="65">
        <v>1676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873</v>
      </c>
      <c r="L53" s="69">
        <v>844</v>
      </c>
      <c r="M53" s="69">
        <v>846</v>
      </c>
      <c r="N53" s="69">
        <v>861</v>
      </c>
      <c r="O53" s="70">
        <v>840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8" tint="0.39997558519241921"/>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2" t="s">
        <v>24</v>
      </c>
      <c r="C41" s="1203"/>
      <c r="D41" s="81"/>
      <c r="E41" s="1208" t="s">
        <v>25</v>
      </c>
      <c r="F41" s="1208"/>
      <c r="G41" s="1208"/>
      <c r="H41" s="1209"/>
      <c r="I41" s="82">
        <v>14266</v>
      </c>
      <c r="J41" s="83">
        <v>13686</v>
      </c>
      <c r="K41" s="83">
        <v>13341</v>
      </c>
      <c r="L41" s="83">
        <v>13490</v>
      </c>
      <c r="M41" s="84">
        <v>14205</v>
      </c>
    </row>
    <row r="42" spans="2:13" ht="27.75" customHeight="1" x14ac:dyDescent="0.15">
      <c r="B42" s="1204"/>
      <c r="C42" s="1205"/>
      <c r="D42" s="85"/>
      <c r="E42" s="1210" t="s">
        <v>26</v>
      </c>
      <c r="F42" s="1210"/>
      <c r="G42" s="1210"/>
      <c r="H42" s="1211"/>
      <c r="I42" s="86">
        <v>16</v>
      </c>
      <c r="J42" s="87">
        <v>12</v>
      </c>
      <c r="K42" s="87">
        <v>8</v>
      </c>
      <c r="L42" s="87">
        <v>4</v>
      </c>
      <c r="M42" s="88" t="s">
        <v>483</v>
      </c>
    </row>
    <row r="43" spans="2:13" ht="27.75" customHeight="1" x14ac:dyDescent="0.15">
      <c r="B43" s="1204"/>
      <c r="C43" s="1205"/>
      <c r="D43" s="85"/>
      <c r="E43" s="1210" t="s">
        <v>27</v>
      </c>
      <c r="F43" s="1210"/>
      <c r="G43" s="1210"/>
      <c r="H43" s="1211"/>
      <c r="I43" s="86">
        <v>13823</v>
      </c>
      <c r="J43" s="87">
        <v>13080</v>
      </c>
      <c r="K43" s="87">
        <v>12613</v>
      </c>
      <c r="L43" s="87">
        <v>11861</v>
      </c>
      <c r="M43" s="88">
        <v>11542</v>
      </c>
    </row>
    <row r="44" spans="2:13" ht="27.75" customHeight="1" x14ac:dyDescent="0.15">
      <c r="B44" s="1204"/>
      <c r="C44" s="1205"/>
      <c r="D44" s="85"/>
      <c r="E44" s="1210" t="s">
        <v>28</v>
      </c>
      <c r="F44" s="1210"/>
      <c r="G44" s="1210"/>
      <c r="H44" s="1211"/>
      <c r="I44" s="86">
        <v>78</v>
      </c>
      <c r="J44" s="87">
        <v>96</v>
      </c>
      <c r="K44" s="87">
        <v>84</v>
      </c>
      <c r="L44" s="87">
        <v>190</v>
      </c>
      <c r="M44" s="88">
        <v>214</v>
      </c>
    </row>
    <row r="45" spans="2:13" ht="27.75" customHeight="1" x14ac:dyDescent="0.15">
      <c r="B45" s="1204"/>
      <c r="C45" s="1205"/>
      <c r="D45" s="85"/>
      <c r="E45" s="1210" t="s">
        <v>29</v>
      </c>
      <c r="F45" s="1210"/>
      <c r="G45" s="1210"/>
      <c r="H45" s="1211"/>
      <c r="I45" s="86">
        <v>1858</v>
      </c>
      <c r="J45" s="87">
        <v>1801</v>
      </c>
      <c r="K45" s="87">
        <v>1642</v>
      </c>
      <c r="L45" s="87">
        <v>1558</v>
      </c>
      <c r="M45" s="88">
        <v>1639</v>
      </c>
    </row>
    <row r="46" spans="2:13" ht="27.75" customHeight="1" x14ac:dyDescent="0.15">
      <c r="B46" s="1204"/>
      <c r="C46" s="1205"/>
      <c r="D46" s="89"/>
      <c r="E46" s="1210" t="s">
        <v>30</v>
      </c>
      <c r="F46" s="1210"/>
      <c r="G46" s="1210"/>
      <c r="H46" s="1211"/>
      <c r="I46" s="86" t="s">
        <v>483</v>
      </c>
      <c r="J46" s="87" t="s">
        <v>483</v>
      </c>
      <c r="K46" s="87" t="s">
        <v>483</v>
      </c>
      <c r="L46" s="87" t="s">
        <v>483</v>
      </c>
      <c r="M46" s="88" t="s">
        <v>483</v>
      </c>
    </row>
    <row r="47" spans="2:13" ht="27.75" customHeight="1" x14ac:dyDescent="0.15">
      <c r="B47" s="1204"/>
      <c r="C47" s="1205"/>
      <c r="D47" s="90"/>
      <c r="E47" s="1212" t="s">
        <v>31</v>
      </c>
      <c r="F47" s="1213"/>
      <c r="G47" s="1213"/>
      <c r="H47" s="1214"/>
      <c r="I47" s="86" t="s">
        <v>483</v>
      </c>
      <c r="J47" s="87" t="s">
        <v>483</v>
      </c>
      <c r="K47" s="87" t="s">
        <v>483</v>
      </c>
      <c r="L47" s="87" t="s">
        <v>483</v>
      </c>
      <c r="M47" s="88" t="s">
        <v>483</v>
      </c>
    </row>
    <row r="48" spans="2:13" ht="27.75" customHeight="1" x14ac:dyDescent="0.15">
      <c r="B48" s="1204"/>
      <c r="C48" s="1205"/>
      <c r="D48" s="85"/>
      <c r="E48" s="1210" t="s">
        <v>32</v>
      </c>
      <c r="F48" s="1210"/>
      <c r="G48" s="1210"/>
      <c r="H48" s="1211"/>
      <c r="I48" s="86" t="s">
        <v>483</v>
      </c>
      <c r="J48" s="87" t="s">
        <v>483</v>
      </c>
      <c r="K48" s="87" t="s">
        <v>483</v>
      </c>
      <c r="L48" s="87" t="s">
        <v>483</v>
      </c>
      <c r="M48" s="88" t="s">
        <v>483</v>
      </c>
    </row>
    <row r="49" spans="2:13" ht="27.75" customHeight="1" x14ac:dyDescent="0.15">
      <c r="B49" s="1206"/>
      <c r="C49" s="1207"/>
      <c r="D49" s="85"/>
      <c r="E49" s="1210" t="s">
        <v>33</v>
      </c>
      <c r="F49" s="1210"/>
      <c r="G49" s="1210"/>
      <c r="H49" s="1211"/>
      <c r="I49" s="86" t="s">
        <v>483</v>
      </c>
      <c r="J49" s="87" t="s">
        <v>483</v>
      </c>
      <c r="K49" s="87" t="s">
        <v>483</v>
      </c>
      <c r="L49" s="87" t="s">
        <v>483</v>
      </c>
      <c r="M49" s="88" t="s">
        <v>483</v>
      </c>
    </row>
    <row r="50" spans="2:13" ht="27.75" customHeight="1" x14ac:dyDescent="0.15">
      <c r="B50" s="1215" t="s">
        <v>34</v>
      </c>
      <c r="C50" s="1216"/>
      <c r="D50" s="91"/>
      <c r="E50" s="1210" t="s">
        <v>35</v>
      </c>
      <c r="F50" s="1210"/>
      <c r="G50" s="1210"/>
      <c r="H50" s="1211"/>
      <c r="I50" s="86">
        <v>2981</v>
      </c>
      <c r="J50" s="87">
        <v>3191</v>
      </c>
      <c r="K50" s="87">
        <v>3249</v>
      </c>
      <c r="L50" s="87">
        <v>3549</v>
      </c>
      <c r="M50" s="88">
        <v>3808</v>
      </c>
    </row>
    <row r="51" spans="2:13" ht="27.75" customHeight="1" x14ac:dyDescent="0.15">
      <c r="B51" s="1204"/>
      <c r="C51" s="1205"/>
      <c r="D51" s="85"/>
      <c r="E51" s="1210" t="s">
        <v>36</v>
      </c>
      <c r="F51" s="1210"/>
      <c r="G51" s="1210"/>
      <c r="H51" s="1211"/>
      <c r="I51" s="86">
        <v>552</v>
      </c>
      <c r="J51" s="87">
        <v>557</v>
      </c>
      <c r="K51" s="87">
        <v>522</v>
      </c>
      <c r="L51" s="87">
        <v>491</v>
      </c>
      <c r="M51" s="88">
        <v>440</v>
      </c>
    </row>
    <row r="52" spans="2:13" ht="27.75" customHeight="1" x14ac:dyDescent="0.15">
      <c r="B52" s="1206"/>
      <c r="C52" s="1207"/>
      <c r="D52" s="85"/>
      <c r="E52" s="1210" t="s">
        <v>37</v>
      </c>
      <c r="F52" s="1210"/>
      <c r="G52" s="1210"/>
      <c r="H52" s="1211"/>
      <c r="I52" s="86">
        <v>17019</v>
      </c>
      <c r="J52" s="87">
        <v>16670</v>
      </c>
      <c r="K52" s="87">
        <v>16343</v>
      </c>
      <c r="L52" s="87">
        <v>17358</v>
      </c>
      <c r="M52" s="88">
        <v>17756</v>
      </c>
    </row>
    <row r="53" spans="2:13" ht="27.75" customHeight="1" thickBot="1" x14ac:dyDescent="0.2">
      <c r="B53" s="1217" t="s">
        <v>21</v>
      </c>
      <c r="C53" s="1218"/>
      <c r="D53" s="92"/>
      <c r="E53" s="1219" t="s">
        <v>38</v>
      </c>
      <c r="F53" s="1219"/>
      <c r="G53" s="1219"/>
      <c r="H53" s="1220"/>
      <c r="I53" s="93">
        <v>9490</v>
      </c>
      <c r="J53" s="94">
        <v>8258</v>
      </c>
      <c r="K53" s="94">
        <v>7575</v>
      </c>
      <c r="L53" s="94">
        <v>5705</v>
      </c>
      <c r="M53" s="95">
        <v>5597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WVY191"/>
  <sheetViews>
    <sheetView showGridLines="0" topLeftCell="H1"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21" t="s">
        <v>561</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30"/>
      <c r="H50" s="1231"/>
      <c r="I50" s="1231"/>
      <c r="J50" s="1232"/>
      <c r="K50" s="356" t="s">
        <v>522</v>
      </c>
      <c r="L50" s="356" t="s">
        <v>523</v>
      </c>
      <c r="M50" s="356" t="s">
        <v>524</v>
      </c>
      <c r="N50" s="356" t="s">
        <v>525</v>
      </c>
      <c r="O50" s="356" t="s">
        <v>526</v>
      </c>
    </row>
    <row r="51" spans="1:17" x14ac:dyDescent="0.15">
      <c r="B51" s="250"/>
      <c r="C51" s="246"/>
      <c r="D51" s="246"/>
      <c r="E51" s="246"/>
      <c r="F51" s="246"/>
      <c r="G51" s="1233" t="s">
        <v>563</v>
      </c>
      <c r="H51" s="1234"/>
      <c r="I51" s="1239" t="s">
        <v>564</v>
      </c>
      <c r="J51" s="1239"/>
      <c r="K51" s="1241"/>
      <c r="L51" s="1241"/>
      <c r="M51" s="1241"/>
      <c r="N51" s="1242">
        <v>93.5</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565</v>
      </c>
      <c r="J53" s="1243"/>
      <c r="K53" s="1250"/>
      <c r="L53" s="1250"/>
      <c r="M53" s="1250"/>
      <c r="N53" s="1252">
        <v>60.1</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566</v>
      </c>
      <c r="H55" s="1245"/>
      <c r="I55" s="1243" t="s">
        <v>564</v>
      </c>
      <c r="J55" s="1243"/>
      <c r="K55" s="1241"/>
      <c r="L55" s="1241"/>
      <c r="M55" s="1241"/>
      <c r="N55" s="1242">
        <v>20.2</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565</v>
      </c>
      <c r="J57" s="1253"/>
      <c r="K57" s="1250"/>
      <c r="L57" s="1250"/>
      <c r="M57" s="1250"/>
      <c r="N57" s="1252">
        <v>54.5</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21" t="s">
        <v>568</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569</v>
      </c>
      <c r="I71" s="370"/>
      <c r="J71" s="366"/>
      <c r="K71" s="366"/>
      <c r="L71" s="367"/>
      <c r="M71" s="366"/>
      <c r="N71" s="367"/>
      <c r="O71" s="368"/>
    </row>
    <row r="72" spans="2:30" x14ac:dyDescent="0.15">
      <c r="B72" s="250"/>
      <c r="C72" s="246"/>
      <c r="D72" s="246"/>
      <c r="E72" s="246"/>
      <c r="F72" s="246"/>
      <c r="G72" s="1230"/>
      <c r="H72" s="1231"/>
      <c r="I72" s="1231"/>
      <c r="J72" s="1232"/>
      <c r="K72" s="356" t="s">
        <v>522</v>
      </c>
      <c r="L72" s="356" t="s">
        <v>523</v>
      </c>
      <c r="M72" s="356" t="s">
        <v>524</v>
      </c>
      <c r="N72" s="356" t="s">
        <v>525</v>
      </c>
      <c r="O72" s="356" t="s">
        <v>526</v>
      </c>
    </row>
    <row r="73" spans="2:30" x14ac:dyDescent="0.15">
      <c r="B73" s="250"/>
      <c r="C73" s="246"/>
      <c r="D73" s="246"/>
      <c r="E73" s="246"/>
      <c r="F73" s="246"/>
      <c r="G73" s="1233" t="s">
        <v>563</v>
      </c>
      <c r="H73" s="1234"/>
      <c r="I73" s="1239" t="s">
        <v>564</v>
      </c>
      <c r="J73" s="1239"/>
      <c r="K73" s="1254">
        <v>156.1</v>
      </c>
      <c r="L73" s="1254">
        <v>135.19999999999999</v>
      </c>
      <c r="M73" s="1242">
        <v>126.2</v>
      </c>
      <c r="N73" s="1242">
        <v>93.5</v>
      </c>
      <c r="O73" s="1242">
        <v>93.6</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570</v>
      </c>
      <c r="J75" s="1243"/>
      <c r="K75" s="1252">
        <v>15.6</v>
      </c>
      <c r="L75" s="1252">
        <v>14.7</v>
      </c>
      <c r="M75" s="1252">
        <v>14.1</v>
      </c>
      <c r="N75" s="1252">
        <v>14</v>
      </c>
      <c r="O75" s="1252">
        <v>14</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566</v>
      </c>
      <c r="H77" s="1245"/>
      <c r="I77" s="1243" t="s">
        <v>564</v>
      </c>
      <c r="J77" s="1243"/>
      <c r="K77" s="1254">
        <v>30.7</v>
      </c>
      <c r="L77" s="1254">
        <v>22.3</v>
      </c>
      <c r="M77" s="1242">
        <v>20.3</v>
      </c>
      <c r="N77" s="1242">
        <v>20.2</v>
      </c>
      <c r="O77" s="1242">
        <v>15.5</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570</v>
      </c>
      <c r="J79" s="1253"/>
      <c r="K79" s="1256">
        <v>9.1999999999999993</v>
      </c>
      <c r="L79" s="1256">
        <v>8.5</v>
      </c>
      <c r="M79" s="1256">
        <v>7.7</v>
      </c>
      <c r="N79" s="1256">
        <v>7.1</v>
      </c>
      <c r="O79" s="1256">
        <v>6.6</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H135"/>
  <sheetViews>
    <sheetView showGridLines="0" topLeftCell="Q1"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H135"/>
  <sheetViews>
    <sheetView showGridLines="0" topLeftCell="Q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46208</v>
      </c>
      <c r="E3" s="118"/>
      <c r="F3" s="119">
        <v>46819</v>
      </c>
      <c r="G3" s="120"/>
      <c r="H3" s="121"/>
    </row>
    <row r="4" spans="1:8" x14ac:dyDescent="0.15">
      <c r="A4" s="122"/>
      <c r="B4" s="123"/>
      <c r="C4" s="124"/>
      <c r="D4" s="125">
        <v>41160</v>
      </c>
      <c r="E4" s="126"/>
      <c r="F4" s="127">
        <v>24121</v>
      </c>
      <c r="G4" s="128"/>
      <c r="H4" s="129"/>
    </row>
    <row r="5" spans="1:8" x14ac:dyDescent="0.15">
      <c r="A5" s="110" t="s">
        <v>516</v>
      </c>
      <c r="B5" s="115"/>
      <c r="C5" s="116"/>
      <c r="D5" s="117">
        <v>34265</v>
      </c>
      <c r="E5" s="118"/>
      <c r="F5" s="119">
        <v>53270</v>
      </c>
      <c r="G5" s="120"/>
      <c r="H5" s="121"/>
    </row>
    <row r="6" spans="1:8" x14ac:dyDescent="0.15">
      <c r="A6" s="122"/>
      <c r="B6" s="123"/>
      <c r="C6" s="124"/>
      <c r="D6" s="125">
        <v>32864</v>
      </c>
      <c r="E6" s="126"/>
      <c r="F6" s="127">
        <v>24316</v>
      </c>
      <c r="G6" s="128"/>
      <c r="H6" s="129"/>
    </row>
    <row r="7" spans="1:8" x14ac:dyDescent="0.15">
      <c r="A7" s="110" t="s">
        <v>517</v>
      </c>
      <c r="B7" s="115"/>
      <c r="C7" s="116"/>
      <c r="D7" s="117">
        <v>47404</v>
      </c>
      <c r="E7" s="118"/>
      <c r="F7" s="119">
        <v>53292</v>
      </c>
      <c r="G7" s="120"/>
      <c r="H7" s="121"/>
    </row>
    <row r="8" spans="1:8" x14ac:dyDescent="0.15">
      <c r="A8" s="122"/>
      <c r="B8" s="123"/>
      <c r="C8" s="124"/>
      <c r="D8" s="125">
        <v>40019</v>
      </c>
      <c r="E8" s="126"/>
      <c r="F8" s="127">
        <v>28900</v>
      </c>
      <c r="G8" s="128"/>
      <c r="H8" s="129"/>
    </row>
    <row r="9" spans="1:8" x14ac:dyDescent="0.15">
      <c r="A9" s="110" t="s">
        <v>518</v>
      </c>
      <c r="B9" s="115"/>
      <c r="C9" s="116"/>
      <c r="D9" s="117">
        <v>74503</v>
      </c>
      <c r="E9" s="118"/>
      <c r="F9" s="119">
        <v>56894</v>
      </c>
      <c r="G9" s="120"/>
      <c r="H9" s="121"/>
    </row>
    <row r="10" spans="1:8" x14ac:dyDescent="0.15">
      <c r="A10" s="122"/>
      <c r="B10" s="123"/>
      <c r="C10" s="124"/>
      <c r="D10" s="125">
        <v>51390</v>
      </c>
      <c r="E10" s="126"/>
      <c r="F10" s="127">
        <v>32548</v>
      </c>
      <c r="G10" s="128"/>
      <c r="H10" s="129"/>
    </row>
    <row r="11" spans="1:8" x14ac:dyDescent="0.15">
      <c r="A11" s="110" t="s">
        <v>519</v>
      </c>
      <c r="B11" s="115"/>
      <c r="C11" s="116"/>
      <c r="D11" s="117">
        <v>107613</v>
      </c>
      <c r="E11" s="118"/>
      <c r="F11" s="119">
        <v>57122</v>
      </c>
      <c r="G11" s="120"/>
      <c r="H11" s="121"/>
    </row>
    <row r="12" spans="1:8" x14ac:dyDescent="0.15">
      <c r="A12" s="122"/>
      <c r="B12" s="123"/>
      <c r="C12" s="130"/>
      <c r="D12" s="125">
        <v>63649</v>
      </c>
      <c r="E12" s="126"/>
      <c r="F12" s="127">
        <v>36191</v>
      </c>
      <c r="G12" s="128"/>
      <c r="H12" s="129"/>
    </row>
    <row r="13" spans="1:8" x14ac:dyDescent="0.15">
      <c r="A13" s="110"/>
      <c r="B13" s="115"/>
      <c r="C13" s="131"/>
      <c r="D13" s="132">
        <v>61999</v>
      </c>
      <c r="E13" s="133"/>
      <c r="F13" s="134">
        <v>53479</v>
      </c>
      <c r="G13" s="135"/>
      <c r="H13" s="121"/>
    </row>
    <row r="14" spans="1:8" x14ac:dyDescent="0.15">
      <c r="A14" s="122"/>
      <c r="B14" s="123"/>
      <c r="C14" s="124"/>
      <c r="D14" s="125">
        <v>45816</v>
      </c>
      <c r="E14" s="126"/>
      <c r="F14" s="127">
        <v>29215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2.69</v>
      </c>
      <c r="C19" s="136">
        <f>ROUND(VALUE(SUBSTITUTE(実質収支比率等に係る経年分析!G$48,"▲","-")),2)</f>
        <v>2.72</v>
      </c>
      <c r="D19" s="136">
        <f>ROUND(VALUE(SUBSTITUTE(実質収支比率等に係る経年分析!H$48,"▲","-")),2)</f>
        <v>2.9</v>
      </c>
      <c r="E19" s="136">
        <f>ROUND(VALUE(SUBSTITUTE(実質収支比率等に係る経年分析!I$48,"▲","-")),2)</f>
        <v>3.36</v>
      </c>
      <c r="F19" s="136">
        <f>ROUND(VALUE(SUBSTITUTE(実質収支比率等に係る経年分析!J$48,"▲","-")),2)</f>
        <v>0.13</v>
      </c>
    </row>
    <row r="20" spans="1:11" x14ac:dyDescent="0.15">
      <c r="A20" s="136" t="s">
        <v>43</v>
      </c>
      <c r="B20" s="136">
        <f>ROUND(VALUE(SUBSTITUTE(実質収支比率等に係る経年分析!F$47,"▲","-")),2)</f>
        <v>20.27</v>
      </c>
      <c r="C20" s="136">
        <f>ROUND(VALUE(SUBSTITUTE(実質収支比率等に係る経年分析!G$47,"▲","-")),2)</f>
        <v>21.44</v>
      </c>
      <c r="D20" s="136">
        <f>ROUND(VALUE(SUBSTITUTE(実質収支比率等に係る経年分析!H$47,"▲","-")),2)</f>
        <v>22.95</v>
      </c>
      <c r="E20" s="136">
        <f>ROUND(VALUE(SUBSTITUTE(実質収支比率等に係る経年分析!I$47,"▲","-")),2)</f>
        <v>24.35</v>
      </c>
      <c r="F20" s="136">
        <f>ROUND(VALUE(SUBSTITUTE(実質収支比率等に係る経年分析!J$47,"▲","-")),2)</f>
        <v>26.58</v>
      </c>
    </row>
    <row r="21" spans="1:11" x14ac:dyDescent="0.15">
      <c r="A21" s="136" t="s">
        <v>44</v>
      </c>
      <c r="B21" s="136">
        <f>IF(ISNUMBER(VALUE(SUBSTITUTE(実質収支比率等に係る経年分析!F$49,"▲","-"))),ROUND(VALUE(SUBSTITUTE(実質収支比率等に係る経年分析!F$49,"▲","-")),2),NA())</f>
        <v>0.77</v>
      </c>
      <c r="C21" s="136">
        <f>IF(ISNUMBER(VALUE(SUBSTITUTE(実質収支比率等に係る経年分析!G$49,"▲","-"))),ROUND(VALUE(SUBSTITUTE(実質収支比率等に係る経年分析!G$49,"▲","-")),2),NA())</f>
        <v>0.18</v>
      </c>
      <c r="D21" s="136">
        <f>IF(ISNUMBER(VALUE(SUBSTITUTE(実質収支比率等に係る経年分析!H$49,"▲","-"))),ROUND(VALUE(SUBSTITUTE(実質収支比率等に係る経年分析!H$49,"▲","-")),2),NA())</f>
        <v>0.17</v>
      </c>
      <c r="E21" s="136">
        <f>IF(ISNUMBER(VALUE(SUBSTITUTE(実質収支比率等に係る経年分析!I$49,"▲","-"))),ROUND(VALUE(SUBSTITUTE(実質収支比率等に係る経年分析!I$49,"▲","-")),2),NA())</f>
        <v>0.83</v>
      </c>
      <c r="F21" s="136">
        <f>IF(ISNUMBER(VALUE(SUBSTITUTE(実質収支比率等に係る経年分析!J$49,"▲","-"))),ROUND(VALUE(SUBSTITUTE(実質収支比率等に係る経年分析!J$49,"▲","-")),2),NA())</f>
        <v>-3.23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0.05</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介護保険特別会計（サービス勘定）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介護保険特別会計（事業勘定）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国民健康保険特別会計（直診勘定）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2.74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2.71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2.89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0.12</v>
      </c>
    </row>
    <row r="34" spans="1:16" x14ac:dyDescent="0.15">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0.51</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3.32</v>
      </c>
    </row>
    <row r="36" spans="1:16" x14ac:dyDescent="0.15">
      <c r="A36" s="137" t="str">
        <f>IF(連結実質赤字比率に係る赤字・黒字の構成分析!C$34="",NA(),連結実質赤字比率に係る赤字・黒字の構成分析!C$34)</f>
        <v>簡易水道特別会計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0.64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0.03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0.11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1566</v>
      </c>
      <c r="E42" s="138"/>
      <c r="F42" s="138"/>
      <c r="G42" s="138">
        <f>'実質公債費比率（分子）の構造'!L$52</f>
        <v>1618</v>
      </c>
      <c r="H42" s="138"/>
      <c r="I42" s="138"/>
      <c r="J42" s="138">
        <f>'実質公債費比率（分子）の構造'!M$52</f>
        <v>1682</v>
      </c>
      <c r="K42" s="138"/>
      <c r="L42" s="138"/>
      <c r="M42" s="138">
        <f>'実質公債費比率（分子）の構造'!N$52</f>
        <v>1704</v>
      </c>
      <c r="N42" s="138"/>
      <c r="O42" s="138"/>
      <c r="P42" s="138">
        <f>'実質公債費比率（分子）の構造'!O$52</f>
        <v>1676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5</v>
      </c>
      <c r="L44" s="138"/>
      <c r="M44" s="138"/>
      <c r="N44" s="138" t="str">
        <f>'実質公債費比率（分子）の構造'!O$50</f>
        <v>-</v>
      </c>
      <c r="O44" s="138"/>
      <c r="P44" s="138"/>
    </row>
    <row r="45" spans="1:16" x14ac:dyDescent="0.15">
      <c r="A45" s="138" t="s">
        <v>54</v>
      </c>
      <c r="B45" s="138">
        <f>'実質公債費比率（分子）の構造'!K$49</f>
        <v>12</v>
      </c>
      <c r="C45" s="138"/>
      <c r="D45" s="138"/>
      <c r="E45" s="138">
        <f>'実質公債費比率（分子）の構造'!L$49</f>
        <v>10</v>
      </c>
      <c r="F45" s="138"/>
      <c r="G45" s="138"/>
      <c r="H45" s="138">
        <f>'実質公債費比率（分子）の構造'!M$49</f>
        <v>13</v>
      </c>
      <c r="I45" s="138"/>
      <c r="J45" s="138"/>
      <c r="K45" s="138">
        <f>'実質公債費比率（分子）の構造'!N$49</f>
        <v>14</v>
      </c>
      <c r="L45" s="138"/>
      <c r="M45" s="138"/>
      <c r="N45" s="138">
        <f>'実質公債費比率（分子）の構造'!O$49</f>
        <v>25</v>
      </c>
      <c r="O45" s="138"/>
      <c r="P45" s="138"/>
    </row>
    <row r="46" spans="1:16" x14ac:dyDescent="0.15">
      <c r="A46" s="138" t="s">
        <v>55</v>
      </c>
      <c r="B46" s="138">
        <f>'実質公債費比率（分子）の構造'!K$48</f>
        <v>789</v>
      </c>
      <c r="C46" s="138"/>
      <c r="D46" s="138"/>
      <c r="E46" s="138">
        <f>'実質公債費比率（分子）の構造'!L$48</f>
        <v>745</v>
      </c>
      <c r="F46" s="138"/>
      <c r="G46" s="138"/>
      <c r="H46" s="138">
        <f>'実質公債費比率（分子）の構造'!M$48</f>
        <v>789</v>
      </c>
      <c r="I46" s="138"/>
      <c r="J46" s="138"/>
      <c r="K46" s="138">
        <f>'実質公債費比率（分子）の構造'!N$48</f>
        <v>806</v>
      </c>
      <c r="L46" s="138"/>
      <c r="M46" s="138"/>
      <c r="N46" s="138">
        <f>'実質公債費比率（分子）の構造'!O$48</f>
        <v>846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1637</v>
      </c>
      <c r="C49" s="138"/>
      <c r="D49" s="138"/>
      <c r="E49" s="138">
        <f>'実質公債費比率（分子）の構造'!L$45</f>
        <v>1706</v>
      </c>
      <c r="F49" s="138"/>
      <c r="G49" s="138"/>
      <c r="H49" s="138">
        <f>'実質公債費比率（分子）の構造'!M$45</f>
        <v>1725</v>
      </c>
      <c r="I49" s="138"/>
      <c r="J49" s="138"/>
      <c r="K49" s="138">
        <f>'実質公債費比率（分子）の構造'!N$45</f>
        <v>1740</v>
      </c>
      <c r="L49" s="138"/>
      <c r="M49" s="138"/>
      <c r="N49" s="138">
        <f>'実質公債費比率（分子）の構造'!O$45</f>
        <v>1645</v>
      </c>
      <c r="O49" s="138"/>
      <c r="P49" s="138"/>
    </row>
    <row r="50" spans="1:16" x14ac:dyDescent="0.15">
      <c r="A50" s="138" t="s">
        <v>59</v>
      </c>
      <c r="B50" s="138" t="e">
        <f>NA()</f>
        <v>#N/A</v>
      </c>
      <c r="C50" s="138">
        <f>IF(ISNUMBER('実質公債費比率（分子）の構造'!K$53),'実質公債費比率（分子）の構造'!K$53,NA())</f>
        <v>873</v>
      </c>
      <c r="D50" s="138" t="e">
        <f>NA()</f>
        <v>#N/A</v>
      </c>
      <c r="E50" s="138" t="e">
        <f>NA()</f>
        <v>#N/A</v>
      </c>
      <c r="F50" s="138">
        <f>IF(ISNUMBER('実質公債費比率（分子）の構造'!L$53),'実質公債費比率（分子）の構造'!L$53,NA())</f>
        <v>844</v>
      </c>
      <c r="G50" s="138" t="e">
        <f>NA()</f>
        <v>#N/A</v>
      </c>
      <c r="H50" s="138" t="e">
        <f>NA()</f>
        <v>#N/A</v>
      </c>
      <c r="I50" s="138">
        <f>IF(ISNUMBER('実質公債費比率（分子）の構造'!M$53),'実質公債費比率（分子）の構造'!M$53,NA())</f>
        <v>846</v>
      </c>
      <c r="J50" s="138" t="e">
        <f>NA()</f>
        <v>#N/A</v>
      </c>
      <c r="K50" s="138" t="e">
        <f>NA()</f>
        <v>#N/A</v>
      </c>
      <c r="L50" s="138">
        <f>IF(ISNUMBER('実質公債費比率（分子）の構造'!N$53),'実質公債費比率（分子）の構造'!N$53,NA())</f>
        <v>861</v>
      </c>
      <c r="M50" s="138" t="e">
        <f>NA()</f>
        <v>#N/A</v>
      </c>
      <c r="N50" s="138" t="e">
        <f>NA()</f>
        <v>#N/A</v>
      </c>
      <c r="O50" s="138">
        <f>IF(ISNUMBER('実質公債費比率（分子）の構造'!O$53),'実質公債費比率（分子）の構造'!O$53,NA())</f>
        <v>840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17019</v>
      </c>
      <c r="E56" s="137"/>
      <c r="F56" s="137"/>
      <c r="G56" s="137">
        <f>'将来負担比率（分子）の構造'!J$52</f>
        <v>16670</v>
      </c>
      <c r="H56" s="137"/>
      <c r="I56" s="137"/>
      <c r="J56" s="137">
        <f>'将来負担比率（分子）の構造'!K$52</f>
        <v>16343</v>
      </c>
      <c r="K56" s="137"/>
      <c r="L56" s="137"/>
      <c r="M56" s="137">
        <f>'将来負担比率（分子）の構造'!L$52</f>
        <v>17358</v>
      </c>
      <c r="N56" s="137"/>
      <c r="O56" s="137"/>
      <c r="P56" s="137">
        <f>'将来負担比率（分子）の構造'!M$52</f>
        <v>17756</v>
      </c>
    </row>
    <row r="57" spans="1:16" x14ac:dyDescent="0.15">
      <c r="A57" s="137" t="s">
        <v>36</v>
      </c>
      <c r="B57" s="137"/>
      <c r="C57" s="137"/>
      <c r="D57" s="137">
        <f>'将来負担比率（分子）の構造'!I$51</f>
        <v>552</v>
      </c>
      <c r="E57" s="137"/>
      <c r="F57" s="137"/>
      <c r="G57" s="137">
        <f>'将来負担比率（分子）の構造'!J$51</f>
        <v>557</v>
      </c>
      <c r="H57" s="137"/>
      <c r="I57" s="137"/>
      <c r="J57" s="137">
        <f>'将来負担比率（分子）の構造'!K$51</f>
        <v>522</v>
      </c>
      <c r="K57" s="137"/>
      <c r="L57" s="137"/>
      <c r="M57" s="137">
        <f>'将来負担比率（分子）の構造'!L$51</f>
        <v>491</v>
      </c>
      <c r="N57" s="137"/>
      <c r="O57" s="137"/>
      <c r="P57" s="137">
        <f>'将来負担比率（分子）の構造'!M$51</f>
        <v>440</v>
      </c>
    </row>
    <row r="58" spans="1:16" x14ac:dyDescent="0.15">
      <c r="A58" s="137" t="s">
        <v>35</v>
      </c>
      <c r="B58" s="137"/>
      <c r="C58" s="137"/>
      <c r="D58" s="137">
        <f>'将来負担比率（分子）の構造'!I$50</f>
        <v>2981</v>
      </c>
      <c r="E58" s="137"/>
      <c r="F58" s="137"/>
      <c r="G58" s="137">
        <f>'将来負担比率（分子）の構造'!J$50</f>
        <v>3191</v>
      </c>
      <c r="H58" s="137"/>
      <c r="I58" s="137"/>
      <c r="J58" s="137">
        <f>'将来負担比率（分子）の構造'!K$50</f>
        <v>3249</v>
      </c>
      <c r="K58" s="137"/>
      <c r="L58" s="137"/>
      <c r="M58" s="137">
        <f>'将来負担比率（分子）の構造'!L$50</f>
        <v>3549</v>
      </c>
      <c r="N58" s="137"/>
      <c r="O58" s="137"/>
      <c r="P58" s="137">
        <f>'将来負担比率（分子）の構造'!M$50</f>
        <v>3808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1858</v>
      </c>
      <c r="C62" s="137"/>
      <c r="D62" s="137"/>
      <c r="E62" s="137">
        <f>'将来負担比率（分子）の構造'!J$45</f>
        <v>1801</v>
      </c>
      <c r="F62" s="137"/>
      <c r="G62" s="137"/>
      <c r="H62" s="137">
        <f>'将来負担比率（分子）の構造'!K$45</f>
        <v>1642</v>
      </c>
      <c r="I62" s="137"/>
      <c r="J62" s="137"/>
      <c r="K62" s="137">
        <f>'将来負担比率（分子）の構造'!L$45</f>
        <v>1558</v>
      </c>
      <c r="L62" s="137"/>
      <c r="M62" s="137"/>
      <c r="N62" s="137">
        <f>'将来負担比率（分子）の構造'!M$45</f>
        <v>1639</v>
      </c>
      <c r="O62" s="137"/>
      <c r="P62" s="137"/>
    </row>
    <row r="63" spans="1:16" x14ac:dyDescent="0.15">
      <c r="A63" s="137" t="s">
        <v>28</v>
      </c>
      <c r="B63" s="137">
        <f>'将来負担比率（分子）の構造'!I$44</f>
        <v>78</v>
      </c>
      <c r="C63" s="137"/>
      <c r="D63" s="137"/>
      <c r="E63" s="137">
        <f>'将来負担比率（分子）の構造'!J$44</f>
        <v>96</v>
      </c>
      <c r="F63" s="137"/>
      <c r="G63" s="137"/>
      <c r="H63" s="137">
        <f>'将来負担比率（分子）の構造'!K$44</f>
        <v>84</v>
      </c>
      <c r="I63" s="137"/>
      <c r="J63" s="137"/>
      <c r="K63" s="137">
        <f>'将来負担比率（分子）の構造'!L$44</f>
        <v>190</v>
      </c>
      <c r="L63" s="137"/>
      <c r="M63" s="137"/>
      <c r="N63" s="137">
        <f>'将来負担比率（分子）の構造'!M$44</f>
        <v>214</v>
      </c>
      <c r="O63" s="137"/>
      <c r="P63" s="137"/>
    </row>
    <row r="64" spans="1:16" x14ac:dyDescent="0.15">
      <c r="A64" s="137" t="s">
        <v>27</v>
      </c>
      <c r="B64" s="137">
        <f>'将来負担比率（分子）の構造'!I$43</f>
        <v>13823</v>
      </c>
      <c r="C64" s="137"/>
      <c r="D64" s="137"/>
      <c r="E64" s="137">
        <f>'将来負担比率（分子）の構造'!J$43</f>
        <v>13080</v>
      </c>
      <c r="F64" s="137"/>
      <c r="G64" s="137"/>
      <c r="H64" s="137">
        <f>'将来負担比率（分子）の構造'!K$43</f>
        <v>12613</v>
      </c>
      <c r="I64" s="137"/>
      <c r="J64" s="137"/>
      <c r="K64" s="137">
        <f>'将来負担比率（分子）の構造'!L$43</f>
        <v>11861</v>
      </c>
      <c r="L64" s="137"/>
      <c r="M64" s="137"/>
      <c r="N64" s="137">
        <f>'将来負担比率（分子）の構造'!M$43</f>
        <v>11542</v>
      </c>
      <c r="O64" s="137"/>
      <c r="P64" s="137"/>
    </row>
    <row r="65" spans="1:16" x14ac:dyDescent="0.15">
      <c r="A65" s="137" t="s">
        <v>26</v>
      </c>
      <c r="B65" s="137">
        <f>'将来負担比率（分子）の構造'!I$42</f>
        <v>16</v>
      </c>
      <c r="C65" s="137"/>
      <c r="D65" s="137"/>
      <c r="E65" s="137">
        <f>'将来負担比率（分子）の構造'!J$42</f>
        <v>12</v>
      </c>
      <c r="F65" s="137"/>
      <c r="G65" s="137"/>
      <c r="H65" s="137">
        <f>'将来負担比率（分子）の構造'!K$42</f>
        <v>8</v>
      </c>
      <c r="I65" s="137"/>
      <c r="J65" s="137"/>
      <c r="K65" s="137">
        <f>'将来負担比率（分子）の構造'!L$42</f>
        <v>4</v>
      </c>
      <c r="L65" s="137"/>
      <c r="M65" s="137"/>
      <c r="N65" s="137" t="str">
        <f>'将来負担比率（分子）の構造'!M$42</f>
        <v>-</v>
      </c>
      <c r="O65" s="137"/>
      <c r="P65" s="137"/>
    </row>
    <row r="66" spans="1:16" x14ac:dyDescent="0.15">
      <c r="A66" s="137" t="s">
        <v>25</v>
      </c>
      <c r="B66" s="137">
        <f>'将来負担比率（分子）の構造'!I$41</f>
        <v>14266</v>
      </c>
      <c r="C66" s="137"/>
      <c r="D66" s="137"/>
      <c r="E66" s="137">
        <f>'将来負担比率（分子）の構造'!J$41</f>
        <v>13686</v>
      </c>
      <c r="F66" s="137"/>
      <c r="G66" s="137"/>
      <c r="H66" s="137">
        <f>'将来負担比率（分子）の構造'!K$41</f>
        <v>13341</v>
      </c>
      <c r="I66" s="137"/>
      <c r="J66" s="137"/>
      <c r="K66" s="137">
        <f>'将来負担比率（分子）の構造'!L$41</f>
        <v>13490</v>
      </c>
      <c r="L66" s="137"/>
      <c r="M66" s="137"/>
      <c r="N66" s="137">
        <f>'将来負担比率（分子）の構造'!M$41</f>
        <v>14205</v>
      </c>
      <c r="O66" s="137"/>
      <c r="P66" s="137"/>
    </row>
    <row r="67" spans="1:16" x14ac:dyDescent="0.15">
      <c r="A67" s="137" t="s">
        <v>63</v>
      </c>
      <c r="B67" s="137" t="e">
        <f>NA()</f>
        <v>#N/A</v>
      </c>
      <c r="C67" s="137">
        <f>IF(ISNUMBER('将来負担比率（分子）の構造'!I$53), IF('将来負担比率（分子）の構造'!I$53 &lt; 0, 0, '将来負担比率（分子）の構造'!I$53), NA())</f>
        <v>9490</v>
      </c>
      <c r="D67" s="137" t="e">
        <f>NA()</f>
        <v>#N/A</v>
      </c>
      <c r="E67" s="137" t="e">
        <f>NA()</f>
        <v>#N/A</v>
      </c>
      <c r="F67" s="137">
        <f>IF(ISNUMBER('将来負担比率（分子）の構造'!J$53), IF('将来負担比率（分子）の構造'!J$53 &lt; 0, 0, '将来負担比率（分子）の構造'!J$53), NA())</f>
        <v>8258</v>
      </c>
      <c r="G67" s="137" t="e">
        <f>NA()</f>
        <v>#N/A</v>
      </c>
      <c r="H67" s="137" t="e">
        <f>NA()</f>
        <v>#N/A</v>
      </c>
      <c r="I67" s="137">
        <f>IF(ISNUMBER('将来負担比率（分子）の構造'!K$53), IF('将来負担比率（分子）の構造'!K$53 &lt; 0, 0, '将来負担比率（分子）の構造'!K$53), NA())</f>
        <v>7575</v>
      </c>
      <c r="J67" s="137" t="e">
        <f>NA()</f>
        <v>#N/A</v>
      </c>
      <c r="K67" s="137" t="e">
        <f>NA()</f>
        <v>#N/A</v>
      </c>
      <c r="L67" s="137">
        <f>IF(ISNUMBER('将来負担比率（分子）の構造'!L$53), IF('将来負担比率（分子）の構造'!L$53 &lt; 0, 0, '将来負担比率（分子）の構造'!L$53), NA())</f>
        <v>5705</v>
      </c>
      <c r="M67" s="137" t="e">
        <f>NA()</f>
        <v>#N/A</v>
      </c>
      <c r="N67" s="137" t="e">
        <f>NA()</f>
        <v>#N/A</v>
      </c>
      <c r="O67" s="137">
        <f>IF(ISNUMBER('将来負担比率（分子）の構造'!M$53), IF('将来負担比率（分子）の構造'!M$53 &lt; 0, 0, '将来負担比率（分子）の構造'!M$53), NA())</f>
        <v>5597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1864861</v>
      </c>
      <c r="S5" s="615"/>
      <c r="T5" s="615"/>
      <c r="U5" s="615"/>
      <c r="V5" s="615"/>
      <c r="W5" s="615"/>
      <c r="X5" s="615"/>
      <c r="Y5" s="616"/>
      <c r="Z5" s="617">
        <v>14.2</v>
      </c>
      <c r="AA5" s="617"/>
      <c r="AB5" s="617"/>
      <c r="AC5" s="617"/>
      <c r="AD5" s="618">
        <v>1864849</v>
      </c>
      <c r="AE5" s="618"/>
      <c r="AF5" s="618"/>
      <c r="AG5" s="618"/>
      <c r="AH5" s="618"/>
      <c r="AI5" s="618"/>
      <c r="AJ5" s="618"/>
      <c r="AK5" s="618"/>
      <c r="AL5" s="619">
        <v>25.4</v>
      </c>
      <c r="AM5" s="620"/>
      <c r="AN5" s="620"/>
      <c r="AO5" s="621"/>
      <c r="AP5" s="611" t="s">
        <v>209</v>
      </c>
      <c r="AQ5" s="612"/>
      <c r="AR5" s="612"/>
      <c r="AS5" s="612"/>
      <c r="AT5" s="612"/>
      <c r="AU5" s="612"/>
      <c r="AV5" s="612"/>
      <c r="AW5" s="612"/>
      <c r="AX5" s="612"/>
      <c r="AY5" s="612"/>
      <c r="AZ5" s="612"/>
      <c r="BA5" s="612"/>
      <c r="BB5" s="612"/>
      <c r="BC5" s="612"/>
      <c r="BD5" s="612"/>
      <c r="BE5" s="612"/>
      <c r="BF5" s="613"/>
      <c r="BG5" s="625">
        <v>1864849</v>
      </c>
      <c r="BH5" s="626"/>
      <c r="BI5" s="626"/>
      <c r="BJ5" s="626"/>
      <c r="BK5" s="626"/>
      <c r="BL5" s="626"/>
      <c r="BM5" s="626"/>
      <c r="BN5" s="627"/>
      <c r="BO5" s="628">
        <v>100</v>
      </c>
      <c r="BP5" s="628"/>
      <c r="BQ5" s="628"/>
      <c r="BR5" s="628"/>
      <c r="BS5" s="629">
        <v>17638</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74053</v>
      </c>
      <c r="S6" s="626"/>
      <c r="T6" s="626"/>
      <c r="U6" s="626"/>
      <c r="V6" s="626"/>
      <c r="W6" s="626"/>
      <c r="X6" s="626"/>
      <c r="Y6" s="627"/>
      <c r="Z6" s="628">
        <v>0.6</v>
      </c>
      <c r="AA6" s="628"/>
      <c r="AB6" s="628"/>
      <c r="AC6" s="628"/>
      <c r="AD6" s="629">
        <v>74053</v>
      </c>
      <c r="AE6" s="629"/>
      <c r="AF6" s="629"/>
      <c r="AG6" s="629"/>
      <c r="AH6" s="629"/>
      <c r="AI6" s="629"/>
      <c r="AJ6" s="629"/>
      <c r="AK6" s="629"/>
      <c r="AL6" s="630">
        <v>1</v>
      </c>
      <c r="AM6" s="631"/>
      <c r="AN6" s="631"/>
      <c r="AO6" s="632"/>
      <c r="AP6" s="622" t="s">
        <v>214</v>
      </c>
      <c r="AQ6" s="623"/>
      <c r="AR6" s="623"/>
      <c r="AS6" s="623"/>
      <c r="AT6" s="623"/>
      <c r="AU6" s="623"/>
      <c r="AV6" s="623"/>
      <c r="AW6" s="623"/>
      <c r="AX6" s="623"/>
      <c r="AY6" s="623"/>
      <c r="AZ6" s="623"/>
      <c r="BA6" s="623"/>
      <c r="BB6" s="623"/>
      <c r="BC6" s="623"/>
      <c r="BD6" s="623"/>
      <c r="BE6" s="623"/>
      <c r="BF6" s="624"/>
      <c r="BG6" s="625">
        <v>1864849</v>
      </c>
      <c r="BH6" s="626"/>
      <c r="BI6" s="626"/>
      <c r="BJ6" s="626"/>
      <c r="BK6" s="626"/>
      <c r="BL6" s="626"/>
      <c r="BM6" s="626"/>
      <c r="BN6" s="627"/>
      <c r="BO6" s="628">
        <v>100</v>
      </c>
      <c r="BP6" s="628"/>
      <c r="BQ6" s="628"/>
      <c r="BR6" s="628"/>
      <c r="BS6" s="629">
        <v>17638</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115110</v>
      </c>
      <c r="CS6" s="626"/>
      <c r="CT6" s="626"/>
      <c r="CU6" s="626"/>
      <c r="CV6" s="626"/>
      <c r="CW6" s="626"/>
      <c r="CX6" s="626"/>
      <c r="CY6" s="627"/>
      <c r="CZ6" s="628">
        <v>0.9</v>
      </c>
      <c r="DA6" s="628"/>
      <c r="DB6" s="628"/>
      <c r="DC6" s="628"/>
      <c r="DD6" s="634" t="s">
        <v>216</v>
      </c>
      <c r="DE6" s="626"/>
      <c r="DF6" s="626"/>
      <c r="DG6" s="626"/>
      <c r="DH6" s="626"/>
      <c r="DI6" s="626"/>
      <c r="DJ6" s="626"/>
      <c r="DK6" s="626"/>
      <c r="DL6" s="626"/>
      <c r="DM6" s="626"/>
      <c r="DN6" s="626"/>
      <c r="DO6" s="626"/>
      <c r="DP6" s="627"/>
      <c r="DQ6" s="634">
        <v>115110</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3087</v>
      </c>
      <c r="S7" s="626"/>
      <c r="T7" s="626"/>
      <c r="U7" s="626"/>
      <c r="V7" s="626"/>
      <c r="W7" s="626"/>
      <c r="X7" s="626"/>
      <c r="Y7" s="627"/>
      <c r="Z7" s="628">
        <v>0</v>
      </c>
      <c r="AA7" s="628"/>
      <c r="AB7" s="628"/>
      <c r="AC7" s="628"/>
      <c r="AD7" s="629">
        <v>3087</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840167</v>
      </c>
      <c r="BH7" s="626"/>
      <c r="BI7" s="626"/>
      <c r="BJ7" s="626"/>
      <c r="BK7" s="626"/>
      <c r="BL7" s="626"/>
      <c r="BM7" s="626"/>
      <c r="BN7" s="627"/>
      <c r="BO7" s="628">
        <v>45.1</v>
      </c>
      <c r="BP7" s="628"/>
      <c r="BQ7" s="628"/>
      <c r="BR7" s="628"/>
      <c r="BS7" s="629">
        <v>17638</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1171119</v>
      </c>
      <c r="CS7" s="626"/>
      <c r="CT7" s="626"/>
      <c r="CU7" s="626"/>
      <c r="CV7" s="626"/>
      <c r="CW7" s="626"/>
      <c r="CX7" s="626"/>
      <c r="CY7" s="627"/>
      <c r="CZ7" s="628">
        <v>9</v>
      </c>
      <c r="DA7" s="628"/>
      <c r="DB7" s="628"/>
      <c r="DC7" s="628"/>
      <c r="DD7" s="634">
        <v>40634</v>
      </c>
      <c r="DE7" s="626"/>
      <c r="DF7" s="626"/>
      <c r="DG7" s="626"/>
      <c r="DH7" s="626"/>
      <c r="DI7" s="626"/>
      <c r="DJ7" s="626"/>
      <c r="DK7" s="626"/>
      <c r="DL7" s="626"/>
      <c r="DM7" s="626"/>
      <c r="DN7" s="626"/>
      <c r="DO7" s="626"/>
      <c r="DP7" s="627"/>
      <c r="DQ7" s="634">
        <v>876565</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10040</v>
      </c>
      <c r="S8" s="626"/>
      <c r="T8" s="626"/>
      <c r="U8" s="626"/>
      <c r="V8" s="626"/>
      <c r="W8" s="626"/>
      <c r="X8" s="626"/>
      <c r="Y8" s="627"/>
      <c r="Z8" s="628">
        <v>0.1</v>
      </c>
      <c r="AA8" s="628"/>
      <c r="AB8" s="628"/>
      <c r="AC8" s="628"/>
      <c r="AD8" s="629">
        <v>10040</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35911</v>
      </c>
      <c r="BH8" s="626"/>
      <c r="BI8" s="626"/>
      <c r="BJ8" s="626"/>
      <c r="BK8" s="626"/>
      <c r="BL8" s="626"/>
      <c r="BM8" s="626"/>
      <c r="BN8" s="627"/>
      <c r="BO8" s="628">
        <v>1.9</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3619594</v>
      </c>
      <c r="CS8" s="626"/>
      <c r="CT8" s="626"/>
      <c r="CU8" s="626"/>
      <c r="CV8" s="626"/>
      <c r="CW8" s="626"/>
      <c r="CX8" s="626"/>
      <c r="CY8" s="627"/>
      <c r="CZ8" s="628">
        <v>27.8</v>
      </c>
      <c r="DA8" s="628"/>
      <c r="DB8" s="628"/>
      <c r="DC8" s="628"/>
      <c r="DD8" s="634">
        <v>333216</v>
      </c>
      <c r="DE8" s="626"/>
      <c r="DF8" s="626"/>
      <c r="DG8" s="626"/>
      <c r="DH8" s="626"/>
      <c r="DI8" s="626"/>
      <c r="DJ8" s="626"/>
      <c r="DK8" s="626"/>
      <c r="DL8" s="626"/>
      <c r="DM8" s="626"/>
      <c r="DN8" s="626"/>
      <c r="DO8" s="626"/>
      <c r="DP8" s="627"/>
      <c r="DQ8" s="634">
        <v>1897839</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5909</v>
      </c>
      <c r="S9" s="626"/>
      <c r="T9" s="626"/>
      <c r="U9" s="626"/>
      <c r="V9" s="626"/>
      <c r="W9" s="626"/>
      <c r="X9" s="626"/>
      <c r="Y9" s="627"/>
      <c r="Z9" s="628">
        <v>0</v>
      </c>
      <c r="AA9" s="628"/>
      <c r="AB9" s="628"/>
      <c r="AC9" s="628"/>
      <c r="AD9" s="629">
        <v>5909</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712441</v>
      </c>
      <c r="BH9" s="626"/>
      <c r="BI9" s="626"/>
      <c r="BJ9" s="626"/>
      <c r="BK9" s="626"/>
      <c r="BL9" s="626"/>
      <c r="BM9" s="626"/>
      <c r="BN9" s="627"/>
      <c r="BO9" s="628">
        <v>38.200000000000003</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997084</v>
      </c>
      <c r="CS9" s="626"/>
      <c r="CT9" s="626"/>
      <c r="CU9" s="626"/>
      <c r="CV9" s="626"/>
      <c r="CW9" s="626"/>
      <c r="CX9" s="626"/>
      <c r="CY9" s="627"/>
      <c r="CZ9" s="628">
        <v>7.7</v>
      </c>
      <c r="DA9" s="628"/>
      <c r="DB9" s="628"/>
      <c r="DC9" s="628"/>
      <c r="DD9" s="634">
        <v>40660</v>
      </c>
      <c r="DE9" s="626"/>
      <c r="DF9" s="626"/>
      <c r="DG9" s="626"/>
      <c r="DH9" s="626"/>
      <c r="DI9" s="626"/>
      <c r="DJ9" s="626"/>
      <c r="DK9" s="626"/>
      <c r="DL9" s="626"/>
      <c r="DM9" s="626"/>
      <c r="DN9" s="626"/>
      <c r="DO9" s="626"/>
      <c r="DP9" s="627"/>
      <c r="DQ9" s="634">
        <v>772118</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391713</v>
      </c>
      <c r="S10" s="626"/>
      <c r="T10" s="626"/>
      <c r="U10" s="626"/>
      <c r="V10" s="626"/>
      <c r="W10" s="626"/>
      <c r="X10" s="626"/>
      <c r="Y10" s="627"/>
      <c r="Z10" s="628">
        <v>3</v>
      </c>
      <c r="AA10" s="628"/>
      <c r="AB10" s="628"/>
      <c r="AC10" s="628"/>
      <c r="AD10" s="629">
        <v>391713</v>
      </c>
      <c r="AE10" s="629"/>
      <c r="AF10" s="629"/>
      <c r="AG10" s="629"/>
      <c r="AH10" s="629"/>
      <c r="AI10" s="629"/>
      <c r="AJ10" s="629"/>
      <c r="AK10" s="629"/>
      <c r="AL10" s="630">
        <v>5.3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48525</v>
      </c>
      <c r="BH10" s="626"/>
      <c r="BI10" s="626"/>
      <c r="BJ10" s="626"/>
      <c r="BK10" s="626"/>
      <c r="BL10" s="626"/>
      <c r="BM10" s="626"/>
      <c r="BN10" s="627"/>
      <c r="BO10" s="628">
        <v>2.6</v>
      </c>
      <c r="BP10" s="628"/>
      <c r="BQ10" s="628"/>
      <c r="BR10" s="628"/>
      <c r="BS10" s="634">
        <v>9142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18268</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12382</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43290</v>
      </c>
      <c r="BH11" s="626"/>
      <c r="BI11" s="626"/>
      <c r="BJ11" s="626"/>
      <c r="BK11" s="626"/>
      <c r="BL11" s="626"/>
      <c r="BM11" s="626"/>
      <c r="BN11" s="627"/>
      <c r="BO11" s="628">
        <v>2.2999999999999998</v>
      </c>
      <c r="BP11" s="628"/>
      <c r="BQ11" s="628"/>
      <c r="BR11" s="628"/>
      <c r="BS11" s="634">
        <v>8496</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429224</v>
      </c>
      <c r="CS11" s="626"/>
      <c r="CT11" s="626"/>
      <c r="CU11" s="626"/>
      <c r="CV11" s="626"/>
      <c r="CW11" s="626"/>
      <c r="CX11" s="626"/>
      <c r="CY11" s="627"/>
      <c r="CZ11" s="628">
        <v>3.3</v>
      </c>
      <c r="DA11" s="628"/>
      <c r="DB11" s="628"/>
      <c r="DC11" s="628"/>
      <c r="DD11" s="634">
        <v>31930</v>
      </c>
      <c r="DE11" s="626"/>
      <c r="DF11" s="626"/>
      <c r="DG11" s="626"/>
      <c r="DH11" s="626"/>
      <c r="DI11" s="626"/>
      <c r="DJ11" s="626"/>
      <c r="DK11" s="626"/>
      <c r="DL11" s="626"/>
      <c r="DM11" s="626"/>
      <c r="DN11" s="626"/>
      <c r="DO11" s="626"/>
      <c r="DP11" s="627"/>
      <c r="DQ11" s="634">
        <v>200964</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815857</v>
      </c>
      <c r="BH12" s="626"/>
      <c r="BI12" s="626"/>
      <c r="BJ12" s="626"/>
      <c r="BK12" s="626"/>
      <c r="BL12" s="626"/>
      <c r="BM12" s="626"/>
      <c r="BN12" s="627"/>
      <c r="BO12" s="628">
        <v>43.7</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367169</v>
      </c>
      <c r="CS12" s="626"/>
      <c r="CT12" s="626"/>
      <c r="CU12" s="626"/>
      <c r="CV12" s="626"/>
      <c r="CW12" s="626"/>
      <c r="CX12" s="626"/>
      <c r="CY12" s="627"/>
      <c r="CZ12" s="628">
        <v>2.8</v>
      </c>
      <c r="DA12" s="628"/>
      <c r="DB12" s="628"/>
      <c r="DC12" s="628"/>
      <c r="DD12" s="634">
        <v>29810</v>
      </c>
      <c r="DE12" s="626"/>
      <c r="DF12" s="626"/>
      <c r="DG12" s="626"/>
      <c r="DH12" s="626"/>
      <c r="DI12" s="626"/>
      <c r="DJ12" s="626"/>
      <c r="DK12" s="626"/>
      <c r="DL12" s="626"/>
      <c r="DM12" s="626"/>
      <c r="DN12" s="626"/>
      <c r="DO12" s="626"/>
      <c r="DP12" s="627"/>
      <c r="DQ12" s="634">
        <v>290531</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23903</v>
      </c>
      <c r="S13" s="626"/>
      <c r="T13" s="626"/>
      <c r="U13" s="626"/>
      <c r="V13" s="626"/>
      <c r="W13" s="626"/>
      <c r="X13" s="626"/>
      <c r="Y13" s="627"/>
      <c r="Z13" s="628">
        <v>0.2</v>
      </c>
      <c r="AA13" s="628"/>
      <c r="AB13" s="628"/>
      <c r="AC13" s="628"/>
      <c r="AD13" s="629">
        <v>23903</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802215</v>
      </c>
      <c r="BH13" s="626"/>
      <c r="BI13" s="626"/>
      <c r="BJ13" s="626"/>
      <c r="BK13" s="626"/>
      <c r="BL13" s="626"/>
      <c r="BM13" s="626"/>
      <c r="BN13" s="627"/>
      <c r="BO13" s="628">
        <v>43</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1467767</v>
      </c>
      <c r="CS13" s="626"/>
      <c r="CT13" s="626"/>
      <c r="CU13" s="626"/>
      <c r="CV13" s="626"/>
      <c r="CW13" s="626"/>
      <c r="CX13" s="626"/>
      <c r="CY13" s="627"/>
      <c r="CZ13" s="628">
        <v>11.3</v>
      </c>
      <c r="DA13" s="628"/>
      <c r="DB13" s="628"/>
      <c r="DC13" s="628"/>
      <c r="DD13" s="634">
        <v>280978</v>
      </c>
      <c r="DE13" s="626"/>
      <c r="DF13" s="626"/>
      <c r="DG13" s="626"/>
      <c r="DH13" s="626"/>
      <c r="DI13" s="626"/>
      <c r="DJ13" s="626"/>
      <c r="DK13" s="626"/>
      <c r="DL13" s="626"/>
      <c r="DM13" s="626"/>
      <c r="DN13" s="626"/>
      <c r="DO13" s="626"/>
      <c r="DP13" s="627"/>
      <c r="DQ13" s="634">
        <v>1284979</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71483</v>
      </c>
      <c r="BH14" s="626"/>
      <c r="BI14" s="626"/>
      <c r="BJ14" s="626"/>
      <c r="BK14" s="626"/>
      <c r="BL14" s="626"/>
      <c r="BM14" s="626"/>
      <c r="BN14" s="627"/>
      <c r="BO14" s="628">
        <v>3.8</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679589</v>
      </c>
      <c r="CS14" s="626"/>
      <c r="CT14" s="626"/>
      <c r="CU14" s="626"/>
      <c r="CV14" s="626"/>
      <c r="CW14" s="626"/>
      <c r="CX14" s="626"/>
      <c r="CY14" s="627"/>
      <c r="CZ14" s="628">
        <v>5.2</v>
      </c>
      <c r="DA14" s="628"/>
      <c r="DB14" s="628"/>
      <c r="DC14" s="628"/>
      <c r="DD14" s="634">
        <v>119835</v>
      </c>
      <c r="DE14" s="626"/>
      <c r="DF14" s="626"/>
      <c r="DG14" s="626"/>
      <c r="DH14" s="626"/>
      <c r="DI14" s="626"/>
      <c r="DJ14" s="626"/>
      <c r="DK14" s="626"/>
      <c r="DL14" s="626"/>
      <c r="DM14" s="626"/>
      <c r="DN14" s="626"/>
      <c r="DO14" s="626"/>
      <c r="DP14" s="627"/>
      <c r="DQ14" s="634">
        <v>555485</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6820</v>
      </c>
      <c r="S15" s="626"/>
      <c r="T15" s="626"/>
      <c r="U15" s="626"/>
      <c r="V15" s="626"/>
      <c r="W15" s="626"/>
      <c r="X15" s="626"/>
      <c r="Y15" s="627"/>
      <c r="Z15" s="628">
        <v>0.1</v>
      </c>
      <c r="AA15" s="628"/>
      <c r="AB15" s="628"/>
      <c r="AC15" s="628"/>
      <c r="AD15" s="629">
        <v>6820</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137342</v>
      </c>
      <c r="BH15" s="626"/>
      <c r="BI15" s="626"/>
      <c r="BJ15" s="626"/>
      <c r="BK15" s="626"/>
      <c r="BL15" s="626"/>
      <c r="BM15" s="626"/>
      <c r="BN15" s="627"/>
      <c r="BO15" s="628">
        <v>7.4</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2500085</v>
      </c>
      <c r="CS15" s="626"/>
      <c r="CT15" s="626"/>
      <c r="CU15" s="626"/>
      <c r="CV15" s="626"/>
      <c r="CW15" s="626"/>
      <c r="CX15" s="626"/>
      <c r="CY15" s="627"/>
      <c r="CZ15" s="628">
        <v>19.2</v>
      </c>
      <c r="DA15" s="628"/>
      <c r="DB15" s="628"/>
      <c r="DC15" s="628"/>
      <c r="DD15" s="634">
        <v>1549863</v>
      </c>
      <c r="DE15" s="626"/>
      <c r="DF15" s="626"/>
      <c r="DG15" s="626"/>
      <c r="DH15" s="626"/>
      <c r="DI15" s="626"/>
      <c r="DJ15" s="626"/>
      <c r="DK15" s="626"/>
      <c r="DL15" s="626"/>
      <c r="DM15" s="626"/>
      <c r="DN15" s="626"/>
      <c r="DO15" s="626"/>
      <c r="DP15" s="627"/>
      <c r="DQ15" s="634">
        <v>890971</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5468599</v>
      </c>
      <c r="S16" s="626"/>
      <c r="T16" s="626"/>
      <c r="U16" s="626"/>
      <c r="V16" s="626"/>
      <c r="W16" s="626"/>
      <c r="X16" s="626"/>
      <c r="Y16" s="627"/>
      <c r="Z16" s="628">
        <v>41.8</v>
      </c>
      <c r="AA16" s="628"/>
      <c r="AB16" s="628"/>
      <c r="AC16" s="628"/>
      <c r="AD16" s="629">
        <v>4936660</v>
      </c>
      <c r="AE16" s="629"/>
      <c r="AF16" s="629"/>
      <c r="AG16" s="629"/>
      <c r="AH16" s="629"/>
      <c r="AI16" s="629"/>
      <c r="AJ16" s="629"/>
      <c r="AK16" s="629"/>
      <c r="AL16" s="630">
        <v>67.2</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4936660</v>
      </c>
      <c r="S17" s="626"/>
      <c r="T17" s="626"/>
      <c r="U17" s="626"/>
      <c r="V17" s="626"/>
      <c r="W17" s="626"/>
      <c r="X17" s="626"/>
      <c r="Y17" s="627"/>
      <c r="Z17" s="628">
        <v>37.700000000000003</v>
      </c>
      <c r="AA17" s="628"/>
      <c r="AB17" s="628"/>
      <c r="AC17" s="628"/>
      <c r="AD17" s="629">
        <v>4936660</v>
      </c>
      <c r="AE17" s="629"/>
      <c r="AF17" s="629"/>
      <c r="AG17" s="629"/>
      <c r="AH17" s="629"/>
      <c r="AI17" s="629"/>
      <c r="AJ17" s="629"/>
      <c r="AK17" s="629"/>
      <c r="AL17" s="630">
        <v>67.2</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1645145</v>
      </c>
      <c r="CS17" s="626"/>
      <c r="CT17" s="626"/>
      <c r="CU17" s="626"/>
      <c r="CV17" s="626"/>
      <c r="CW17" s="626"/>
      <c r="CX17" s="626"/>
      <c r="CY17" s="627"/>
      <c r="CZ17" s="628">
        <v>12.6</v>
      </c>
      <c r="DA17" s="628"/>
      <c r="DB17" s="628"/>
      <c r="DC17" s="628"/>
      <c r="DD17" s="634" t="s">
        <v>112</v>
      </c>
      <c r="DE17" s="626"/>
      <c r="DF17" s="626"/>
      <c r="DG17" s="626"/>
      <c r="DH17" s="626"/>
      <c r="DI17" s="626"/>
      <c r="DJ17" s="626"/>
      <c r="DK17" s="626"/>
      <c r="DL17" s="626"/>
      <c r="DM17" s="626"/>
      <c r="DN17" s="626"/>
      <c r="DO17" s="626"/>
      <c r="DP17" s="627"/>
      <c r="DQ17" s="634">
        <v>1606651</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531939</v>
      </c>
      <c r="S18" s="626"/>
      <c r="T18" s="626"/>
      <c r="U18" s="626"/>
      <c r="V18" s="626"/>
      <c r="W18" s="626"/>
      <c r="X18" s="626"/>
      <c r="Y18" s="627"/>
      <c r="Z18" s="628">
        <v>4.0999999999999996</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v>9963</v>
      </c>
      <c r="CS18" s="626"/>
      <c r="CT18" s="626"/>
      <c r="CU18" s="626"/>
      <c r="CV18" s="626"/>
      <c r="CW18" s="626"/>
      <c r="CX18" s="626"/>
      <c r="CY18" s="627"/>
      <c r="CZ18" s="628">
        <v>0.1</v>
      </c>
      <c r="DA18" s="628"/>
      <c r="DB18" s="628"/>
      <c r="DC18" s="628"/>
      <c r="DD18" s="634">
        <v>9963</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12</v>
      </c>
      <c r="BH19" s="626"/>
      <c r="BI19" s="626"/>
      <c r="BJ19" s="626"/>
      <c r="BK19" s="626"/>
      <c r="BL19" s="626"/>
      <c r="BM19" s="626"/>
      <c r="BN19" s="627"/>
      <c r="BO19" s="628">
        <v>0</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7848985</v>
      </c>
      <c r="S20" s="626"/>
      <c r="T20" s="626"/>
      <c r="U20" s="626"/>
      <c r="V20" s="626"/>
      <c r="W20" s="626"/>
      <c r="X20" s="626"/>
      <c r="Y20" s="627"/>
      <c r="Z20" s="628">
        <v>60</v>
      </c>
      <c r="AA20" s="628"/>
      <c r="AB20" s="628"/>
      <c r="AC20" s="628"/>
      <c r="AD20" s="629">
        <v>7317034</v>
      </c>
      <c r="AE20" s="629"/>
      <c r="AF20" s="629"/>
      <c r="AG20" s="629"/>
      <c r="AH20" s="629"/>
      <c r="AI20" s="629"/>
      <c r="AJ20" s="629"/>
      <c r="AK20" s="629"/>
      <c r="AL20" s="630">
        <v>99.6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12</v>
      </c>
      <c r="BH20" s="626"/>
      <c r="BI20" s="626"/>
      <c r="BJ20" s="626"/>
      <c r="BK20" s="626"/>
      <c r="BL20" s="626"/>
      <c r="BM20" s="626"/>
      <c r="BN20" s="627"/>
      <c r="BO20" s="628">
        <v>0</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13020117</v>
      </c>
      <c r="CS20" s="626"/>
      <c r="CT20" s="626"/>
      <c r="CU20" s="626"/>
      <c r="CV20" s="626"/>
      <c r="CW20" s="626"/>
      <c r="CX20" s="626"/>
      <c r="CY20" s="627"/>
      <c r="CZ20" s="628">
        <v>100</v>
      </c>
      <c r="DA20" s="628"/>
      <c r="DB20" s="628"/>
      <c r="DC20" s="628"/>
      <c r="DD20" s="634">
        <v>2436889</v>
      </c>
      <c r="DE20" s="626"/>
      <c r="DF20" s="626"/>
      <c r="DG20" s="626"/>
      <c r="DH20" s="626"/>
      <c r="DI20" s="626"/>
      <c r="DJ20" s="626"/>
      <c r="DK20" s="626"/>
      <c r="DL20" s="626"/>
      <c r="DM20" s="626"/>
      <c r="DN20" s="626"/>
      <c r="DO20" s="626"/>
      <c r="DP20" s="627"/>
      <c r="DQ20" s="634">
        <v>8503595</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2200</v>
      </c>
      <c r="S21" s="626"/>
      <c r="T21" s="626"/>
      <c r="U21" s="626"/>
      <c r="V21" s="626"/>
      <c r="W21" s="626"/>
      <c r="X21" s="626"/>
      <c r="Y21" s="627"/>
      <c r="Z21" s="628">
        <v>0</v>
      </c>
      <c r="AA21" s="628"/>
      <c r="AB21" s="628"/>
      <c r="AC21" s="628"/>
      <c r="AD21" s="629">
        <v>2200</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29792</v>
      </c>
      <c r="S22" s="626"/>
      <c r="T22" s="626"/>
      <c r="U22" s="626"/>
      <c r="V22" s="626"/>
      <c r="W22" s="626"/>
      <c r="X22" s="626"/>
      <c r="Y22" s="627"/>
      <c r="Z22" s="628">
        <v>0.2</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324491</v>
      </c>
      <c r="S23" s="626"/>
      <c r="T23" s="626"/>
      <c r="U23" s="626"/>
      <c r="V23" s="626"/>
      <c r="W23" s="626"/>
      <c r="X23" s="626"/>
      <c r="Y23" s="627"/>
      <c r="Z23" s="628">
        <v>2.5</v>
      </c>
      <c r="AA23" s="628"/>
      <c r="AB23" s="628"/>
      <c r="AC23" s="628"/>
      <c r="AD23" s="629">
        <v>9772</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12</v>
      </c>
      <c r="BH23" s="626"/>
      <c r="BI23" s="626"/>
      <c r="BJ23" s="626"/>
      <c r="BK23" s="626"/>
      <c r="BL23" s="626"/>
      <c r="BM23" s="626"/>
      <c r="BN23" s="627"/>
      <c r="BO23" s="628">
        <v>0</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69408</v>
      </c>
      <c r="S24" s="626"/>
      <c r="T24" s="626"/>
      <c r="U24" s="626"/>
      <c r="V24" s="626"/>
      <c r="W24" s="626"/>
      <c r="X24" s="626"/>
      <c r="Y24" s="627"/>
      <c r="Z24" s="628">
        <v>0.5</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4988357</v>
      </c>
      <c r="CS24" s="615"/>
      <c r="CT24" s="615"/>
      <c r="CU24" s="615"/>
      <c r="CV24" s="615"/>
      <c r="CW24" s="615"/>
      <c r="CX24" s="615"/>
      <c r="CY24" s="616"/>
      <c r="CZ24" s="652">
        <v>38.299999999999997</v>
      </c>
      <c r="DA24" s="653"/>
      <c r="DB24" s="653"/>
      <c r="DC24" s="654"/>
      <c r="DD24" s="651">
        <v>3710742</v>
      </c>
      <c r="DE24" s="615"/>
      <c r="DF24" s="615"/>
      <c r="DG24" s="615"/>
      <c r="DH24" s="615"/>
      <c r="DI24" s="615"/>
      <c r="DJ24" s="615"/>
      <c r="DK24" s="616"/>
      <c r="DL24" s="651">
        <v>3647924</v>
      </c>
      <c r="DM24" s="615"/>
      <c r="DN24" s="615"/>
      <c r="DO24" s="615"/>
      <c r="DP24" s="615"/>
      <c r="DQ24" s="615"/>
      <c r="DR24" s="615"/>
      <c r="DS24" s="615"/>
      <c r="DT24" s="615"/>
      <c r="DU24" s="615"/>
      <c r="DV24" s="616"/>
      <c r="DW24" s="619">
        <v>47.6</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1247158</v>
      </c>
      <c r="S25" s="626"/>
      <c r="T25" s="626"/>
      <c r="U25" s="626"/>
      <c r="V25" s="626"/>
      <c r="W25" s="626"/>
      <c r="X25" s="626"/>
      <c r="Y25" s="627"/>
      <c r="Z25" s="628">
        <v>9.5</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1782055</v>
      </c>
      <c r="CS25" s="657"/>
      <c r="CT25" s="657"/>
      <c r="CU25" s="657"/>
      <c r="CV25" s="657"/>
      <c r="CW25" s="657"/>
      <c r="CX25" s="657"/>
      <c r="CY25" s="658"/>
      <c r="CZ25" s="659">
        <v>13.7</v>
      </c>
      <c r="DA25" s="660"/>
      <c r="DB25" s="660"/>
      <c r="DC25" s="661"/>
      <c r="DD25" s="634">
        <v>1530287</v>
      </c>
      <c r="DE25" s="657"/>
      <c r="DF25" s="657"/>
      <c r="DG25" s="657"/>
      <c r="DH25" s="657"/>
      <c r="DI25" s="657"/>
      <c r="DJ25" s="657"/>
      <c r="DK25" s="658"/>
      <c r="DL25" s="634">
        <v>1478472</v>
      </c>
      <c r="DM25" s="657"/>
      <c r="DN25" s="657"/>
      <c r="DO25" s="657"/>
      <c r="DP25" s="657"/>
      <c r="DQ25" s="657"/>
      <c r="DR25" s="657"/>
      <c r="DS25" s="657"/>
      <c r="DT25" s="657"/>
      <c r="DU25" s="657"/>
      <c r="DV25" s="658"/>
      <c r="DW25" s="630">
        <v>19.3</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1183402</v>
      </c>
      <c r="CS26" s="626"/>
      <c r="CT26" s="626"/>
      <c r="CU26" s="626"/>
      <c r="CV26" s="626"/>
      <c r="CW26" s="626"/>
      <c r="CX26" s="626"/>
      <c r="CY26" s="627"/>
      <c r="CZ26" s="659">
        <v>9.1</v>
      </c>
      <c r="DA26" s="660"/>
      <c r="DB26" s="660"/>
      <c r="DC26" s="661"/>
      <c r="DD26" s="634">
        <v>954676</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809602</v>
      </c>
      <c r="S27" s="626"/>
      <c r="T27" s="626"/>
      <c r="U27" s="626"/>
      <c r="V27" s="626"/>
      <c r="W27" s="626"/>
      <c r="X27" s="626"/>
      <c r="Y27" s="627"/>
      <c r="Z27" s="628">
        <v>6.2</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1864861</v>
      </c>
      <c r="BH27" s="626"/>
      <c r="BI27" s="626"/>
      <c r="BJ27" s="626"/>
      <c r="BK27" s="626"/>
      <c r="BL27" s="626"/>
      <c r="BM27" s="626"/>
      <c r="BN27" s="627"/>
      <c r="BO27" s="628">
        <v>100</v>
      </c>
      <c r="BP27" s="628"/>
      <c r="BQ27" s="628"/>
      <c r="BR27" s="628"/>
      <c r="BS27" s="634">
        <v>17638</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1561157</v>
      </c>
      <c r="CS27" s="657"/>
      <c r="CT27" s="657"/>
      <c r="CU27" s="657"/>
      <c r="CV27" s="657"/>
      <c r="CW27" s="657"/>
      <c r="CX27" s="657"/>
      <c r="CY27" s="658"/>
      <c r="CZ27" s="659">
        <v>12</v>
      </c>
      <c r="DA27" s="660"/>
      <c r="DB27" s="660"/>
      <c r="DC27" s="661"/>
      <c r="DD27" s="634">
        <v>573804</v>
      </c>
      <c r="DE27" s="657"/>
      <c r="DF27" s="657"/>
      <c r="DG27" s="657"/>
      <c r="DH27" s="657"/>
      <c r="DI27" s="657"/>
      <c r="DJ27" s="657"/>
      <c r="DK27" s="658"/>
      <c r="DL27" s="634">
        <v>562801</v>
      </c>
      <c r="DM27" s="657"/>
      <c r="DN27" s="657"/>
      <c r="DO27" s="657"/>
      <c r="DP27" s="657"/>
      <c r="DQ27" s="657"/>
      <c r="DR27" s="657"/>
      <c r="DS27" s="657"/>
      <c r="DT27" s="657"/>
      <c r="DU27" s="657"/>
      <c r="DV27" s="658"/>
      <c r="DW27" s="630">
        <v>7.3</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33937</v>
      </c>
      <c r="S28" s="626"/>
      <c r="T28" s="626"/>
      <c r="U28" s="626"/>
      <c r="V28" s="626"/>
      <c r="W28" s="626"/>
      <c r="X28" s="626"/>
      <c r="Y28" s="627"/>
      <c r="Z28" s="628">
        <v>0.3</v>
      </c>
      <c r="AA28" s="628"/>
      <c r="AB28" s="628"/>
      <c r="AC28" s="628"/>
      <c r="AD28" s="629">
        <v>11306</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1645145</v>
      </c>
      <c r="CS28" s="626"/>
      <c r="CT28" s="626"/>
      <c r="CU28" s="626"/>
      <c r="CV28" s="626"/>
      <c r="CW28" s="626"/>
      <c r="CX28" s="626"/>
      <c r="CY28" s="627"/>
      <c r="CZ28" s="659">
        <v>12.6</v>
      </c>
      <c r="DA28" s="660"/>
      <c r="DB28" s="660"/>
      <c r="DC28" s="661"/>
      <c r="DD28" s="634">
        <v>1606651</v>
      </c>
      <c r="DE28" s="626"/>
      <c r="DF28" s="626"/>
      <c r="DG28" s="626"/>
      <c r="DH28" s="626"/>
      <c r="DI28" s="626"/>
      <c r="DJ28" s="626"/>
      <c r="DK28" s="627"/>
      <c r="DL28" s="634">
        <v>1606651</v>
      </c>
      <c r="DM28" s="626"/>
      <c r="DN28" s="626"/>
      <c r="DO28" s="626"/>
      <c r="DP28" s="626"/>
      <c r="DQ28" s="626"/>
      <c r="DR28" s="626"/>
      <c r="DS28" s="626"/>
      <c r="DT28" s="626"/>
      <c r="DU28" s="626"/>
      <c r="DV28" s="627"/>
      <c r="DW28" s="630">
        <v>21</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35918</v>
      </c>
      <c r="S29" s="626"/>
      <c r="T29" s="626"/>
      <c r="U29" s="626"/>
      <c r="V29" s="626"/>
      <c r="W29" s="626"/>
      <c r="X29" s="626"/>
      <c r="Y29" s="627"/>
      <c r="Z29" s="628">
        <v>0.3</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1645098</v>
      </c>
      <c r="CS29" s="657"/>
      <c r="CT29" s="657"/>
      <c r="CU29" s="657"/>
      <c r="CV29" s="657"/>
      <c r="CW29" s="657"/>
      <c r="CX29" s="657"/>
      <c r="CY29" s="658"/>
      <c r="CZ29" s="659">
        <v>12.6</v>
      </c>
      <c r="DA29" s="660"/>
      <c r="DB29" s="660"/>
      <c r="DC29" s="661"/>
      <c r="DD29" s="634">
        <v>1606604</v>
      </c>
      <c r="DE29" s="657"/>
      <c r="DF29" s="657"/>
      <c r="DG29" s="657"/>
      <c r="DH29" s="657"/>
      <c r="DI29" s="657"/>
      <c r="DJ29" s="657"/>
      <c r="DK29" s="658"/>
      <c r="DL29" s="634">
        <v>1606604</v>
      </c>
      <c r="DM29" s="657"/>
      <c r="DN29" s="657"/>
      <c r="DO29" s="657"/>
      <c r="DP29" s="657"/>
      <c r="DQ29" s="657"/>
      <c r="DR29" s="657"/>
      <c r="DS29" s="657"/>
      <c r="DT29" s="657"/>
      <c r="DU29" s="657"/>
      <c r="DV29" s="658"/>
      <c r="DW29" s="630">
        <v>21</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88084</v>
      </c>
      <c r="S30" s="626"/>
      <c r="T30" s="626"/>
      <c r="U30" s="626"/>
      <c r="V30" s="626"/>
      <c r="W30" s="626"/>
      <c r="X30" s="626"/>
      <c r="Y30" s="627"/>
      <c r="Z30" s="628">
        <v>0.7</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v>
      </c>
      <c r="BH30" s="684"/>
      <c r="BI30" s="684"/>
      <c r="BJ30" s="684"/>
      <c r="BK30" s="684"/>
      <c r="BL30" s="684"/>
      <c r="BM30" s="620">
        <v>96</v>
      </c>
      <c r="BN30" s="684"/>
      <c r="BO30" s="684"/>
      <c r="BP30" s="684"/>
      <c r="BQ30" s="685"/>
      <c r="BR30" s="683">
        <v>98.9</v>
      </c>
      <c r="BS30" s="684"/>
      <c r="BT30" s="684"/>
      <c r="BU30" s="684"/>
      <c r="BV30" s="684"/>
      <c r="BW30" s="684"/>
      <c r="BX30" s="620">
        <v>95.5</v>
      </c>
      <c r="BY30" s="684"/>
      <c r="BZ30" s="684"/>
      <c r="CA30" s="684"/>
      <c r="CB30" s="685"/>
      <c r="CD30" s="688"/>
      <c r="CE30" s="689"/>
      <c r="CF30" s="639" t="s">
        <v>292</v>
      </c>
      <c r="CG30" s="640"/>
      <c r="CH30" s="640"/>
      <c r="CI30" s="640"/>
      <c r="CJ30" s="640"/>
      <c r="CK30" s="640"/>
      <c r="CL30" s="640"/>
      <c r="CM30" s="640"/>
      <c r="CN30" s="640"/>
      <c r="CO30" s="640"/>
      <c r="CP30" s="640"/>
      <c r="CQ30" s="641"/>
      <c r="CR30" s="625">
        <v>1531665</v>
      </c>
      <c r="CS30" s="626"/>
      <c r="CT30" s="626"/>
      <c r="CU30" s="626"/>
      <c r="CV30" s="626"/>
      <c r="CW30" s="626"/>
      <c r="CX30" s="626"/>
      <c r="CY30" s="627"/>
      <c r="CZ30" s="659">
        <v>11.8</v>
      </c>
      <c r="DA30" s="660"/>
      <c r="DB30" s="660"/>
      <c r="DC30" s="661"/>
      <c r="DD30" s="634">
        <v>1493171</v>
      </c>
      <c r="DE30" s="626"/>
      <c r="DF30" s="626"/>
      <c r="DG30" s="626"/>
      <c r="DH30" s="626"/>
      <c r="DI30" s="626"/>
      <c r="DJ30" s="626"/>
      <c r="DK30" s="627"/>
      <c r="DL30" s="634">
        <v>1493171</v>
      </c>
      <c r="DM30" s="626"/>
      <c r="DN30" s="626"/>
      <c r="DO30" s="626"/>
      <c r="DP30" s="626"/>
      <c r="DQ30" s="626"/>
      <c r="DR30" s="626"/>
      <c r="DS30" s="626"/>
      <c r="DT30" s="626"/>
      <c r="DU30" s="626"/>
      <c r="DV30" s="627"/>
      <c r="DW30" s="630">
        <v>19.5</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134223</v>
      </c>
      <c r="S31" s="626"/>
      <c r="T31" s="626"/>
      <c r="U31" s="626"/>
      <c r="V31" s="626"/>
      <c r="W31" s="626"/>
      <c r="X31" s="626"/>
      <c r="Y31" s="627"/>
      <c r="Z31" s="628">
        <v>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v>
      </c>
      <c r="BH31" s="657"/>
      <c r="BI31" s="657"/>
      <c r="BJ31" s="657"/>
      <c r="BK31" s="657"/>
      <c r="BL31" s="657"/>
      <c r="BM31" s="631">
        <v>97.2</v>
      </c>
      <c r="BN31" s="681"/>
      <c r="BO31" s="681"/>
      <c r="BP31" s="681"/>
      <c r="BQ31" s="682"/>
      <c r="BR31" s="680">
        <v>98.9</v>
      </c>
      <c r="BS31" s="657"/>
      <c r="BT31" s="657"/>
      <c r="BU31" s="657"/>
      <c r="BV31" s="657"/>
      <c r="BW31" s="657"/>
      <c r="BX31" s="631">
        <v>96.6</v>
      </c>
      <c r="BY31" s="681"/>
      <c r="BZ31" s="681"/>
      <c r="CA31" s="681"/>
      <c r="CB31" s="682"/>
      <c r="CD31" s="688"/>
      <c r="CE31" s="689"/>
      <c r="CF31" s="639" t="s">
        <v>296</v>
      </c>
      <c r="CG31" s="640"/>
      <c r="CH31" s="640"/>
      <c r="CI31" s="640"/>
      <c r="CJ31" s="640"/>
      <c r="CK31" s="640"/>
      <c r="CL31" s="640"/>
      <c r="CM31" s="640"/>
      <c r="CN31" s="640"/>
      <c r="CO31" s="640"/>
      <c r="CP31" s="640"/>
      <c r="CQ31" s="641"/>
      <c r="CR31" s="625">
        <v>113433</v>
      </c>
      <c r="CS31" s="657"/>
      <c r="CT31" s="657"/>
      <c r="CU31" s="657"/>
      <c r="CV31" s="657"/>
      <c r="CW31" s="657"/>
      <c r="CX31" s="657"/>
      <c r="CY31" s="658"/>
      <c r="CZ31" s="659">
        <v>0.9</v>
      </c>
      <c r="DA31" s="660"/>
      <c r="DB31" s="660"/>
      <c r="DC31" s="661"/>
      <c r="DD31" s="634">
        <v>113433</v>
      </c>
      <c r="DE31" s="657"/>
      <c r="DF31" s="657"/>
      <c r="DG31" s="657"/>
      <c r="DH31" s="657"/>
      <c r="DI31" s="657"/>
      <c r="DJ31" s="657"/>
      <c r="DK31" s="658"/>
      <c r="DL31" s="634">
        <v>113433</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217562</v>
      </c>
      <c r="S32" s="626"/>
      <c r="T32" s="626"/>
      <c r="U32" s="626"/>
      <c r="V32" s="626"/>
      <c r="W32" s="626"/>
      <c r="X32" s="626"/>
      <c r="Y32" s="627"/>
      <c r="Z32" s="628">
        <v>1.7</v>
      </c>
      <c r="AA32" s="628"/>
      <c r="AB32" s="628"/>
      <c r="AC32" s="628"/>
      <c r="AD32" s="629">
        <v>6120</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98.9</v>
      </c>
      <c r="BH32" s="693"/>
      <c r="BI32" s="693"/>
      <c r="BJ32" s="693"/>
      <c r="BK32" s="693"/>
      <c r="BL32" s="693"/>
      <c r="BM32" s="694">
        <v>94.2</v>
      </c>
      <c r="BN32" s="693"/>
      <c r="BO32" s="693"/>
      <c r="BP32" s="693"/>
      <c r="BQ32" s="695"/>
      <c r="BR32" s="692">
        <v>98.8</v>
      </c>
      <c r="BS32" s="693"/>
      <c r="BT32" s="693"/>
      <c r="BU32" s="693"/>
      <c r="BV32" s="693"/>
      <c r="BW32" s="693"/>
      <c r="BX32" s="694">
        <v>93.7</v>
      </c>
      <c r="BY32" s="693"/>
      <c r="BZ32" s="693"/>
      <c r="CA32" s="693"/>
      <c r="CB32" s="695"/>
      <c r="CD32" s="690"/>
      <c r="CE32" s="691"/>
      <c r="CF32" s="639" t="s">
        <v>299</v>
      </c>
      <c r="CG32" s="640"/>
      <c r="CH32" s="640"/>
      <c r="CI32" s="640"/>
      <c r="CJ32" s="640"/>
      <c r="CK32" s="640"/>
      <c r="CL32" s="640"/>
      <c r="CM32" s="640"/>
      <c r="CN32" s="640"/>
      <c r="CO32" s="640"/>
      <c r="CP32" s="640"/>
      <c r="CQ32" s="641"/>
      <c r="CR32" s="625">
        <v>47</v>
      </c>
      <c r="CS32" s="626"/>
      <c r="CT32" s="626"/>
      <c r="CU32" s="626"/>
      <c r="CV32" s="626"/>
      <c r="CW32" s="626"/>
      <c r="CX32" s="626"/>
      <c r="CY32" s="627"/>
      <c r="CZ32" s="659">
        <v>0</v>
      </c>
      <c r="DA32" s="660"/>
      <c r="DB32" s="660"/>
      <c r="DC32" s="661"/>
      <c r="DD32" s="634">
        <v>47</v>
      </c>
      <c r="DE32" s="626"/>
      <c r="DF32" s="626"/>
      <c r="DG32" s="626"/>
      <c r="DH32" s="626"/>
      <c r="DI32" s="626"/>
      <c r="DJ32" s="626"/>
      <c r="DK32" s="627"/>
      <c r="DL32" s="634">
        <v>47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2246255</v>
      </c>
      <c r="S33" s="626"/>
      <c r="T33" s="626"/>
      <c r="U33" s="626"/>
      <c r="V33" s="626"/>
      <c r="W33" s="626"/>
      <c r="X33" s="626"/>
      <c r="Y33" s="627"/>
      <c r="Z33" s="628">
        <v>17.2</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5594871</v>
      </c>
      <c r="CS33" s="657"/>
      <c r="CT33" s="657"/>
      <c r="CU33" s="657"/>
      <c r="CV33" s="657"/>
      <c r="CW33" s="657"/>
      <c r="CX33" s="657"/>
      <c r="CY33" s="658"/>
      <c r="CZ33" s="659">
        <v>43</v>
      </c>
      <c r="DA33" s="660"/>
      <c r="DB33" s="660"/>
      <c r="DC33" s="661"/>
      <c r="DD33" s="634">
        <v>4478966</v>
      </c>
      <c r="DE33" s="657"/>
      <c r="DF33" s="657"/>
      <c r="DG33" s="657"/>
      <c r="DH33" s="657"/>
      <c r="DI33" s="657"/>
      <c r="DJ33" s="657"/>
      <c r="DK33" s="658"/>
      <c r="DL33" s="634">
        <v>3411302</v>
      </c>
      <c r="DM33" s="657"/>
      <c r="DN33" s="657"/>
      <c r="DO33" s="657"/>
      <c r="DP33" s="657"/>
      <c r="DQ33" s="657"/>
      <c r="DR33" s="657"/>
      <c r="DS33" s="657"/>
      <c r="DT33" s="657"/>
      <c r="DU33" s="657"/>
      <c r="DV33" s="658"/>
      <c r="DW33" s="630">
        <v>44.5</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1974456</v>
      </c>
      <c r="CS34" s="626"/>
      <c r="CT34" s="626"/>
      <c r="CU34" s="626"/>
      <c r="CV34" s="626"/>
      <c r="CW34" s="626"/>
      <c r="CX34" s="626"/>
      <c r="CY34" s="627"/>
      <c r="CZ34" s="659">
        <v>15.2</v>
      </c>
      <c r="DA34" s="660"/>
      <c r="DB34" s="660"/>
      <c r="DC34" s="661"/>
      <c r="DD34" s="634">
        <v>1477716</v>
      </c>
      <c r="DE34" s="626"/>
      <c r="DF34" s="626"/>
      <c r="DG34" s="626"/>
      <c r="DH34" s="626"/>
      <c r="DI34" s="626"/>
      <c r="DJ34" s="626"/>
      <c r="DK34" s="627"/>
      <c r="DL34" s="634">
        <v>1181799</v>
      </c>
      <c r="DM34" s="626"/>
      <c r="DN34" s="626"/>
      <c r="DO34" s="626"/>
      <c r="DP34" s="626"/>
      <c r="DQ34" s="626"/>
      <c r="DR34" s="626"/>
      <c r="DS34" s="626"/>
      <c r="DT34" s="626"/>
      <c r="DU34" s="626"/>
      <c r="DV34" s="627"/>
      <c r="DW34" s="630">
        <v>15.4</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316755</v>
      </c>
      <c r="S35" s="626"/>
      <c r="T35" s="626"/>
      <c r="U35" s="626"/>
      <c r="V35" s="626"/>
      <c r="W35" s="626"/>
      <c r="X35" s="626"/>
      <c r="Y35" s="627"/>
      <c r="Z35" s="628">
        <v>2.4</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2088536</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39594</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61871</v>
      </c>
      <c r="CS35" s="657"/>
      <c r="CT35" s="657"/>
      <c r="CU35" s="657"/>
      <c r="CV35" s="657"/>
      <c r="CW35" s="657"/>
      <c r="CX35" s="657"/>
      <c r="CY35" s="658"/>
      <c r="CZ35" s="659">
        <v>0.5</v>
      </c>
      <c r="DA35" s="660"/>
      <c r="DB35" s="660"/>
      <c r="DC35" s="661"/>
      <c r="DD35" s="634">
        <v>53394</v>
      </c>
      <c r="DE35" s="657"/>
      <c r="DF35" s="657"/>
      <c r="DG35" s="657"/>
      <c r="DH35" s="657"/>
      <c r="DI35" s="657"/>
      <c r="DJ35" s="657"/>
      <c r="DK35" s="658"/>
      <c r="DL35" s="634">
        <v>40265</v>
      </c>
      <c r="DM35" s="657"/>
      <c r="DN35" s="657"/>
      <c r="DO35" s="657"/>
      <c r="DP35" s="657"/>
      <c r="DQ35" s="657"/>
      <c r="DR35" s="657"/>
      <c r="DS35" s="657"/>
      <c r="DT35" s="657"/>
      <c r="DU35" s="657"/>
      <c r="DV35" s="658"/>
      <c r="DW35" s="630">
        <v>0.5</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13087615</v>
      </c>
      <c r="S36" s="698"/>
      <c r="T36" s="698"/>
      <c r="U36" s="698"/>
      <c r="V36" s="698"/>
      <c r="W36" s="698"/>
      <c r="X36" s="698"/>
      <c r="Y36" s="699"/>
      <c r="Z36" s="700">
        <v>100</v>
      </c>
      <c r="AA36" s="700"/>
      <c r="AB36" s="700"/>
      <c r="AC36" s="700"/>
      <c r="AD36" s="701">
        <v>7346432</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906296</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-27371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1409761</v>
      </c>
      <c r="CS36" s="626"/>
      <c r="CT36" s="626"/>
      <c r="CU36" s="626"/>
      <c r="CV36" s="626"/>
      <c r="CW36" s="626"/>
      <c r="CX36" s="626"/>
      <c r="CY36" s="627"/>
      <c r="CZ36" s="659">
        <v>10.8</v>
      </c>
      <c r="DA36" s="660"/>
      <c r="DB36" s="660"/>
      <c r="DC36" s="661"/>
      <c r="DD36" s="634">
        <v>1013700</v>
      </c>
      <c r="DE36" s="626"/>
      <c r="DF36" s="626"/>
      <c r="DG36" s="626"/>
      <c r="DH36" s="626"/>
      <c r="DI36" s="626"/>
      <c r="DJ36" s="626"/>
      <c r="DK36" s="627"/>
      <c r="DL36" s="634">
        <v>742062</v>
      </c>
      <c r="DM36" s="626"/>
      <c r="DN36" s="626"/>
      <c r="DO36" s="626"/>
      <c r="DP36" s="626"/>
      <c r="DQ36" s="626"/>
      <c r="DR36" s="626"/>
      <c r="DS36" s="626"/>
      <c r="DT36" s="626"/>
      <c r="DU36" s="626"/>
      <c r="DV36" s="627"/>
      <c r="DW36" s="630">
        <v>9.6999999999999993</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180302</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3408</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649314</v>
      </c>
      <c r="CS37" s="657"/>
      <c r="CT37" s="657"/>
      <c r="CU37" s="657"/>
      <c r="CV37" s="657"/>
      <c r="CW37" s="657"/>
      <c r="CX37" s="657"/>
      <c r="CY37" s="658"/>
      <c r="CZ37" s="659">
        <v>5</v>
      </c>
      <c r="DA37" s="660"/>
      <c r="DB37" s="660"/>
      <c r="DC37" s="661"/>
      <c r="DD37" s="634">
        <v>517914</v>
      </c>
      <c r="DE37" s="657"/>
      <c r="DF37" s="657"/>
      <c r="DG37" s="657"/>
      <c r="DH37" s="657"/>
      <c r="DI37" s="657"/>
      <c r="DJ37" s="657"/>
      <c r="DK37" s="658"/>
      <c r="DL37" s="634">
        <v>495420</v>
      </c>
      <c r="DM37" s="657"/>
      <c r="DN37" s="657"/>
      <c r="DO37" s="657"/>
      <c r="DP37" s="657"/>
      <c r="DQ37" s="657"/>
      <c r="DR37" s="657"/>
      <c r="DS37" s="657"/>
      <c r="DT37" s="657"/>
      <c r="DU37" s="657"/>
      <c r="DV37" s="658"/>
      <c r="DW37" s="630">
        <v>6.5</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600</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5929</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2087936</v>
      </c>
      <c r="CS38" s="626"/>
      <c r="CT38" s="626"/>
      <c r="CU38" s="626"/>
      <c r="CV38" s="626"/>
      <c r="CW38" s="626"/>
      <c r="CX38" s="626"/>
      <c r="CY38" s="627"/>
      <c r="CZ38" s="659">
        <v>16</v>
      </c>
      <c r="DA38" s="660"/>
      <c r="DB38" s="660"/>
      <c r="DC38" s="661"/>
      <c r="DD38" s="634">
        <v>1910516</v>
      </c>
      <c r="DE38" s="626"/>
      <c r="DF38" s="626"/>
      <c r="DG38" s="626"/>
      <c r="DH38" s="626"/>
      <c r="DI38" s="626"/>
      <c r="DJ38" s="626"/>
      <c r="DK38" s="627"/>
      <c r="DL38" s="634">
        <v>1447176</v>
      </c>
      <c r="DM38" s="626"/>
      <c r="DN38" s="626"/>
      <c r="DO38" s="626"/>
      <c r="DP38" s="626"/>
      <c r="DQ38" s="626"/>
      <c r="DR38" s="626"/>
      <c r="DS38" s="626"/>
      <c r="DT38" s="626"/>
      <c r="DU38" s="626"/>
      <c r="DV38" s="627"/>
      <c r="DW38" s="630">
        <v>18.899999999999999</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90</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41872</v>
      </c>
      <c r="CS39" s="657"/>
      <c r="CT39" s="657"/>
      <c r="CU39" s="657"/>
      <c r="CV39" s="657"/>
      <c r="CW39" s="657"/>
      <c r="CX39" s="657"/>
      <c r="CY39" s="658"/>
      <c r="CZ39" s="659">
        <v>0.3</v>
      </c>
      <c r="DA39" s="660"/>
      <c r="DB39" s="660"/>
      <c r="DC39" s="661"/>
      <c r="DD39" s="634">
        <v>13001</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226866</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108</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18975</v>
      </c>
      <c r="CS40" s="626"/>
      <c r="CT40" s="626"/>
      <c r="CU40" s="626"/>
      <c r="CV40" s="626"/>
      <c r="CW40" s="626"/>
      <c r="CX40" s="626"/>
      <c r="CY40" s="627"/>
      <c r="CZ40" s="659">
        <v>0.1</v>
      </c>
      <c r="DA40" s="660"/>
      <c r="DB40" s="660"/>
      <c r="DC40" s="661"/>
      <c r="DD40" s="634">
        <v>10639</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774472</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309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2436889</v>
      </c>
      <c r="CS42" s="626"/>
      <c r="CT42" s="626"/>
      <c r="CU42" s="626"/>
      <c r="CV42" s="626"/>
      <c r="CW42" s="626"/>
      <c r="CX42" s="626"/>
      <c r="CY42" s="627"/>
      <c r="CZ42" s="659">
        <v>18.7</v>
      </c>
      <c r="DA42" s="708"/>
      <c r="DB42" s="708"/>
      <c r="DC42" s="709"/>
      <c r="DD42" s="634">
        <v>313887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75450</v>
      </c>
      <c r="CS43" s="657"/>
      <c r="CT43" s="657"/>
      <c r="CU43" s="657"/>
      <c r="CV43" s="657"/>
      <c r="CW43" s="657"/>
      <c r="CX43" s="657"/>
      <c r="CY43" s="658"/>
      <c r="CZ43" s="659">
        <v>0.6</v>
      </c>
      <c r="DA43" s="660"/>
      <c r="DB43" s="660"/>
      <c r="DC43" s="661"/>
      <c r="DD43" s="634">
        <v>53299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2436889</v>
      </c>
      <c r="CS44" s="626"/>
      <c r="CT44" s="626"/>
      <c r="CU44" s="626"/>
      <c r="CV44" s="626"/>
      <c r="CW44" s="626"/>
      <c r="CX44" s="626"/>
      <c r="CY44" s="627"/>
      <c r="CZ44" s="659">
        <v>18.7</v>
      </c>
      <c r="DA44" s="708"/>
      <c r="DB44" s="708"/>
      <c r="DC44" s="709"/>
      <c r="DD44" s="634">
        <v>313887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995505</v>
      </c>
      <c r="CS45" s="657"/>
      <c r="CT45" s="657"/>
      <c r="CU45" s="657"/>
      <c r="CV45" s="657"/>
      <c r="CW45" s="657"/>
      <c r="CX45" s="657"/>
      <c r="CY45" s="658"/>
      <c r="CZ45" s="659">
        <v>7.6</v>
      </c>
      <c r="DA45" s="660"/>
      <c r="DB45" s="660"/>
      <c r="DC45" s="661"/>
      <c r="DD45" s="634">
        <v>42655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1441334</v>
      </c>
      <c r="CS46" s="626"/>
      <c r="CT46" s="626"/>
      <c r="CU46" s="626"/>
      <c r="CV46" s="626"/>
      <c r="CW46" s="626"/>
      <c r="CX46" s="626"/>
      <c r="CY46" s="627"/>
      <c r="CZ46" s="659">
        <v>11.1</v>
      </c>
      <c r="DA46" s="708"/>
      <c r="DB46" s="708"/>
      <c r="DC46" s="709"/>
      <c r="DD46" s="634">
        <v>271182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13020117</v>
      </c>
      <c r="CS49" s="693"/>
      <c r="CT49" s="693"/>
      <c r="CU49" s="693"/>
      <c r="CV49" s="693"/>
      <c r="CW49" s="693"/>
      <c r="CX49" s="693"/>
      <c r="CY49" s="720"/>
      <c r="CZ49" s="721">
        <v>100</v>
      </c>
      <c r="DA49" s="722"/>
      <c r="DB49" s="722"/>
      <c r="DC49" s="723"/>
      <c r="DD49" s="724">
        <v>8503595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13077</v>
      </c>
      <c r="R7" s="755"/>
      <c r="S7" s="755"/>
      <c r="T7" s="755"/>
      <c r="U7" s="755"/>
      <c r="V7" s="755">
        <v>13010</v>
      </c>
      <c r="W7" s="755"/>
      <c r="X7" s="755"/>
      <c r="Y7" s="755"/>
      <c r="Z7" s="755"/>
      <c r="AA7" s="755">
        <v>67</v>
      </c>
      <c r="AB7" s="755"/>
      <c r="AC7" s="755"/>
      <c r="AD7" s="755"/>
      <c r="AE7" s="756"/>
      <c r="AF7" s="757">
        <v>10</v>
      </c>
      <c r="AG7" s="758"/>
      <c r="AH7" s="758"/>
      <c r="AI7" s="758"/>
      <c r="AJ7" s="759"/>
      <c r="AK7" s="794"/>
      <c r="AL7" s="795"/>
      <c r="AM7" s="795"/>
      <c r="AN7" s="795"/>
      <c r="AO7" s="795"/>
      <c r="AP7" s="795">
        <v>14205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554</v>
      </c>
      <c r="BT7" s="799"/>
      <c r="BU7" s="799"/>
      <c r="BV7" s="799"/>
      <c r="BW7" s="799"/>
      <c r="BX7" s="799"/>
      <c r="BY7" s="799"/>
      <c r="BZ7" s="799"/>
      <c r="CA7" s="799"/>
      <c r="CB7" s="799"/>
      <c r="CC7" s="799"/>
      <c r="CD7" s="799"/>
      <c r="CE7" s="799"/>
      <c r="CF7" s="799"/>
      <c r="CG7" s="800"/>
      <c r="CH7" s="791">
        <v>-4</v>
      </c>
      <c r="CI7" s="792"/>
      <c r="CJ7" s="792"/>
      <c r="CK7" s="792"/>
      <c r="CL7" s="793"/>
      <c r="CM7" s="791">
        <v>15</v>
      </c>
      <c r="CN7" s="792"/>
      <c r="CO7" s="792"/>
      <c r="CP7" s="792"/>
      <c r="CQ7" s="793"/>
      <c r="CR7" s="791">
        <v>2</v>
      </c>
      <c r="CS7" s="792"/>
      <c r="CT7" s="792"/>
      <c r="CU7" s="792"/>
      <c r="CV7" s="793"/>
      <c r="CW7" s="791" t="s">
        <v>552</v>
      </c>
      <c r="CX7" s="792"/>
      <c r="CY7" s="792"/>
      <c r="CZ7" s="792"/>
      <c r="DA7" s="793"/>
      <c r="DB7" s="791" t="s">
        <v>552</v>
      </c>
      <c r="DC7" s="792"/>
      <c r="DD7" s="792"/>
      <c r="DE7" s="792"/>
      <c r="DF7" s="793"/>
      <c r="DG7" s="791" t="s">
        <v>552</v>
      </c>
      <c r="DH7" s="792"/>
      <c r="DI7" s="792"/>
      <c r="DJ7" s="792"/>
      <c r="DK7" s="793"/>
      <c r="DL7" s="791" t="s">
        <v>552</v>
      </c>
      <c r="DM7" s="792"/>
      <c r="DN7" s="792"/>
      <c r="DO7" s="792"/>
      <c r="DP7" s="793"/>
      <c r="DQ7" s="791" t="s">
        <v>552</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10</v>
      </c>
      <c r="R8" s="779"/>
      <c r="S8" s="779"/>
      <c r="T8" s="779"/>
      <c r="U8" s="779"/>
      <c r="V8" s="779">
        <v>10</v>
      </c>
      <c r="W8" s="779"/>
      <c r="X8" s="779"/>
      <c r="Y8" s="779"/>
      <c r="Z8" s="779"/>
      <c r="AA8" s="779" t="s">
        <v>550</v>
      </c>
      <c r="AB8" s="779"/>
      <c r="AC8" s="779"/>
      <c r="AD8" s="779"/>
      <c r="AE8" s="780"/>
      <c r="AF8" s="781" t="s">
        <v>112</v>
      </c>
      <c r="AG8" s="782"/>
      <c r="AH8" s="782"/>
      <c r="AI8" s="782"/>
      <c r="AJ8" s="783"/>
      <c r="AK8" s="784"/>
      <c r="AL8" s="785"/>
      <c r="AM8" s="785"/>
      <c r="AN8" s="785"/>
      <c r="AO8" s="785"/>
      <c r="AP8" s="785" t="s">
        <v>550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555</v>
      </c>
      <c r="BT8" s="789"/>
      <c r="BU8" s="789"/>
      <c r="BV8" s="789"/>
      <c r="BW8" s="789"/>
      <c r="BX8" s="789"/>
      <c r="BY8" s="789"/>
      <c r="BZ8" s="789"/>
      <c r="CA8" s="789"/>
      <c r="CB8" s="789"/>
      <c r="CC8" s="789"/>
      <c r="CD8" s="789"/>
      <c r="CE8" s="789"/>
      <c r="CF8" s="789"/>
      <c r="CG8" s="790"/>
      <c r="CH8" s="801">
        <v>-8</v>
      </c>
      <c r="CI8" s="802"/>
      <c r="CJ8" s="802"/>
      <c r="CK8" s="802"/>
      <c r="CL8" s="803"/>
      <c r="CM8" s="801">
        <v>-1</v>
      </c>
      <c r="CN8" s="802"/>
      <c r="CO8" s="802"/>
      <c r="CP8" s="802"/>
      <c r="CQ8" s="803"/>
      <c r="CR8" s="801">
        <v>10</v>
      </c>
      <c r="CS8" s="802"/>
      <c r="CT8" s="802"/>
      <c r="CU8" s="802"/>
      <c r="CV8" s="803"/>
      <c r="CW8" s="801" t="s">
        <v>553</v>
      </c>
      <c r="CX8" s="802"/>
      <c r="CY8" s="802"/>
      <c r="CZ8" s="802"/>
      <c r="DA8" s="803"/>
      <c r="DB8" s="801" t="s">
        <v>552</v>
      </c>
      <c r="DC8" s="802"/>
      <c r="DD8" s="802"/>
      <c r="DE8" s="802"/>
      <c r="DF8" s="803"/>
      <c r="DG8" s="801" t="s">
        <v>553</v>
      </c>
      <c r="DH8" s="802"/>
      <c r="DI8" s="802"/>
      <c r="DJ8" s="802"/>
      <c r="DK8" s="803"/>
      <c r="DL8" s="801" t="s">
        <v>553</v>
      </c>
      <c r="DM8" s="802"/>
      <c r="DN8" s="802"/>
      <c r="DO8" s="802"/>
      <c r="DP8" s="803"/>
      <c r="DQ8" s="801" t="s">
        <v>553</v>
      </c>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1</v>
      </c>
      <c r="R9" s="779"/>
      <c r="S9" s="779"/>
      <c r="T9" s="779"/>
      <c r="U9" s="779"/>
      <c r="V9" s="779">
        <v>0</v>
      </c>
      <c r="W9" s="779"/>
      <c r="X9" s="779"/>
      <c r="Y9" s="779"/>
      <c r="Z9" s="779"/>
      <c r="AA9" s="779">
        <v>0</v>
      </c>
      <c r="AB9" s="779"/>
      <c r="AC9" s="779"/>
      <c r="AD9" s="779"/>
      <c r="AE9" s="780"/>
      <c r="AF9" s="781">
        <v>0</v>
      </c>
      <c r="AG9" s="782"/>
      <c r="AH9" s="782"/>
      <c r="AI9" s="782"/>
      <c r="AJ9" s="783"/>
      <c r="AK9" s="784"/>
      <c r="AL9" s="785"/>
      <c r="AM9" s="785"/>
      <c r="AN9" s="785"/>
      <c r="AO9" s="785"/>
      <c r="AP9" s="785" t="s">
        <v>550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556</v>
      </c>
      <c r="BT9" s="789"/>
      <c r="BU9" s="789"/>
      <c r="BV9" s="789"/>
      <c r="BW9" s="789"/>
      <c r="BX9" s="789"/>
      <c r="BY9" s="789"/>
      <c r="BZ9" s="789"/>
      <c r="CA9" s="789"/>
      <c r="CB9" s="789"/>
      <c r="CC9" s="789"/>
      <c r="CD9" s="789"/>
      <c r="CE9" s="789"/>
      <c r="CF9" s="789"/>
      <c r="CG9" s="790"/>
      <c r="CH9" s="801">
        <v>16</v>
      </c>
      <c r="CI9" s="802"/>
      <c r="CJ9" s="802"/>
      <c r="CK9" s="802"/>
      <c r="CL9" s="803"/>
      <c r="CM9" s="801">
        <v>18</v>
      </c>
      <c r="CN9" s="802"/>
      <c r="CO9" s="802"/>
      <c r="CP9" s="802"/>
      <c r="CQ9" s="803"/>
      <c r="CR9" s="801">
        <v>40</v>
      </c>
      <c r="CS9" s="802"/>
      <c r="CT9" s="802"/>
      <c r="CU9" s="802"/>
      <c r="CV9" s="803"/>
      <c r="CW9" s="801" t="s">
        <v>552</v>
      </c>
      <c r="CX9" s="802"/>
      <c r="CY9" s="802"/>
      <c r="CZ9" s="802"/>
      <c r="DA9" s="803"/>
      <c r="DB9" s="801">
        <v>23</v>
      </c>
      <c r="DC9" s="802"/>
      <c r="DD9" s="802"/>
      <c r="DE9" s="802"/>
      <c r="DF9" s="803"/>
      <c r="DG9" s="801" t="s">
        <v>552</v>
      </c>
      <c r="DH9" s="802"/>
      <c r="DI9" s="802"/>
      <c r="DJ9" s="802"/>
      <c r="DK9" s="803"/>
      <c r="DL9" s="801" t="s">
        <v>552</v>
      </c>
      <c r="DM9" s="802"/>
      <c r="DN9" s="802"/>
      <c r="DO9" s="802"/>
      <c r="DP9" s="803"/>
      <c r="DQ9" s="801" t="s">
        <v>552</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13088</v>
      </c>
      <c r="R23" s="814"/>
      <c r="S23" s="814"/>
      <c r="T23" s="814"/>
      <c r="U23" s="814"/>
      <c r="V23" s="814">
        <v>13020</v>
      </c>
      <c r="W23" s="814"/>
      <c r="X23" s="814"/>
      <c r="Y23" s="814"/>
      <c r="Z23" s="814"/>
      <c r="AA23" s="814">
        <v>67</v>
      </c>
      <c r="AB23" s="814"/>
      <c r="AC23" s="814"/>
      <c r="AD23" s="814"/>
      <c r="AE23" s="815"/>
      <c r="AF23" s="816">
        <v>10</v>
      </c>
      <c r="AG23" s="814"/>
      <c r="AH23" s="814"/>
      <c r="AI23" s="814"/>
      <c r="AJ23" s="817"/>
      <c r="AK23" s="818"/>
      <c r="AL23" s="819"/>
      <c r="AM23" s="819"/>
      <c r="AN23" s="819"/>
      <c r="AO23" s="819"/>
      <c r="AP23" s="814">
        <v>14205</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3188</v>
      </c>
      <c r="R28" s="843"/>
      <c r="S28" s="843"/>
      <c r="T28" s="843"/>
      <c r="U28" s="843"/>
      <c r="V28" s="843">
        <v>3148</v>
      </c>
      <c r="W28" s="843"/>
      <c r="X28" s="843"/>
      <c r="Y28" s="843"/>
      <c r="Z28" s="843"/>
      <c r="AA28" s="843">
        <v>40</v>
      </c>
      <c r="AB28" s="843"/>
      <c r="AC28" s="843"/>
      <c r="AD28" s="843"/>
      <c r="AE28" s="844"/>
      <c r="AF28" s="845">
        <v>40</v>
      </c>
      <c r="AG28" s="843"/>
      <c r="AH28" s="843"/>
      <c r="AI28" s="843"/>
      <c r="AJ28" s="846"/>
      <c r="AK28" s="847"/>
      <c r="AL28" s="838"/>
      <c r="AM28" s="838"/>
      <c r="AN28" s="838"/>
      <c r="AO28" s="838"/>
      <c r="AP28" s="838" t="s">
        <v>552</v>
      </c>
      <c r="AQ28" s="838"/>
      <c r="AR28" s="838"/>
      <c r="AS28" s="838"/>
      <c r="AT28" s="838"/>
      <c r="AU28" s="838" t="s">
        <v>552</v>
      </c>
      <c r="AV28" s="838"/>
      <c r="AW28" s="838"/>
      <c r="AX28" s="838"/>
      <c r="AY28" s="838"/>
      <c r="AZ28" s="839" t="s">
        <v>551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107</v>
      </c>
      <c r="R29" s="779"/>
      <c r="S29" s="779"/>
      <c r="T29" s="779"/>
      <c r="U29" s="779"/>
      <c r="V29" s="779">
        <v>99</v>
      </c>
      <c r="W29" s="779"/>
      <c r="X29" s="779"/>
      <c r="Y29" s="779"/>
      <c r="Z29" s="779"/>
      <c r="AA29" s="779">
        <v>8</v>
      </c>
      <c r="AB29" s="779"/>
      <c r="AC29" s="779"/>
      <c r="AD29" s="779"/>
      <c r="AE29" s="780"/>
      <c r="AF29" s="781">
        <v>8</v>
      </c>
      <c r="AG29" s="782"/>
      <c r="AH29" s="782"/>
      <c r="AI29" s="782"/>
      <c r="AJ29" s="783"/>
      <c r="AK29" s="850"/>
      <c r="AL29" s="851"/>
      <c r="AM29" s="851"/>
      <c r="AN29" s="851"/>
      <c r="AO29" s="851"/>
      <c r="AP29" s="851" t="s">
        <v>552</v>
      </c>
      <c r="AQ29" s="851"/>
      <c r="AR29" s="851"/>
      <c r="AS29" s="851"/>
      <c r="AT29" s="851"/>
      <c r="AU29" s="851" t="s">
        <v>553</v>
      </c>
      <c r="AV29" s="851"/>
      <c r="AW29" s="851"/>
      <c r="AX29" s="851"/>
      <c r="AY29" s="851"/>
      <c r="AZ29" s="852" t="s">
        <v>552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2732</v>
      </c>
      <c r="R30" s="779"/>
      <c r="S30" s="779"/>
      <c r="T30" s="779"/>
      <c r="U30" s="779"/>
      <c r="V30" s="779">
        <v>2726</v>
      </c>
      <c r="W30" s="779"/>
      <c r="X30" s="779"/>
      <c r="Y30" s="779"/>
      <c r="Z30" s="779"/>
      <c r="AA30" s="779">
        <v>6</v>
      </c>
      <c r="AB30" s="779"/>
      <c r="AC30" s="779"/>
      <c r="AD30" s="779"/>
      <c r="AE30" s="780"/>
      <c r="AF30" s="781">
        <v>6</v>
      </c>
      <c r="AG30" s="782"/>
      <c r="AH30" s="782"/>
      <c r="AI30" s="782"/>
      <c r="AJ30" s="783"/>
      <c r="AK30" s="850"/>
      <c r="AL30" s="851"/>
      <c r="AM30" s="851"/>
      <c r="AN30" s="851"/>
      <c r="AO30" s="851"/>
      <c r="AP30" s="851" t="s">
        <v>552</v>
      </c>
      <c r="AQ30" s="851"/>
      <c r="AR30" s="851"/>
      <c r="AS30" s="851"/>
      <c r="AT30" s="851"/>
      <c r="AU30" s="851" t="s">
        <v>552</v>
      </c>
      <c r="AV30" s="851"/>
      <c r="AW30" s="851"/>
      <c r="AX30" s="851"/>
      <c r="AY30" s="851"/>
      <c r="AZ30" s="852" t="s">
        <v>552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19</v>
      </c>
      <c r="R31" s="779"/>
      <c r="S31" s="779"/>
      <c r="T31" s="779"/>
      <c r="U31" s="779"/>
      <c r="V31" s="779">
        <v>17</v>
      </c>
      <c r="W31" s="779"/>
      <c r="X31" s="779"/>
      <c r="Y31" s="779"/>
      <c r="Z31" s="779"/>
      <c r="AA31" s="779">
        <v>1</v>
      </c>
      <c r="AB31" s="779"/>
      <c r="AC31" s="779"/>
      <c r="AD31" s="779"/>
      <c r="AE31" s="780"/>
      <c r="AF31" s="781">
        <v>1</v>
      </c>
      <c r="AG31" s="782"/>
      <c r="AH31" s="782"/>
      <c r="AI31" s="782"/>
      <c r="AJ31" s="783"/>
      <c r="AK31" s="850"/>
      <c r="AL31" s="851"/>
      <c r="AM31" s="851"/>
      <c r="AN31" s="851"/>
      <c r="AO31" s="851"/>
      <c r="AP31" s="851" t="s">
        <v>553</v>
      </c>
      <c r="AQ31" s="851"/>
      <c r="AR31" s="851"/>
      <c r="AS31" s="851"/>
      <c r="AT31" s="851"/>
      <c r="AU31" s="851" t="s">
        <v>552</v>
      </c>
      <c r="AV31" s="851"/>
      <c r="AW31" s="851"/>
      <c r="AX31" s="851"/>
      <c r="AY31" s="851"/>
      <c r="AZ31" s="852" t="s">
        <v>552</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282</v>
      </c>
      <c r="R32" s="779"/>
      <c r="S32" s="779"/>
      <c r="T32" s="779"/>
      <c r="U32" s="779"/>
      <c r="V32" s="779">
        <v>278</v>
      </c>
      <c r="W32" s="779"/>
      <c r="X32" s="779"/>
      <c r="Y32" s="779"/>
      <c r="Z32" s="779"/>
      <c r="AA32" s="779">
        <v>4</v>
      </c>
      <c r="AB32" s="779"/>
      <c r="AC32" s="779"/>
      <c r="AD32" s="779"/>
      <c r="AE32" s="780"/>
      <c r="AF32" s="781">
        <v>4</v>
      </c>
      <c r="AG32" s="782"/>
      <c r="AH32" s="782"/>
      <c r="AI32" s="782"/>
      <c r="AJ32" s="783"/>
      <c r="AK32" s="850"/>
      <c r="AL32" s="851"/>
      <c r="AM32" s="851"/>
      <c r="AN32" s="851"/>
      <c r="AO32" s="851"/>
      <c r="AP32" s="851" t="s">
        <v>552</v>
      </c>
      <c r="AQ32" s="851"/>
      <c r="AR32" s="851"/>
      <c r="AS32" s="851"/>
      <c r="AT32" s="851"/>
      <c r="AU32" s="851" t="s">
        <v>553</v>
      </c>
      <c r="AV32" s="851"/>
      <c r="AW32" s="851"/>
      <c r="AX32" s="851"/>
      <c r="AY32" s="851"/>
      <c r="AZ32" s="852" t="s">
        <v>552</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157</v>
      </c>
      <c r="R33" s="779"/>
      <c r="S33" s="779"/>
      <c r="T33" s="779"/>
      <c r="U33" s="779"/>
      <c r="V33" s="779">
        <v>149</v>
      </c>
      <c r="W33" s="779"/>
      <c r="X33" s="779"/>
      <c r="Y33" s="779"/>
      <c r="Z33" s="779"/>
      <c r="AA33" s="779">
        <v>8</v>
      </c>
      <c r="AB33" s="779"/>
      <c r="AC33" s="779"/>
      <c r="AD33" s="779"/>
      <c r="AE33" s="780"/>
      <c r="AF33" s="781">
        <v>253</v>
      </c>
      <c r="AG33" s="782"/>
      <c r="AH33" s="782"/>
      <c r="AI33" s="782"/>
      <c r="AJ33" s="783"/>
      <c r="AK33" s="850">
        <v>1</v>
      </c>
      <c r="AL33" s="851"/>
      <c r="AM33" s="851"/>
      <c r="AN33" s="851"/>
      <c r="AO33" s="851"/>
      <c r="AP33" s="851">
        <v>742</v>
      </c>
      <c r="AQ33" s="851"/>
      <c r="AR33" s="851"/>
      <c r="AS33" s="851"/>
      <c r="AT33" s="851"/>
      <c r="AU33" s="851" t="s">
        <v>552</v>
      </c>
      <c r="AV33" s="851"/>
      <c r="AW33" s="851"/>
      <c r="AX33" s="851"/>
      <c r="AY33" s="851"/>
      <c r="AZ33" s="852" t="s">
        <v>553</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1341</v>
      </c>
      <c r="R34" s="779"/>
      <c r="S34" s="779"/>
      <c r="T34" s="779"/>
      <c r="U34" s="779"/>
      <c r="V34" s="779">
        <v>490</v>
      </c>
      <c r="W34" s="779"/>
      <c r="X34" s="779"/>
      <c r="Y34" s="779"/>
      <c r="Z34" s="779"/>
      <c r="AA34" s="779">
        <f>Q34-V34</f>
        <v>851</v>
      </c>
      <c r="AB34" s="779"/>
      <c r="AC34" s="779"/>
      <c r="AD34" s="779"/>
      <c r="AE34" s="780"/>
      <c r="AF34" s="781">
        <v>851</v>
      </c>
      <c r="AG34" s="782"/>
      <c r="AH34" s="782"/>
      <c r="AI34" s="782"/>
      <c r="AJ34" s="783"/>
      <c r="AK34" s="850">
        <v>180</v>
      </c>
      <c r="AL34" s="851"/>
      <c r="AM34" s="851"/>
      <c r="AN34" s="851"/>
      <c r="AO34" s="851"/>
      <c r="AP34" s="851">
        <v>6114</v>
      </c>
      <c r="AQ34" s="851"/>
      <c r="AR34" s="851"/>
      <c r="AS34" s="851"/>
      <c r="AT34" s="851"/>
      <c r="AU34" s="851">
        <v>3234</v>
      </c>
      <c r="AV34" s="851"/>
      <c r="AW34" s="851"/>
      <c r="AX34" s="851"/>
      <c r="AY34" s="851"/>
      <c r="AZ34" s="852" t="s">
        <v>552</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1603</v>
      </c>
      <c r="R35" s="779"/>
      <c r="S35" s="779"/>
      <c r="T35" s="779"/>
      <c r="U35" s="779"/>
      <c r="V35" s="779">
        <v>1603</v>
      </c>
      <c r="W35" s="779"/>
      <c r="X35" s="779"/>
      <c r="Y35" s="779"/>
      <c r="Z35" s="779"/>
      <c r="AA35" s="779">
        <f t="shared" ref="AA35:AA36" si="0">Q35-V35</f>
        <v>0</v>
      </c>
      <c r="AB35" s="779"/>
      <c r="AC35" s="779"/>
      <c r="AD35" s="779"/>
      <c r="AE35" s="780"/>
      <c r="AF35" s="781">
        <v>0</v>
      </c>
      <c r="AG35" s="782"/>
      <c r="AH35" s="782"/>
      <c r="AI35" s="782"/>
      <c r="AJ35" s="783"/>
      <c r="AK35" s="850">
        <v>887</v>
      </c>
      <c r="AL35" s="851"/>
      <c r="AM35" s="851"/>
      <c r="AN35" s="851"/>
      <c r="AO35" s="851"/>
      <c r="AP35" s="851">
        <v>10219</v>
      </c>
      <c r="AQ35" s="851"/>
      <c r="AR35" s="851"/>
      <c r="AS35" s="851"/>
      <c r="AT35" s="851"/>
      <c r="AU35" s="851">
        <v>8134</v>
      </c>
      <c r="AV35" s="851"/>
      <c r="AW35" s="851"/>
      <c r="AX35" s="851"/>
      <c r="AY35" s="851"/>
      <c r="AZ35" s="852" t="s">
        <v>552</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391</v>
      </c>
      <c r="C36" s="776"/>
      <c r="D36" s="776"/>
      <c r="E36" s="776"/>
      <c r="F36" s="776"/>
      <c r="G36" s="776"/>
      <c r="H36" s="776"/>
      <c r="I36" s="776"/>
      <c r="J36" s="776"/>
      <c r="K36" s="776"/>
      <c r="L36" s="776"/>
      <c r="M36" s="776"/>
      <c r="N36" s="776"/>
      <c r="O36" s="776"/>
      <c r="P36" s="777"/>
      <c r="Q36" s="778">
        <v>39</v>
      </c>
      <c r="R36" s="779"/>
      <c r="S36" s="779"/>
      <c r="T36" s="779"/>
      <c r="U36" s="779"/>
      <c r="V36" s="779">
        <v>39</v>
      </c>
      <c r="W36" s="779"/>
      <c r="X36" s="779"/>
      <c r="Y36" s="779"/>
      <c r="Z36" s="779"/>
      <c r="AA36" s="779">
        <f t="shared" si="0"/>
        <v>0</v>
      </c>
      <c r="AB36" s="779"/>
      <c r="AC36" s="779"/>
      <c r="AD36" s="779"/>
      <c r="AE36" s="780"/>
      <c r="AF36" s="781">
        <v>0</v>
      </c>
      <c r="AG36" s="782"/>
      <c r="AH36" s="782"/>
      <c r="AI36" s="782"/>
      <c r="AJ36" s="783"/>
      <c r="AK36" s="850">
        <v>20</v>
      </c>
      <c r="AL36" s="851"/>
      <c r="AM36" s="851"/>
      <c r="AN36" s="851"/>
      <c r="AO36" s="851"/>
      <c r="AP36" s="851">
        <v>246</v>
      </c>
      <c r="AQ36" s="851"/>
      <c r="AR36" s="851"/>
      <c r="AS36" s="851"/>
      <c r="AT36" s="851"/>
      <c r="AU36" s="851">
        <v>174</v>
      </c>
      <c r="AV36" s="851"/>
      <c r="AW36" s="851"/>
      <c r="AX36" s="851"/>
      <c r="AY36" s="851"/>
      <c r="AZ36" s="852" t="s">
        <v>553</v>
      </c>
      <c r="BA36" s="852"/>
      <c r="BB36" s="852"/>
      <c r="BC36" s="852"/>
      <c r="BD36" s="852"/>
      <c r="BE36" s="848" t="s">
        <v>389</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1163</v>
      </c>
      <c r="AG63" s="862"/>
      <c r="AH63" s="862"/>
      <c r="AI63" s="862"/>
      <c r="AJ63" s="863"/>
      <c r="AK63" s="864"/>
      <c r="AL63" s="859"/>
      <c r="AM63" s="859"/>
      <c r="AN63" s="859"/>
      <c r="AO63" s="859"/>
      <c r="AP63" s="862">
        <v>17320</v>
      </c>
      <c r="AQ63" s="862"/>
      <c r="AR63" s="862"/>
      <c r="AS63" s="862"/>
      <c r="AT63" s="862"/>
      <c r="AU63" s="862">
        <v>11542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396</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539</v>
      </c>
      <c r="C68" s="890"/>
      <c r="D68" s="890"/>
      <c r="E68" s="890"/>
      <c r="F68" s="890"/>
      <c r="G68" s="890"/>
      <c r="H68" s="890"/>
      <c r="I68" s="890"/>
      <c r="J68" s="890"/>
      <c r="K68" s="890"/>
      <c r="L68" s="890"/>
      <c r="M68" s="890"/>
      <c r="N68" s="890"/>
      <c r="O68" s="890"/>
      <c r="P68" s="891"/>
      <c r="Q68" s="892">
        <v>80</v>
      </c>
      <c r="R68" s="886"/>
      <c r="S68" s="886"/>
      <c r="T68" s="886"/>
      <c r="U68" s="886"/>
      <c r="V68" s="886">
        <v>74</v>
      </c>
      <c r="W68" s="886"/>
      <c r="X68" s="886"/>
      <c r="Y68" s="886"/>
      <c r="Z68" s="886"/>
      <c r="AA68" s="886">
        <v>6</v>
      </c>
      <c r="AB68" s="886"/>
      <c r="AC68" s="886"/>
      <c r="AD68" s="886"/>
      <c r="AE68" s="886"/>
      <c r="AF68" s="886">
        <v>6</v>
      </c>
      <c r="AG68" s="886"/>
      <c r="AH68" s="886"/>
      <c r="AI68" s="886"/>
      <c r="AJ68" s="886"/>
      <c r="AK68" s="886" t="s">
        <v>552</v>
      </c>
      <c r="AL68" s="886"/>
      <c r="AM68" s="886"/>
      <c r="AN68" s="886"/>
      <c r="AO68" s="886"/>
      <c r="AP68" s="886">
        <v>31</v>
      </c>
      <c r="AQ68" s="886"/>
      <c r="AR68" s="886"/>
      <c r="AS68" s="886"/>
      <c r="AT68" s="886"/>
      <c r="AU68" s="886">
        <v>25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540</v>
      </c>
      <c r="C69" s="894"/>
      <c r="D69" s="894"/>
      <c r="E69" s="894"/>
      <c r="F69" s="894"/>
      <c r="G69" s="894"/>
      <c r="H69" s="894"/>
      <c r="I69" s="894"/>
      <c r="J69" s="894"/>
      <c r="K69" s="894"/>
      <c r="L69" s="894"/>
      <c r="M69" s="894"/>
      <c r="N69" s="894"/>
      <c r="O69" s="894"/>
      <c r="P69" s="895"/>
      <c r="Q69" s="896">
        <v>1021</v>
      </c>
      <c r="R69" s="851"/>
      <c r="S69" s="851"/>
      <c r="T69" s="851"/>
      <c r="U69" s="851"/>
      <c r="V69" s="851">
        <v>1009</v>
      </c>
      <c r="W69" s="851"/>
      <c r="X69" s="851"/>
      <c r="Y69" s="851"/>
      <c r="Z69" s="851"/>
      <c r="AA69" s="851">
        <v>12</v>
      </c>
      <c r="AB69" s="851"/>
      <c r="AC69" s="851"/>
      <c r="AD69" s="851"/>
      <c r="AE69" s="851"/>
      <c r="AF69" s="851">
        <v>12</v>
      </c>
      <c r="AG69" s="851"/>
      <c r="AH69" s="851"/>
      <c r="AI69" s="851"/>
      <c r="AJ69" s="851"/>
      <c r="AK69" s="851" t="s">
        <v>552</v>
      </c>
      <c r="AL69" s="851"/>
      <c r="AM69" s="851"/>
      <c r="AN69" s="851"/>
      <c r="AO69" s="851"/>
      <c r="AP69" s="851">
        <v>383</v>
      </c>
      <c r="AQ69" s="851"/>
      <c r="AR69" s="851"/>
      <c r="AS69" s="851"/>
      <c r="AT69" s="851"/>
      <c r="AU69" s="851">
        <v>190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541</v>
      </c>
      <c r="C70" s="894"/>
      <c r="D70" s="894"/>
      <c r="E70" s="894"/>
      <c r="F70" s="894"/>
      <c r="G70" s="894"/>
      <c r="H70" s="894"/>
      <c r="I70" s="894"/>
      <c r="J70" s="894"/>
      <c r="K70" s="894"/>
      <c r="L70" s="894"/>
      <c r="M70" s="894"/>
      <c r="N70" s="894"/>
      <c r="O70" s="894"/>
      <c r="P70" s="895"/>
      <c r="Q70" s="896">
        <v>928</v>
      </c>
      <c r="R70" s="851"/>
      <c r="S70" s="851"/>
      <c r="T70" s="851"/>
      <c r="U70" s="851"/>
      <c r="V70" s="851">
        <v>865</v>
      </c>
      <c r="W70" s="851"/>
      <c r="X70" s="851"/>
      <c r="Y70" s="851"/>
      <c r="Z70" s="851"/>
      <c r="AA70" s="851">
        <v>63</v>
      </c>
      <c r="AB70" s="851"/>
      <c r="AC70" s="851"/>
      <c r="AD70" s="851"/>
      <c r="AE70" s="851"/>
      <c r="AF70" s="851">
        <v>63</v>
      </c>
      <c r="AG70" s="851"/>
      <c r="AH70" s="851"/>
      <c r="AI70" s="851"/>
      <c r="AJ70" s="851"/>
      <c r="AK70" s="851" t="s">
        <v>552</v>
      </c>
      <c r="AL70" s="851"/>
      <c r="AM70" s="851"/>
      <c r="AN70" s="851"/>
      <c r="AO70" s="851"/>
      <c r="AP70" s="851" t="s">
        <v>552</v>
      </c>
      <c r="AQ70" s="851"/>
      <c r="AR70" s="851"/>
      <c r="AS70" s="851"/>
      <c r="AT70" s="851"/>
      <c r="AU70" s="851" t="s">
        <v>552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542</v>
      </c>
      <c r="C71" s="894"/>
      <c r="D71" s="894"/>
      <c r="E71" s="894"/>
      <c r="F71" s="894"/>
      <c r="G71" s="894"/>
      <c r="H71" s="894"/>
      <c r="I71" s="894"/>
      <c r="J71" s="894"/>
      <c r="K71" s="894"/>
      <c r="L71" s="894"/>
      <c r="M71" s="894"/>
      <c r="N71" s="894"/>
      <c r="O71" s="894"/>
      <c r="P71" s="895"/>
      <c r="Q71" s="896">
        <v>338866</v>
      </c>
      <c r="R71" s="851"/>
      <c r="S71" s="851"/>
      <c r="T71" s="851"/>
      <c r="U71" s="851"/>
      <c r="V71" s="851">
        <v>326466</v>
      </c>
      <c r="W71" s="851"/>
      <c r="X71" s="851"/>
      <c r="Y71" s="851"/>
      <c r="Z71" s="851"/>
      <c r="AA71" s="851">
        <v>12400</v>
      </c>
      <c r="AB71" s="851"/>
      <c r="AC71" s="851"/>
      <c r="AD71" s="851"/>
      <c r="AE71" s="851"/>
      <c r="AF71" s="851">
        <v>12400</v>
      </c>
      <c r="AG71" s="851"/>
      <c r="AH71" s="851"/>
      <c r="AI71" s="851"/>
      <c r="AJ71" s="851"/>
      <c r="AK71" s="851" t="s">
        <v>552</v>
      </c>
      <c r="AL71" s="851"/>
      <c r="AM71" s="851"/>
      <c r="AN71" s="851"/>
      <c r="AO71" s="851"/>
      <c r="AP71" s="851" t="s">
        <v>553</v>
      </c>
      <c r="AQ71" s="851"/>
      <c r="AR71" s="851"/>
      <c r="AS71" s="851"/>
      <c r="AT71" s="851"/>
      <c r="AU71" s="851" t="s">
        <v>552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543</v>
      </c>
      <c r="C72" s="894"/>
      <c r="D72" s="894"/>
      <c r="E72" s="894"/>
      <c r="F72" s="894"/>
      <c r="G72" s="894"/>
      <c r="H72" s="894"/>
      <c r="I72" s="894"/>
      <c r="J72" s="894"/>
      <c r="K72" s="894"/>
      <c r="L72" s="894"/>
      <c r="M72" s="894"/>
      <c r="N72" s="894"/>
      <c r="O72" s="894"/>
      <c r="P72" s="895"/>
      <c r="Q72" s="896">
        <v>3</v>
      </c>
      <c r="R72" s="851"/>
      <c r="S72" s="851"/>
      <c r="T72" s="851"/>
      <c r="U72" s="851"/>
      <c r="V72" s="851">
        <v>1</v>
      </c>
      <c r="W72" s="851"/>
      <c r="X72" s="851"/>
      <c r="Y72" s="851"/>
      <c r="Z72" s="851"/>
      <c r="AA72" s="851">
        <v>2</v>
      </c>
      <c r="AB72" s="851"/>
      <c r="AC72" s="851"/>
      <c r="AD72" s="851"/>
      <c r="AE72" s="851"/>
      <c r="AF72" s="851">
        <v>2</v>
      </c>
      <c r="AG72" s="851"/>
      <c r="AH72" s="851"/>
      <c r="AI72" s="851"/>
      <c r="AJ72" s="851"/>
      <c r="AK72" s="851" t="s">
        <v>552</v>
      </c>
      <c r="AL72" s="851"/>
      <c r="AM72" s="851"/>
      <c r="AN72" s="851"/>
      <c r="AO72" s="851"/>
      <c r="AP72" s="851" t="s">
        <v>552</v>
      </c>
      <c r="AQ72" s="851"/>
      <c r="AR72" s="851"/>
      <c r="AS72" s="851"/>
      <c r="AT72" s="851"/>
      <c r="AU72" s="851" t="s">
        <v>553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544</v>
      </c>
      <c r="C73" s="894"/>
      <c r="D73" s="894"/>
      <c r="E73" s="894"/>
      <c r="F73" s="894"/>
      <c r="G73" s="894"/>
      <c r="H73" s="894"/>
      <c r="I73" s="894"/>
      <c r="J73" s="894"/>
      <c r="K73" s="894"/>
      <c r="L73" s="894"/>
      <c r="M73" s="894"/>
      <c r="N73" s="894"/>
      <c r="O73" s="894"/>
      <c r="P73" s="895"/>
      <c r="Q73" s="896">
        <v>4911</v>
      </c>
      <c r="R73" s="851"/>
      <c r="S73" s="851"/>
      <c r="T73" s="851"/>
      <c r="U73" s="851"/>
      <c r="V73" s="851">
        <v>4274</v>
      </c>
      <c r="W73" s="851"/>
      <c r="X73" s="851"/>
      <c r="Y73" s="851"/>
      <c r="Z73" s="851"/>
      <c r="AA73" s="851">
        <v>638</v>
      </c>
      <c r="AB73" s="851"/>
      <c r="AC73" s="851"/>
      <c r="AD73" s="851"/>
      <c r="AE73" s="851"/>
      <c r="AF73" s="851">
        <v>638</v>
      </c>
      <c r="AG73" s="851"/>
      <c r="AH73" s="851"/>
      <c r="AI73" s="851"/>
      <c r="AJ73" s="851"/>
      <c r="AK73" s="851" t="s">
        <v>553</v>
      </c>
      <c r="AL73" s="851"/>
      <c r="AM73" s="851"/>
      <c r="AN73" s="851"/>
      <c r="AO73" s="851"/>
      <c r="AP73" s="851" t="s">
        <v>552</v>
      </c>
      <c r="AQ73" s="851"/>
      <c r="AR73" s="851"/>
      <c r="AS73" s="851"/>
      <c r="AT73" s="851"/>
      <c r="AU73" s="851" t="s">
        <v>552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545</v>
      </c>
      <c r="C74" s="894"/>
      <c r="D74" s="894"/>
      <c r="E74" s="894"/>
      <c r="F74" s="894"/>
      <c r="G74" s="894"/>
      <c r="H74" s="894"/>
      <c r="I74" s="894"/>
      <c r="J74" s="894"/>
      <c r="K74" s="894"/>
      <c r="L74" s="894"/>
      <c r="M74" s="894"/>
      <c r="N74" s="894"/>
      <c r="O74" s="894"/>
      <c r="P74" s="895"/>
      <c r="Q74" s="896">
        <v>23</v>
      </c>
      <c r="R74" s="851"/>
      <c r="S74" s="851"/>
      <c r="T74" s="851"/>
      <c r="U74" s="851"/>
      <c r="V74" s="851">
        <v>52</v>
      </c>
      <c r="W74" s="851"/>
      <c r="X74" s="851"/>
      <c r="Y74" s="851"/>
      <c r="Z74" s="851"/>
      <c r="AA74" s="851">
        <v>-30</v>
      </c>
      <c r="AB74" s="851"/>
      <c r="AC74" s="851"/>
      <c r="AD74" s="851"/>
      <c r="AE74" s="851"/>
      <c r="AF74" s="851">
        <v>4</v>
      </c>
      <c r="AG74" s="851"/>
      <c r="AH74" s="851"/>
      <c r="AI74" s="851"/>
      <c r="AJ74" s="851"/>
      <c r="AK74" s="851" t="s">
        <v>552</v>
      </c>
      <c r="AL74" s="851"/>
      <c r="AM74" s="851"/>
      <c r="AN74" s="851"/>
      <c r="AO74" s="851"/>
      <c r="AP74" s="851" t="s">
        <v>552</v>
      </c>
      <c r="AQ74" s="851"/>
      <c r="AR74" s="851"/>
      <c r="AS74" s="851"/>
      <c r="AT74" s="851"/>
      <c r="AU74" s="851" t="s">
        <v>552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546</v>
      </c>
      <c r="C75" s="894"/>
      <c r="D75" s="894"/>
      <c r="E75" s="894"/>
      <c r="F75" s="894"/>
      <c r="G75" s="894"/>
      <c r="H75" s="894"/>
      <c r="I75" s="894"/>
      <c r="J75" s="894"/>
      <c r="K75" s="894"/>
      <c r="L75" s="894"/>
      <c r="M75" s="894"/>
      <c r="N75" s="894"/>
      <c r="O75" s="894"/>
      <c r="P75" s="895"/>
      <c r="Q75" s="899">
        <v>1050</v>
      </c>
      <c r="R75" s="900"/>
      <c r="S75" s="900"/>
      <c r="T75" s="900"/>
      <c r="U75" s="850"/>
      <c r="V75" s="901">
        <v>98</v>
      </c>
      <c r="W75" s="900"/>
      <c r="X75" s="900"/>
      <c r="Y75" s="900"/>
      <c r="Z75" s="850"/>
      <c r="AA75" s="901">
        <v>953</v>
      </c>
      <c r="AB75" s="900"/>
      <c r="AC75" s="900"/>
      <c r="AD75" s="900"/>
      <c r="AE75" s="850"/>
      <c r="AF75" s="901">
        <v>919</v>
      </c>
      <c r="AG75" s="900"/>
      <c r="AH75" s="900"/>
      <c r="AI75" s="900"/>
      <c r="AJ75" s="850"/>
      <c r="AK75" s="901">
        <v>16</v>
      </c>
      <c r="AL75" s="900"/>
      <c r="AM75" s="900"/>
      <c r="AN75" s="900"/>
      <c r="AO75" s="850"/>
      <c r="AP75" s="901">
        <v>125</v>
      </c>
      <c r="AQ75" s="900"/>
      <c r="AR75" s="900"/>
      <c r="AS75" s="900"/>
      <c r="AT75" s="850"/>
      <c r="AU75" s="901" t="s">
        <v>552</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547</v>
      </c>
      <c r="C76" s="894"/>
      <c r="D76" s="894"/>
      <c r="E76" s="894"/>
      <c r="F76" s="894"/>
      <c r="G76" s="894"/>
      <c r="H76" s="894"/>
      <c r="I76" s="894"/>
      <c r="J76" s="894"/>
      <c r="K76" s="894"/>
      <c r="L76" s="894"/>
      <c r="M76" s="894"/>
      <c r="N76" s="894"/>
      <c r="O76" s="894"/>
      <c r="P76" s="895"/>
      <c r="Q76" s="899">
        <v>159</v>
      </c>
      <c r="R76" s="900"/>
      <c r="S76" s="900"/>
      <c r="T76" s="900"/>
      <c r="U76" s="850"/>
      <c r="V76" s="901">
        <v>146</v>
      </c>
      <c r="W76" s="900"/>
      <c r="X76" s="900"/>
      <c r="Y76" s="900"/>
      <c r="Z76" s="850"/>
      <c r="AA76" s="901">
        <v>12</v>
      </c>
      <c r="AB76" s="900"/>
      <c r="AC76" s="900"/>
      <c r="AD76" s="900"/>
      <c r="AE76" s="850"/>
      <c r="AF76" s="901">
        <v>12</v>
      </c>
      <c r="AG76" s="900"/>
      <c r="AH76" s="900"/>
      <c r="AI76" s="900"/>
      <c r="AJ76" s="850"/>
      <c r="AK76" s="901">
        <v>49</v>
      </c>
      <c r="AL76" s="900"/>
      <c r="AM76" s="900"/>
      <c r="AN76" s="900"/>
      <c r="AO76" s="850"/>
      <c r="AP76" s="901" t="s">
        <v>552</v>
      </c>
      <c r="AQ76" s="900"/>
      <c r="AR76" s="900"/>
      <c r="AS76" s="900"/>
      <c r="AT76" s="850"/>
      <c r="AU76" s="901" t="s">
        <v>553</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548</v>
      </c>
      <c r="C77" s="894"/>
      <c r="D77" s="894"/>
      <c r="E77" s="894"/>
      <c r="F77" s="894"/>
      <c r="G77" s="894"/>
      <c r="H77" s="894"/>
      <c r="I77" s="894"/>
      <c r="J77" s="894"/>
      <c r="K77" s="894"/>
      <c r="L77" s="894"/>
      <c r="M77" s="894"/>
      <c r="N77" s="894"/>
      <c r="O77" s="894"/>
      <c r="P77" s="895"/>
      <c r="Q77" s="899">
        <v>2405</v>
      </c>
      <c r="R77" s="900"/>
      <c r="S77" s="900"/>
      <c r="T77" s="900"/>
      <c r="U77" s="850"/>
      <c r="V77" s="901">
        <v>2405</v>
      </c>
      <c r="W77" s="900"/>
      <c r="X77" s="900"/>
      <c r="Y77" s="900"/>
      <c r="Z77" s="850"/>
      <c r="AA77" s="901">
        <v>1</v>
      </c>
      <c r="AB77" s="900"/>
      <c r="AC77" s="900"/>
      <c r="AD77" s="900"/>
      <c r="AE77" s="850"/>
      <c r="AF77" s="901">
        <v>1</v>
      </c>
      <c r="AG77" s="900"/>
      <c r="AH77" s="900"/>
      <c r="AI77" s="900"/>
      <c r="AJ77" s="850"/>
      <c r="AK77" s="901" t="s">
        <v>552</v>
      </c>
      <c r="AL77" s="900"/>
      <c r="AM77" s="900"/>
      <c r="AN77" s="900"/>
      <c r="AO77" s="850"/>
      <c r="AP77" s="901" t="s">
        <v>552</v>
      </c>
      <c r="AQ77" s="900"/>
      <c r="AR77" s="900"/>
      <c r="AS77" s="900"/>
      <c r="AT77" s="850"/>
      <c r="AU77" s="901" t="s">
        <v>552</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549</v>
      </c>
      <c r="C78" s="894"/>
      <c r="D78" s="894"/>
      <c r="E78" s="894"/>
      <c r="F78" s="894"/>
      <c r="G78" s="894"/>
      <c r="H78" s="894"/>
      <c r="I78" s="894"/>
      <c r="J78" s="894"/>
      <c r="K78" s="894"/>
      <c r="L78" s="894"/>
      <c r="M78" s="894"/>
      <c r="N78" s="894"/>
      <c r="O78" s="894"/>
      <c r="P78" s="895"/>
      <c r="Q78" s="896">
        <v>417</v>
      </c>
      <c r="R78" s="851"/>
      <c r="S78" s="851"/>
      <c r="T78" s="851"/>
      <c r="U78" s="851"/>
      <c r="V78" s="851">
        <v>400</v>
      </c>
      <c r="W78" s="851"/>
      <c r="X78" s="851"/>
      <c r="Y78" s="851"/>
      <c r="Z78" s="851"/>
      <c r="AA78" s="851">
        <v>17</v>
      </c>
      <c r="AB78" s="851"/>
      <c r="AC78" s="851"/>
      <c r="AD78" s="851"/>
      <c r="AE78" s="851"/>
      <c r="AF78" s="851">
        <v>9</v>
      </c>
      <c r="AG78" s="851"/>
      <c r="AH78" s="851"/>
      <c r="AI78" s="851"/>
      <c r="AJ78" s="851"/>
      <c r="AK78" s="851" t="s">
        <v>553</v>
      </c>
      <c r="AL78" s="851"/>
      <c r="AM78" s="851"/>
      <c r="AN78" s="851"/>
      <c r="AO78" s="851"/>
      <c r="AP78" s="851" t="s">
        <v>552</v>
      </c>
      <c r="AQ78" s="851"/>
      <c r="AR78" s="851"/>
      <c r="AS78" s="851"/>
      <c r="AT78" s="851"/>
      <c r="AU78" s="851" t="s">
        <v>552</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14066</v>
      </c>
      <c r="AG88" s="862"/>
      <c r="AH88" s="862"/>
      <c r="AI88" s="862"/>
      <c r="AJ88" s="862"/>
      <c r="AK88" s="859"/>
      <c r="AL88" s="859"/>
      <c r="AM88" s="859"/>
      <c r="AN88" s="859"/>
      <c r="AO88" s="859"/>
      <c r="AP88" s="862">
        <v>539</v>
      </c>
      <c r="AQ88" s="862"/>
      <c r="AR88" s="862"/>
      <c r="AS88" s="862"/>
      <c r="AT88" s="862"/>
      <c r="AU88" s="862">
        <v>214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52</v>
      </c>
      <c r="CS102" s="870"/>
      <c r="CT102" s="870"/>
      <c r="CU102" s="870"/>
      <c r="CV102" s="913"/>
      <c r="CW102" s="912" t="s">
        <v>557</v>
      </c>
      <c r="CX102" s="870"/>
      <c r="CY102" s="870"/>
      <c r="CZ102" s="870"/>
      <c r="DA102" s="913"/>
      <c r="DB102" s="912">
        <v>23</v>
      </c>
      <c r="DC102" s="870"/>
      <c r="DD102" s="870"/>
      <c r="DE102" s="870"/>
      <c r="DF102" s="913"/>
      <c r="DG102" s="912" t="s">
        <v>552</v>
      </c>
      <c r="DH102" s="870"/>
      <c r="DI102" s="870"/>
      <c r="DJ102" s="870"/>
      <c r="DK102" s="913"/>
      <c r="DL102" s="912" t="s">
        <v>552</v>
      </c>
      <c r="DM102" s="870"/>
      <c r="DN102" s="870"/>
      <c r="DO102" s="870"/>
      <c r="DP102" s="913"/>
      <c r="DQ102" s="912" t="s">
        <v>552</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287</v>
      </c>
      <c r="AG109" s="915"/>
      <c r="AH109" s="915"/>
      <c r="AI109" s="915"/>
      <c r="AJ109" s="916"/>
      <c r="AK109" s="914" t="s">
        <v>286</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287</v>
      </c>
      <c r="BW109" s="915"/>
      <c r="BX109" s="915"/>
      <c r="BY109" s="915"/>
      <c r="BZ109" s="916"/>
      <c r="CA109" s="914" t="s">
        <v>286</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287</v>
      </c>
      <c r="DM109" s="915"/>
      <c r="DN109" s="915"/>
      <c r="DO109" s="915"/>
      <c r="DP109" s="916"/>
      <c r="DQ109" s="914" t="s">
        <v>286</v>
      </c>
      <c r="DR109" s="915"/>
      <c r="DS109" s="915"/>
      <c r="DT109" s="915"/>
      <c r="DU109" s="916"/>
      <c r="DV109" s="914" t="s">
        <v>407</v>
      </c>
      <c r="DW109" s="915"/>
      <c r="DX109" s="915"/>
      <c r="DY109" s="915"/>
      <c r="DZ109" s="917"/>
    </row>
    <row r="110" spans="1:131" s="199" customFormat="1" ht="26.25" customHeight="1" x14ac:dyDescent="0.15">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1724704</v>
      </c>
      <c r="AB110" s="922"/>
      <c r="AC110" s="922"/>
      <c r="AD110" s="922"/>
      <c r="AE110" s="923"/>
      <c r="AF110" s="924">
        <v>1740222</v>
      </c>
      <c r="AG110" s="922"/>
      <c r="AH110" s="922"/>
      <c r="AI110" s="922"/>
      <c r="AJ110" s="923"/>
      <c r="AK110" s="924">
        <v>1645098</v>
      </c>
      <c r="AL110" s="922"/>
      <c r="AM110" s="922"/>
      <c r="AN110" s="922"/>
      <c r="AO110" s="923"/>
      <c r="AP110" s="925">
        <v>27.5</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13341114</v>
      </c>
      <c r="BR110" s="957"/>
      <c r="BS110" s="957"/>
      <c r="BT110" s="957"/>
      <c r="BU110" s="957"/>
      <c r="BV110" s="957">
        <v>13490370</v>
      </c>
      <c r="BW110" s="957"/>
      <c r="BX110" s="957"/>
      <c r="BY110" s="957"/>
      <c r="BZ110" s="957"/>
      <c r="CA110" s="957">
        <v>14204960</v>
      </c>
      <c r="CB110" s="957"/>
      <c r="CC110" s="957"/>
      <c r="CD110" s="957"/>
      <c r="CE110" s="957"/>
      <c r="CF110" s="971">
        <v>237.7</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v>8167</v>
      </c>
      <c r="BR111" s="950"/>
      <c r="BS111" s="950"/>
      <c r="BT111" s="950"/>
      <c r="BU111" s="950"/>
      <c r="BV111" s="950">
        <v>4086</v>
      </c>
      <c r="BW111" s="950"/>
      <c r="BX111" s="950"/>
      <c r="BY111" s="950"/>
      <c r="BZ111" s="950"/>
      <c r="CA111" s="950" t="s">
        <v>112</v>
      </c>
      <c r="CB111" s="950"/>
      <c r="CC111" s="950"/>
      <c r="CD111" s="950"/>
      <c r="CE111" s="950"/>
      <c r="CF111" s="944" t="s">
        <v>112</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12612752</v>
      </c>
      <c r="BR112" s="950"/>
      <c r="BS112" s="950"/>
      <c r="BT112" s="950"/>
      <c r="BU112" s="950"/>
      <c r="BV112" s="950">
        <v>11860658</v>
      </c>
      <c r="BW112" s="950"/>
      <c r="BX112" s="950"/>
      <c r="BY112" s="950"/>
      <c r="BZ112" s="950"/>
      <c r="CA112" s="950">
        <v>11542478</v>
      </c>
      <c r="CB112" s="950"/>
      <c r="CC112" s="950"/>
      <c r="CD112" s="950"/>
      <c r="CE112" s="950"/>
      <c r="CF112" s="944">
        <v>193.1</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789176</v>
      </c>
      <c r="AB113" s="964"/>
      <c r="AC113" s="964"/>
      <c r="AD113" s="964"/>
      <c r="AE113" s="965"/>
      <c r="AF113" s="966">
        <v>805590</v>
      </c>
      <c r="AG113" s="964"/>
      <c r="AH113" s="964"/>
      <c r="AI113" s="964"/>
      <c r="AJ113" s="965"/>
      <c r="AK113" s="966">
        <v>846041</v>
      </c>
      <c r="AL113" s="964"/>
      <c r="AM113" s="964"/>
      <c r="AN113" s="964"/>
      <c r="AO113" s="965"/>
      <c r="AP113" s="967">
        <v>14.2</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83914</v>
      </c>
      <c r="BR113" s="950"/>
      <c r="BS113" s="950"/>
      <c r="BT113" s="950"/>
      <c r="BU113" s="950"/>
      <c r="BV113" s="950">
        <v>190176</v>
      </c>
      <c r="BW113" s="950"/>
      <c r="BX113" s="950"/>
      <c r="BY113" s="950"/>
      <c r="BZ113" s="950"/>
      <c r="CA113" s="950">
        <v>214177</v>
      </c>
      <c r="CB113" s="950"/>
      <c r="CC113" s="950"/>
      <c r="CD113" s="950"/>
      <c r="CE113" s="950"/>
      <c r="CF113" s="944">
        <v>3.6</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13406</v>
      </c>
      <c r="AB114" s="989"/>
      <c r="AC114" s="989"/>
      <c r="AD114" s="989"/>
      <c r="AE114" s="990"/>
      <c r="AF114" s="991">
        <v>13602</v>
      </c>
      <c r="AG114" s="989"/>
      <c r="AH114" s="989"/>
      <c r="AI114" s="989"/>
      <c r="AJ114" s="990"/>
      <c r="AK114" s="991">
        <v>24537</v>
      </c>
      <c r="AL114" s="989"/>
      <c r="AM114" s="989"/>
      <c r="AN114" s="989"/>
      <c r="AO114" s="990"/>
      <c r="AP114" s="992">
        <v>0.4</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1642241</v>
      </c>
      <c r="BR114" s="950"/>
      <c r="BS114" s="950"/>
      <c r="BT114" s="950"/>
      <c r="BU114" s="950"/>
      <c r="BV114" s="950">
        <v>1557522</v>
      </c>
      <c r="BW114" s="950"/>
      <c r="BX114" s="950"/>
      <c r="BY114" s="950"/>
      <c r="BZ114" s="950"/>
      <c r="CA114" s="950">
        <v>1638692</v>
      </c>
      <c r="CB114" s="950"/>
      <c r="CC114" s="950"/>
      <c r="CD114" s="950"/>
      <c r="CE114" s="950"/>
      <c r="CF114" s="944">
        <v>27.4</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720</v>
      </c>
      <c r="AB115" s="964"/>
      <c r="AC115" s="964"/>
      <c r="AD115" s="964"/>
      <c r="AE115" s="965"/>
      <c r="AF115" s="966">
        <v>360</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2528006</v>
      </c>
      <c r="AB117" s="1007"/>
      <c r="AC117" s="1007"/>
      <c r="AD117" s="1007"/>
      <c r="AE117" s="1008"/>
      <c r="AF117" s="1009">
        <v>2559774</v>
      </c>
      <c r="AG117" s="1007"/>
      <c r="AH117" s="1007"/>
      <c r="AI117" s="1007"/>
      <c r="AJ117" s="1008"/>
      <c r="AK117" s="1009">
        <v>2515676</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287</v>
      </c>
      <c r="AG118" s="915"/>
      <c r="AH118" s="915"/>
      <c r="AI118" s="915"/>
      <c r="AJ118" s="916"/>
      <c r="AK118" s="914" t="s">
        <v>286</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437</v>
      </c>
      <c r="BP119" s="1036"/>
      <c r="BQ119" s="1027">
        <v>27688188</v>
      </c>
      <c r="BR119" s="1028"/>
      <c r="BS119" s="1028"/>
      <c r="BT119" s="1028"/>
      <c r="BU119" s="1028"/>
      <c r="BV119" s="1028">
        <v>27102812</v>
      </c>
      <c r="BW119" s="1028"/>
      <c r="BX119" s="1028"/>
      <c r="BY119" s="1028"/>
      <c r="BZ119" s="1028"/>
      <c r="CA119" s="1028">
        <v>27600307</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8167</v>
      </c>
      <c r="DH119" s="1014"/>
      <c r="DI119" s="1014"/>
      <c r="DJ119" s="1014"/>
      <c r="DK119" s="1015"/>
      <c r="DL119" s="1013">
        <v>4086</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3248933</v>
      </c>
      <c r="BR120" s="957"/>
      <c r="BS120" s="957"/>
      <c r="BT120" s="957"/>
      <c r="BU120" s="957"/>
      <c r="BV120" s="957">
        <v>3548573</v>
      </c>
      <c r="BW120" s="957"/>
      <c r="BX120" s="957"/>
      <c r="BY120" s="957"/>
      <c r="BZ120" s="957"/>
      <c r="CA120" s="957">
        <v>3807538</v>
      </c>
      <c r="CB120" s="957"/>
      <c r="CC120" s="957"/>
      <c r="CD120" s="957"/>
      <c r="CE120" s="957"/>
      <c r="CF120" s="971">
        <v>63.7</v>
      </c>
      <c r="CG120" s="972"/>
      <c r="CH120" s="972"/>
      <c r="CI120" s="972"/>
      <c r="CJ120" s="972"/>
      <c r="CK120" s="1037" t="s">
        <v>441</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8719349</v>
      </c>
      <c r="DH120" s="957"/>
      <c r="DI120" s="957"/>
      <c r="DJ120" s="957"/>
      <c r="DK120" s="957"/>
      <c r="DL120" s="957">
        <v>8400430</v>
      </c>
      <c r="DM120" s="957"/>
      <c r="DN120" s="957"/>
      <c r="DO120" s="957"/>
      <c r="DP120" s="957"/>
      <c r="DQ120" s="957">
        <v>8134006</v>
      </c>
      <c r="DR120" s="957"/>
      <c r="DS120" s="957"/>
      <c r="DT120" s="957"/>
      <c r="DU120" s="957"/>
      <c r="DV120" s="958">
        <v>136.1</v>
      </c>
      <c r="DW120" s="958"/>
      <c r="DX120" s="958"/>
      <c r="DY120" s="958"/>
      <c r="DZ120" s="959"/>
    </row>
    <row r="121" spans="1:130" s="199" customFormat="1" ht="26.25" customHeight="1" x14ac:dyDescent="0.15">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521680</v>
      </c>
      <c r="BR121" s="950"/>
      <c r="BS121" s="950"/>
      <c r="BT121" s="950"/>
      <c r="BU121" s="950"/>
      <c r="BV121" s="950">
        <v>491203</v>
      </c>
      <c r="BW121" s="950"/>
      <c r="BX121" s="950"/>
      <c r="BY121" s="950"/>
      <c r="BZ121" s="950"/>
      <c r="CA121" s="950">
        <v>440160</v>
      </c>
      <c r="CB121" s="950"/>
      <c r="CC121" s="950"/>
      <c r="CD121" s="950"/>
      <c r="CE121" s="950"/>
      <c r="CF121" s="944">
        <v>7.4</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3700746</v>
      </c>
      <c r="DH121" s="950"/>
      <c r="DI121" s="950"/>
      <c r="DJ121" s="950"/>
      <c r="DK121" s="950"/>
      <c r="DL121" s="950">
        <v>3281003</v>
      </c>
      <c r="DM121" s="950"/>
      <c r="DN121" s="950"/>
      <c r="DO121" s="950"/>
      <c r="DP121" s="950"/>
      <c r="DQ121" s="950">
        <v>3234125</v>
      </c>
      <c r="DR121" s="950"/>
      <c r="DS121" s="950"/>
      <c r="DT121" s="950"/>
      <c r="DU121" s="950"/>
      <c r="DV121" s="951">
        <v>54.1</v>
      </c>
      <c r="DW121" s="951"/>
      <c r="DX121" s="951"/>
      <c r="DY121" s="951"/>
      <c r="DZ121" s="952"/>
    </row>
    <row r="122" spans="1:130" s="199" customFormat="1" ht="26.25" customHeight="1" x14ac:dyDescent="0.15">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16342919</v>
      </c>
      <c r="BR122" s="1028"/>
      <c r="BS122" s="1028"/>
      <c r="BT122" s="1028"/>
      <c r="BU122" s="1028"/>
      <c r="BV122" s="1028">
        <v>17358452</v>
      </c>
      <c r="BW122" s="1028"/>
      <c r="BX122" s="1028"/>
      <c r="BY122" s="1028"/>
      <c r="BZ122" s="1028"/>
      <c r="CA122" s="1028">
        <v>17755817</v>
      </c>
      <c r="CB122" s="1028"/>
      <c r="CC122" s="1028"/>
      <c r="CD122" s="1028"/>
      <c r="CE122" s="1028"/>
      <c r="CF122" s="1048">
        <v>297.10000000000002</v>
      </c>
      <c r="CG122" s="1049"/>
      <c r="CH122" s="1049"/>
      <c r="CI122" s="1049"/>
      <c r="CJ122" s="1049"/>
      <c r="CK122" s="1040"/>
      <c r="CL122" s="1041"/>
      <c r="CM122" s="1041"/>
      <c r="CN122" s="1041"/>
      <c r="CO122" s="1042"/>
      <c r="CP122" s="1050" t="s">
        <v>391</v>
      </c>
      <c r="CQ122" s="1051"/>
      <c r="CR122" s="1051"/>
      <c r="CS122" s="1051"/>
      <c r="CT122" s="1051"/>
      <c r="CU122" s="1051"/>
      <c r="CV122" s="1051"/>
      <c r="CW122" s="1051"/>
      <c r="CX122" s="1051"/>
      <c r="CY122" s="1051"/>
      <c r="CZ122" s="1051"/>
      <c r="DA122" s="1051"/>
      <c r="DB122" s="1051"/>
      <c r="DC122" s="1051"/>
      <c r="DD122" s="1051"/>
      <c r="DE122" s="1051"/>
      <c r="DF122" s="1052"/>
      <c r="DG122" s="949">
        <v>191871</v>
      </c>
      <c r="DH122" s="950"/>
      <c r="DI122" s="950"/>
      <c r="DJ122" s="950"/>
      <c r="DK122" s="950"/>
      <c r="DL122" s="950">
        <v>179123</v>
      </c>
      <c r="DM122" s="950"/>
      <c r="DN122" s="950"/>
      <c r="DO122" s="950"/>
      <c r="DP122" s="950"/>
      <c r="DQ122" s="950">
        <v>174347</v>
      </c>
      <c r="DR122" s="950"/>
      <c r="DS122" s="950"/>
      <c r="DT122" s="950"/>
      <c r="DU122" s="950"/>
      <c r="DV122" s="951">
        <v>2.9</v>
      </c>
      <c r="DW122" s="951"/>
      <c r="DX122" s="951"/>
      <c r="DY122" s="951"/>
      <c r="DZ122" s="952"/>
    </row>
    <row r="123" spans="1:130" s="199" customFormat="1" ht="26.25" customHeight="1" x14ac:dyDescent="0.15">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445</v>
      </c>
      <c r="BP123" s="1036"/>
      <c r="BQ123" s="1095">
        <v>20113532</v>
      </c>
      <c r="BR123" s="1096"/>
      <c r="BS123" s="1096"/>
      <c r="BT123" s="1096"/>
      <c r="BU123" s="1096"/>
      <c r="BV123" s="1096">
        <v>21398228</v>
      </c>
      <c r="BW123" s="1096"/>
      <c r="BX123" s="1096"/>
      <c r="BY123" s="1096"/>
      <c r="BZ123" s="1096"/>
      <c r="CA123" s="1096">
        <v>22003515</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v>786</v>
      </c>
      <c r="DH123" s="989"/>
      <c r="DI123" s="989"/>
      <c r="DJ123" s="989"/>
      <c r="DK123" s="990"/>
      <c r="DL123" s="991">
        <v>102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126.2</v>
      </c>
      <c r="BR124" s="1058"/>
      <c r="BS124" s="1058"/>
      <c r="BT124" s="1058"/>
      <c r="BU124" s="1058"/>
      <c r="BV124" s="1058">
        <v>93.5</v>
      </c>
      <c r="BW124" s="1058"/>
      <c r="BX124" s="1058"/>
      <c r="BY124" s="1058"/>
      <c r="BZ124" s="1058"/>
      <c r="CA124" s="1058">
        <v>93.6</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720</v>
      </c>
      <c r="AB127" s="989"/>
      <c r="AC127" s="989"/>
      <c r="AD127" s="989"/>
      <c r="AE127" s="990"/>
      <c r="AF127" s="991">
        <v>360</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44023</v>
      </c>
      <c r="AB128" s="1078"/>
      <c r="AC128" s="1078"/>
      <c r="AD128" s="1078"/>
      <c r="AE128" s="1079"/>
      <c r="AF128" s="1080">
        <v>42224</v>
      </c>
      <c r="AG128" s="1078"/>
      <c r="AH128" s="1078"/>
      <c r="AI128" s="1078"/>
      <c r="AJ128" s="1079"/>
      <c r="AK128" s="1080">
        <v>38494</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112</v>
      </c>
      <c r="BG128" s="1085"/>
      <c r="BH128" s="1085"/>
      <c r="BI128" s="1085"/>
      <c r="BJ128" s="1085"/>
      <c r="BK128" s="1085"/>
      <c r="BL128" s="1086"/>
      <c r="BM128" s="1084">
        <v>13.86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7636991</v>
      </c>
      <c r="AB129" s="989"/>
      <c r="AC129" s="989"/>
      <c r="AD129" s="989"/>
      <c r="AE129" s="990"/>
      <c r="AF129" s="991">
        <v>7760611</v>
      </c>
      <c r="AG129" s="989"/>
      <c r="AH129" s="989"/>
      <c r="AI129" s="989"/>
      <c r="AJ129" s="990"/>
      <c r="AK129" s="991">
        <v>7614612</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112</v>
      </c>
      <c r="BG129" s="1099"/>
      <c r="BH129" s="1099"/>
      <c r="BI129" s="1099"/>
      <c r="BJ129" s="1099"/>
      <c r="BK129" s="1099"/>
      <c r="BL129" s="1100"/>
      <c r="BM129" s="1098">
        <v>18.86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1637200</v>
      </c>
      <c r="AB130" s="989"/>
      <c r="AC130" s="989"/>
      <c r="AD130" s="989"/>
      <c r="AE130" s="990"/>
      <c r="AF130" s="991">
        <v>1661391</v>
      </c>
      <c r="AG130" s="989"/>
      <c r="AH130" s="989"/>
      <c r="AI130" s="989"/>
      <c r="AJ130" s="990"/>
      <c r="AK130" s="991">
        <v>1637714</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14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5999791</v>
      </c>
      <c r="AB131" s="1014"/>
      <c r="AC131" s="1014"/>
      <c r="AD131" s="1014"/>
      <c r="AE131" s="1015"/>
      <c r="AF131" s="1013">
        <v>6099220</v>
      </c>
      <c r="AG131" s="1014"/>
      <c r="AH131" s="1014"/>
      <c r="AI131" s="1014"/>
      <c r="AJ131" s="1015"/>
      <c r="AK131" s="1013">
        <v>5976898</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v>93.6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14.113541619999999</v>
      </c>
      <c r="AB132" s="1130"/>
      <c r="AC132" s="1130"/>
      <c r="AD132" s="1130"/>
      <c r="AE132" s="1131"/>
      <c r="AF132" s="1132">
        <v>14.03718836</v>
      </c>
      <c r="AG132" s="1130"/>
      <c r="AH132" s="1130"/>
      <c r="AI132" s="1130"/>
      <c r="AJ132" s="1131"/>
      <c r="AK132" s="1132">
        <v>14.045212080000001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14.1</v>
      </c>
      <c r="AB133" s="1113"/>
      <c r="AC133" s="1113"/>
      <c r="AD133" s="1113"/>
      <c r="AE133" s="1114"/>
      <c r="AF133" s="1112">
        <v>14</v>
      </c>
      <c r="AG133" s="1113"/>
      <c r="AH133" s="1113"/>
      <c r="AI133" s="1113"/>
      <c r="AJ133" s="1114"/>
      <c r="AK133" s="1112">
        <v>14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0" t="s">
        <v>473</v>
      </c>
      <c r="L7" s="256"/>
      <c r="M7" s="257" t="s">
        <v>474</v>
      </c>
      <c r="N7" s="258"/>
    </row>
    <row r="8" spans="1:16" x14ac:dyDescent="0.15">
      <c r="A8" s="250"/>
      <c r="B8" s="246"/>
      <c r="C8" s="246"/>
      <c r="D8" s="246"/>
      <c r="E8" s="246"/>
      <c r="F8" s="246"/>
      <c r="G8" s="259"/>
      <c r="H8" s="260"/>
      <c r="I8" s="260"/>
      <c r="J8" s="261"/>
      <c r="K8" s="1151"/>
      <c r="L8" s="262" t="s">
        <v>475</v>
      </c>
      <c r="M8" s="263" t="s">
        <v>476</v>
      </c>
      <c r="N8" s="264" t="s">
        <v>477</v>
      </c>
    </row>
    <row r="9" spans="1:16" x14ac:dyDescent="0.15">
      <c r="A9" s="250"/>
      <c r="B9" s="246"/>
      <c r="C9" s="246"/>
      <c r="D9" s="246"/>
      <c r="E9" s="246"/>
      <c r="F9" s="246"/>
      <c r="G9" s="1152" t="s">
        <v>478</v>
      </c>
      <c r="H9" s="1153"/>
      <c r="I9" s="1153"/>
      <c r="J9" s="1154"/>
      <c r="K9" s="265">
        <v>1782055</v>
      </c>
      <c r="L9" s="266">
        <v>78695</v>
      </c>
      <c r="M9" s="267">
        <v>63599</v>
      </c>
      <c r="N9" s="268">
        <v>23.7</v>
      </c>
    </row>
    <row r="10" spans="1:16" x14ac:dyDescent="0.15">
      <c r="A10" s="250"/>
      <c r="B10" s="246"/>
      <c r="C10" s="246"/>
      <c r="D10" s="246"/>
      <c r="E10" s="246"/>
      <c r="F10" s="246"/>
      <c r="G10" s="1152" t="s">
        <v>479</v>
      </c>
      <c r="H10" s="1153"/>
      <c r="I10" s="1153"/>
      <c r="J10" s="1154"/>
      <c r="K10" s="269">
        <v>274555</v>
      </c>
      <c r="L10" s="270">
        <v>12124</v>
      </c>
      <c r="M10" s="271">
        <v>7046</v>
      </c>
      <c r="N10" s="272">
        <v>72.099999999999994</v>
      </c>
    </row>
    <row r="11" spans="1:16" ht="13.5" customHeight="1" x14ac:dyDescent="0.15">
      <c r="A11" s="250"/>
      <c r="B11" s="246"/>
      <c r="C11" s="246"/>
      <c r="D11" s="246"/>
      <c r="E11" s="246"/>
      <c r="F11" s="246"/>
      <c r="G11" s="1152" t="s">
        <v>480</v>
      </c>
      <c r="H11" s="1153"/>
      <c r="I11" s="1153"/>
      <c r="J11" s="1154"/>
      <c r="K11" s="269">
        <v>366553</v>
      </c>
      <c r="L11" s="270">
        <v>16187</v>
      </c>
      <c r="M11" s="271">
        <v>8288</v>
      </c>
      <c r="N11" s="272">
        <v>95.3</v>
      </c>
    </row>
    <row r="12" spans="1:16" ht="13.5" customHeight="1" x14ac:dyDescent="0.15">
      <c r="A12" s="250"/>
      <c r="B12" s="246"/>
      <c r="C12" s="246"/>
      <c r="D12" s="246"/>
      <c r="E12" s="246"/>
      <c r="F12" s="246"/>
      <c r="G12" s="1152" t="s">
        <v>481</v>
      </c>
      <c r="H12" s="1153"/>
      <c r="I12" s="1153"/>
      <c r="J12" s="1154"/>
      <c r="K12" s="269">
        <v>600</v>
      </c>
      <c r="L12" s="270">
        <v>26</v>
      </c>
      <c r="M12" s="271">
        <v>310</v>
      </c>
      <c r="N12" s="272">
        <v>-91.6</v>
      </c>
    </row>
    <row r="13" spans="1:16" ht="13.5" customHeight="1" x14ac:dyDescent="0.15">
      <c r="A13" s="250"/>
      <c r="B13" s="246"/>
      <c r="C13" s="246"/>
      <c r="D13" s="246"/>
      <c r="E13" s="246"/>
      <c r="F13" s="246"/>
      <c r="G13" s="1152" t="s">
        <v>482</v>
      </c>
      <c r="H13" s="1153"/>
      <c r="I13" s="1153"/>
      <c r="J13" s="1154"/>
      <c r="K13" s="269" t="s">
        <v>483</v>
      </c>
      <c r="L13" s="270" t="s">
        <v>483</v>
      </c>
      <c r="M13" s="271" t="s">
        <v>483</v>
      </c>
      <c r="N13" s="272" t="s">
        <v>483</v>
      </c>
    </row>
    <row r="14" spans="1:16" ht="13.5" customHeight="1" x14ac:dyDescent="0.15">
      <c r="A14" s="250"/>
      <c r="B14" s="246"/>
      <c r="C14" s="246"/>
      <c r="D14" s="246"/>
      <c r="E14" s="246"/>
      <c r="F14" s="246"/>
      <c r="G14" s="1152" t="s">
        <v>484</v>
      </c>
      <c r="H14" s="1153"/>
      <c r="I14" s="1153"/>
      <c r="J14" s="1154"/>
      <c r="K14" s="269" t="s">
        <v>483</v>
      </c>
      <c r="L14" s="270" t="s">
        <v>483</v>
      </c>
      <c r="M14" s="271">
        <v>2702</v>
      </c>
      <c r="N14" s="272" t="s">
        <v>483</v>
      </c>
    </row>
    <row r="15" spans="1:16" ht="13.5" customHeight="1" x14ac:dyDescent="0.15">
      <c r="A15" s="250"/>
      <c r="B15" s="246"/>
      <c r="C15" s="246"/>
      <c r="D15" s="246"/>
      <c r="E15" s="246"/>
      <c r="F15" s="246"/>
      <c r="G15" s="1152" t="s">
        <v>485</v>
      </c>
      <c r="H15" s="1153"/>
      <c r="I15" s="1153"/>
      <c r="J15" s="1154"/>
      <c r="K15" s="269">
        <v>75450</v>
      </c>
      <c r="L15" s="270">
        <v>3332</v>
      </c>
      <c r="M15" s="271">
        <v>1443</v>
      </c>
      <c r="N15" s="272">
        <v>130.9</v>
      </c>
    </row>
    <row r="16" spans="1:16" x14ac:dyDescent="0.15">
      <c r="A16" s="250"/>
      <c r="B16" s="246"/>
      <c r="C16" s="246"/>
      <c r="D16" s="246"/>
      <c r="E16" s="246"/>
      <c r="F16" s="246"/>
      <c r="G16" s="1155" t="s">
        <v>486</v>
      </c>
      <c r="H16" s="1156"/>
      <c r="I16" s="1156"/>
      <c r="J16" s="1157"/>
      <c r="K16" s="270">
        <v>-184517</v>
      </c>
      <c r="L16" s="270">
        <v>-8148</v>
      </c>
      <c r="M16" s="271">
        <v>-6252</v>
      </c>
      <c r="N16" s="272">
        <v>30.3</v>
      </c>
    </row>
    <row r="17" spans="1:16" x14ac:dyDescent="0.15">
      <c r="A17" s="250"/>
      <c r="B17" s="246"/>
      <c r="C17" s="246"/>
      <c r="D17" s="246"/>
      <c r="E17" s="246"/>
      <c r="F17" s="246"/>
      <c r="G17" s="1155" t="s">
        <v>170</v>
      </c>
      <c r="H17" s="1156"/>
      <c r="I17" s="1156"/>
      <c r="J17" s="1157"/>
      <c r="K17" s="270">
        <v>2314696</v>
      </c>
      <c r="L17" s="270">
        <v>102217</v>
      </c>
      <c r="M17" s="271">
        <v>77134</v>
      </c>
      <c r="N17" s="272">
        <v>32.5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7" t="s">
        <v>491</v>
      </c>
      <c r="H21" s="1148"/>
      <c r="I21" s="1148"/>
      <c r="J21" s="1149"/>
      <c r="K21" s="282">
        <v>10.38</v>
      </c>
      <c r="L21" s="283">
        <v>7.57</v>
      </c>
      <c r="M21" s="284">
        <v>2.81</v>
      </c>
      <c r="N21" s="251"/>
      <c r="O21" s="285"/>
      <c r="P21" s="281"/>
    </row>
    <row r="22" spans="1:16" s="286" customFormat="1" x14ac:dyDescent="0.15">
      <c r="A22" s="281"/>
      <c r="B22" s="251"/>
      <c r="C22" s="251"/>
      <c r="D22" s="251"/>
      <c r="E22" s="251"/>
      <c r="F22" s="251"/>
      <c r="G22" s="1147" t="s">
        <v>492</v>
      </c>
      <c r="H22" s="1148"/>
      <c r="I22" s="1148"/>
      <c r="J22" s="1149"/>
      <c r="K22" s="287">
        <v>95</v>
      </c>
      <c r="L22" s="288">
        <v>97</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0" t="s">
        <v>473</v>
      </c>
      <c r="L30" s="256"/>
      <c r="M30" s="257" t="s">
        <v>474</v>
      </c>
      <c r="N30" s="258"/>
    </row>
    <row r="31" spans="1:16" x14ac:dyDescent="0.15">
      <c r="A31" s="250"/>
      <c r="B31" s="246"/>
      <c r="C31" s="246"/>
      <c r="D31" s="246"/>
      <c r="E31" s="246"/>
      <c r="F31" s="246"/>
      <c r="G31" s="259"/>
      <c r="H31" s="260"/>
      <c r="I31" s="260"/>
      <c r="J31" s="261"/>
      <c r="K31" s="1151"/>
      <c r="L31" s="262" t="s">
        <v>475</v>
      </c>
      <c r="M31" s="263" t="s">
        <v>476</v>
      </c>
      <c r="N31" s="264" t="s">
        <v>477</v>
      </c>
    </row>
    <row r="32" spans="1:16" ht="27" customHeight="1" x14ac:dyDescent="0.15">
      <c r="A32" s="250"/>
      <c r="B32" s="246"/>
      <c r="C32" s="246"/>
      <c r="D32" s="246"/>
      <c r="E32" s="246"/>
      <c r="F32" s="246"/>
      <c r="G32" s="1163" t="s">
        <v>496</v>
      </c>
      <c r="H32" s="1164"/>
      <c r="I32" s="1164"/>
      <c r="J32" s="1165"/>
      <c r="K32" s="296">
        <v>1645098</v>
      </c>
      <c r="L32" s="296">
        <v>72647</v>
      </c>
      <c r="M32" s="297">
        <v>35009</v>
      </c>
      <c r="N32" s="298">
        <v>107.5</v>
      </c>
    </row>
    <row r="33" spans="1:16" ht="13.5" customHeight="1" x14ac:dyDescent="0.15">
      <c r="A33" s="250"/>
      <c r="B33" s="246"/>
      <c r="C33" s="246"/>
      <c r="D33" s="246"/>
      <c r="E33" s="246"/>
      <c r="F33" s="246"/>
      <c r="G33" s="1163" t="s">
        <v>497</v>
      </c>
      <c r="H33" s="1164"/>
      <c r="I33" s="1164"/>
      <c r="J33" s="1165"/>
      <c r="K33" s="296" t="s">
        <v>483</v>
      </c>
      <c r="L33" s="296" t="s">
        <v>483</v>
      </c>
      <c r="M33" s="297" t="s">
        <v>483</v>
      </c>
      <c r="N33" s="298" t="s">
        <v>483</v>
      </c>
    </row>
    <row r="34" spans="1:16" ht="27" customHeight="1" x14ac:dyDescent="0.15">
      <c r="A34" s="250"/>
      <c r="B34" s="246"/>
      <c r="C34" s="246"/>
      <c r="D34" s="246"/>
      <c r="E34" s="246"/>
      <c r="F34" s="246"/>
      <c r="G34" s="1163" t="s">
        <v>498</v>
      </c>
      <c r="H34" s="1164"/>
      <c r="I34" s="1164"/>
      <c r="J34" s="1165"/>
      <c r="K34" s="296" t="s">
        <v>483</v>
      </c>
      <c r="L34" s="296" t="s">
        <v>483</v>
      </c>
      <c r="M34" s="297" t="s">
        <v>483</v>
      </c>
      <c r="N34" s="298" t="s">
        <v>483</v>
      </c>
    </row>
    <row r="35" spans="1:16" ht="27" customHeight="1" x14ac:dyDescent="0.15">
      <c r="A35" s="250"/>
      <c r="B35" s="246"/>
      <c r="C35" s="246"/>
      <c r="D35" s="246"/>
      <c r="E35" s="246"/>
      <c r="F35" s="246"/>
      <c r="G35" s="1163" t="s">
        <v>499</v>
      </c>
      <c r="H35" s="1164"/>
      <c r="I35" s="1164"/>
      <c r="J35" s="1165"/>
      <c r="K35" s="296">
        <v>846041</v>
      </c>
      <c r="L35" s="296">
        <v>37361</v>
      </c>
      <c r="M35" s="297">
        <v>14278</v>
      </c>
      <c r="N35" s="298">
        <v>161.69999999999999</v>
      </c>
    </row>
    <row r="36" spans="1:16" ht="27" customHeight="1" x14ac:dyDescent="0.15">
      <c r="A36" s="250"/>
      <c r="B36" s="246"/>
      <c r="C36" s="246"/>
      <c r="D36" s="246"/>
      <c r="E36" s="246"/>
      <c r="F36" s="246"/>
      <c r="G36" s="1163" t="s">
        <v>500</v>
      </c>
      <c r="H36" s="1164"/>
      <c r="I36" s="1164"/>
      <c r="J36" s="1165"/>
      <c r="K36" s="296">
        <v>24537</v>
      </c>
      <c r="L36" s="296">
        <v>1084</v>
      </c>
      <c r="M36" s="297">
        <v>2727</v>
      </c>
      <c r="N36" s="298">
        <v>-60.2</v>
      </c>
    </row>
    <row r="37" spans="1:16" ht="13.5" customHeight="1" x14ac:dyDescent="0.15">
      <c r="A37" s="250"/>
      <c r="B37" s="246"/>
      <c r="C37" s="246"/>
      <c r="D37" s="246"/>
      <c r="E37" s="246"/>
      <c r="F37" s="246"/>
      <c r="G37" s="1163" t="s">
        <v>501</v>
      </c>
      <c r="H37" s="1164"/>
      <c r="I37" s="1164"/>
      <c r="J37" s="1165"/>
      <c r="K37" s="296" t="s">
        <v>483</v>
      </c>
      <c r="L37" s="296" t="s">
        <v>483</v>
      </c>
      <c r="M37" s="297">
        <v>812</v>
      </c>
      <c r="N37" s="298" t="s">
        <v>483</v>
      </c>
    </row>
    <row r="38" spans="1:16" ht="27" customHeight="1" x14ac:dyDescent="0.15">
      <c r="A38" s="250"/>
      <c r="B38" s="246"/>
      <c r="C38" s="246"/>
      <c r="D38" s="246"/>
      <c r="E38" s="246"/>
      <c r="F38" s="246"/>
      <c r="G38" s="1166" t="s">
        <v>502</v>
      </c>
      <c r="H38" s="1167"/>
      <c r="I38" s="1167"/>
      <c r="J38" s="1168"/>
      <c r="K38" s="299" t="s">
        <v>483</v>
      </c>
      <c r="L38" s="299" t="s">
        <v>483</v>
      </c>
      <c r="M38" s="300">
        <v>1</v>
      </c>
      <c r="N38" s="301" t="s">
        <v>483</v>
      </c>
      <c r="O38" s="295"/>
    </row>
    <row r="39" spans="1:16" x14ac:dyDescent="0.15">
      <c r="A39" s="250"/>
      <c r="B39" s="246"/>
      <c r="C39" s="246"/>
      <c r="D39" s="246"/>
      <c r="E39" s="246"/>
      <c r="F39" s="246"/>
      <c r="G39" s="1166" t="s">
        <v>503</v>
      </c>
      <c r="H39" s="1167"/>
      <c r="I39" s="1167"/>
      <c r="J39" s="1168"/>
      <c r="K39" s="302">
        <v>-38494</v>
      </c>
      <c r="L39" s="302">
        <v>-1700</v>
      </c>
      <c r="M39" s="303">
        <v>-3017</v>
      </c>
      <c r="N39" s="304">
        <v>-43.7</v>
      </c>
      <c r="O39" s="295"/>
    </row>
    <row r="40" spans="1:16" ht="27" customHeight="1" x14ac:dyDescent="0.15">
      <c r="A40" s="250"/>
      <c r="B40" s="246"/>
      <c r="C40" s="246"/>
      <c r="D40" s="246"/>
      <c r="E40" s="246"/>
      <c r="F40" s="246"/>
      <c r="G40" s="1163" t="s">
        <v>504</v>
      </c>
      <c r="H40" s="1164"/>
      <c r="I40" s="1164"/>
      <c r="J40" s="1165"/>
      <c r="K40" s="302">
        <v>-1637714</v>
      </c>
      <c r="L40" s="302">
        <v>-72321</v>
      </c>
      <c r="M40" s="303">
        <v>-35292</v>
      </c>
      <c r="N40" s="304">
        <v>104.9</v>
      </c>
      <c r="O40" s="295"/>
    </row>
    <row r="41" spans="1:16" x14ac:dyDescent="0.15">
      <c r="A41" s="250"/>
      <c r="B41" s="246"/>
      <c r="C41" s="246"/>
      <c r="D41" s="246"/>
      <c r="E41" s="246"/>
      <c r="F41" s="246"/>
      <c r="G41" s="1169" t="s">
        <v>281</v>
      </c>
      <c r="H41" s="1170"/>
      <c r="I41" s="1170"/>
      <c r="J41" s="1171"/>
      <c r="K41" s="296">
        <v>839468</v>
      </c>
      <c r="L41" s="302">
        <v>37071</v>
      </c>
      <c r="M41" s="303">
        <v>14518</v>
      </c>
      <c r="N41" s="304">
        <v>155.30000000000001</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8" t="s">
        <v>473</v>
      </c>
      <c r="J49" s="1160" t="s">
        <v>508</v>
      </c>
      <c r="K49" s="1161"/>
      <c r="L49" s="1161"/>
      <c r="M49" s="1161"/>
      <c r="N49" s="1162"/>
    </row>
    <row r="50" spans="1:14" x14ac:dyDescent="0.15">
      <c r="A50" s="250"/>
      <c r="B50" s="246"/>
      <c r="C50" s="246"/>
      <c r="D50" s="246"/>
      <c r="E50" s="246"/>
      <c r="F50" s="246"/>
      <c r="G50" s="314"/>
      <c r="H50" s="315"/>
      <c r="I50" s="1159"/>
      <c r="J50" s="316" t="s">
        <v>509</v>
      </c>
      <c r="K50" s="317" t="s">
        <v>510</v>
      </c>
      <c r="L50" s="318" t="s">
        <v>511</v>
      </c>
      <c r="M50" s="319" t="s">
        <v>512</v>
      </c>
      <c r="N50" s="320" t="s">
        <v>513</v>
      </c>
    </row>
    <row r="51" spans="1:14" x14ac:dyDescent="0.15">
      <c r="A51" s="250"/>
      <c r="B51" s="246"/>
      <c r="C51" s="246"/>
      <c r="D51" s="246"/>
      <c r="E51" s="246"/>
      <c r="F51" s="246"/>
      <c r="G51" s="312" t="s">
        <v>514</v>
      </c>
      <c r="H51" s="313"/>
      <c r="I51" s="321">
        <v>1100899</v>
      </c>
      <c r="J51" s="322">
        <v>46208</v>
      </c>
      <c r="K51" s="323">
        <v>-20.9</v>
      </c>
      <c r="L51" s="324">
        <v>46819</v>
      </c>
      <c r="M51" s="325">
        <v>9.3000000000000007</v>
      </c>
      <c r="N51" s="326">
        <v>-30.2</v>
      </c>
    </row>
    <row r="52" spans="1:14" x14ac:dyDescent="0.15">
      <c r="A52" s="250"/>
      <c r="B52" s="246"/>
      <c r="C52" s="246"/>
      <c r="D52" s="246"/>
      <c r="E52" s="246"/>
      <c r="F52" s="246"/>
      <c r="G52" s="327"/>
      <c r="H52" s="328" t="s">
        <v>515</v>
      </c>
      <c r="I52" s="329">
        <v>980645</v>
      </c>
      <c r="J52" s="330">
        <v>41160</v>
      </c>
      <c r="K52" s="331">
        <v>-25.9</v>
      </c>
      <c r="L52" s="332">
        <v>24121</v>
      </c>
      <c r="M52" s="333">
        <v>9.5</v>
      </c>
      <c r="N52" s="334">
        <v>-35.4</v>
      </c>
    </row>
    <row r="53" spans="1:14" x14ac:dyDescent="0.15">
      <c r="A53" s="250"/>
      <c r="B53" s="246"/>
      <c r="C53" s="246"/>
      <c r="D53" s="246"/>
      <c r="E53" s="246"/>
      <c r="F53" s="246"/>
      <c r="G53" s="312" t="s">
        <v>516</v>
      </c>
      <c r="H53" s="313"/>
      <c r="I53" s="321">
        <v>811186</v>
      </c>
      <c r="J53" s="322">
        <v>34265</v>
      </c>
      <c r="K53" s="323">
        <v>-25.8</v>
      </c>
      <c r="L53" s="324">
        <v>53270</v>
      </c>
      <c r="M53" s="325">
        <v>13.8</v>
      </c>
      <c r="N53" s="326">
        <v>-39.6</v>
      </c>
    </row>
    <row r="54" spans="1:14" x14ac:dyDescent="0.15">
      <c r="A54" s="250"/>
      <c r="B54" s="246"/>
      <c r="C54" s="246"/>
      <c r="D54" s="246"/>
      <c r="E54" s="246"/>
      <c r="F54" s="246"/>
      <c r="G54" s="327"/>
      <c r="H54" s="328" t="s">
        <v>515</v>
      </c>
      <c r="I54" s="329">
        <v>778021</v>
      </c>
      <c r="J54" s="330">
        <v>32864</v>
      </c>
      <c r="K54" s="331">
        <v>-20.2</v>
      </c>
      <c r="L54" s="332">
        <v>24316</v>
      </c>
      <c r="M54" s="333">
        <v>0.8</v>
      </c>
      <c r="N54" s="334">
        <v>-21</v>
      </c>
    </row>
    <row r="55" spans="1:14" x14ac:dyDescent="0.15">
      <c r="A55" s="250"/>
      <c r="B55" s="246"/>
      <c r="C55" s="246"/>
      <c r="D55" s="246"/>
      <c r="E55" s="246"/>
      <c r="F55" s="246"/>
      <c r="G55" s="312" t="s">
        <v>517</v>
      </c>
      <c r="H55" s="313"/>
      <c r="I55" s="321">
        <v>1105355</v>
      </c>
      <c r="J55" s="322">
        <v>47404</v>
      </c>
      <c r="K55" s="323">
        <v>38.299999999999997</v>
      </c>
      <c r="L55" s="324">
        <v>53292</v>
      </c>
      <c r="M55" s="325">
        <v>0</v>
      </c>
      <c r="N55" s="326">
        <v>38.299999999999997</v>
      </c>
    </row>
    <row r="56" spans="1:14" x14ac:dyDescent="0.15">
      <c r="A56" s="250"/>
      <c r="B56" s="246"/>
      <c r="C56" s="246"/>
      <c r="D56" s="246"/>
      <c r="E56" s="246"/>
      <c r="F56" s="246"/>
      <c r="G56" s="327"/>
      <c r="H56" s="328" t="s">
        <v>515</v>
      </c>
      <c r="I56" s="329">
        <v>933174</v>
      </c>
      <c r="J56" s="330">
        <v>40019</v>
      </c>
      <c r="K56" s="331">
        <v>21.8</v>
      </c>
      <c r="L56" s="332">
        <v>28900</v>
      </c>
      <c r="M56" s="333">
        <v>18.899999999999999</v>
      </c>
      <c r="N56" s="334">
        <v>2.9</v>
      </c>
    </row>
    <row r="57" spans="1:14" x14ac:dyDescent="0.15">
      <c r="A57" s="250"/>
      <c r="B57" s="246"/>
      <c r="C57" s="246"/>
      <c r="D57" s="246"/>
      <c r="E57" s="246"/>
      <c r="F57" s="246"/>
      <c r="G57" s="312" t="s">
        <v>518</v>
      </c>
      <c r="H57" s="313"/>
      <c r="I57" s="321">
        <v>1711045</v>
      </c>
      <c r="J57" s="322">
        <v>74503</v>
      </c>
      <c r="K57" s="323">
        <v>57.2</v>
      </c>
      <c r="L57" s="324">
        <v>56894</v>
      </c>
      <c r="M57" s="325">
        <v>6.8</v>
      </c>
      <c r="N57" s="326">
        <v>50.4</v>
      </c>
    </row>
    <row r="58" spans="1:14" x14ac:dyDescent="0.15">
      <c r="A58" s="250"/>
      <c r="B58" s="246"/>
      <c r="C58" s="246"/>
      <c r="D58" s="246"/>
      <c r="E58" s="246"/>
      <c r="F58" s="246"/>
      <c r="G58" s="327"/>
      <c r="H58" s="328" t="s">
        <v>515</v>
      </c>
      <c r="I58" s="329">
        <v>1180227</v>
      </c>
      <c r="J58" s="330">
        <v>51390</v>
      </c>
      <c r="K58" s="331">
        <v>28.4</v>
      </c>
      <c r="L58" s="332">
        <v>32548</v>
      </c>
      <c r="M58" s="333">
        <v>12.6</v>
      </c>
      <c r="N58" s="334">
        <v>15.8</v>
      </c>
    </row>
    <row r="59" spans="1:14" x14ac:dyDescent="0.15">
      <c r="A59" s="250"/>
      <c r="B59" s="246"/>
      <c r="C59" s="246"/>
      <c r="D59" s="246"/>
      <c r="E59" s="246"/>
      <c r="F59" s="246"/>
      <c r="G59" s="312" t="s">
        <v>519</v>
      </c>
      <c r="H59" s="313"/>
      <c r="I59" s="321">
        <v>2436889</v>
      </c>
      <c r="J59" s="322">
        <v>107613</v>
      </c>
      <c r="K59" s="323">
        <v>44.4</v>
      </c>
      <c r="L59" s="324">
        <v>57122</v>
      </c>
      <c r="M59" s="325">
        <v>0.4</v>
      </c>
      <c r="N59" s="326">
        <v>44</v>
      </c>
    </row>
    <row r="60" spans="1:14" x14ac:dyDescent="0.15">
      <c r="A60" s="250"/>
      <c r="B60" s="246"/>
      <c r="C60" s="246"/>
      <c r="D60" s="246"/>
      <c r="E60" s="246"/>
      <c r="F60" s="246"/>
      <c r="G60" s="327"/>
      <c r="H60" s="328" t="s">
        <v>515</v>
      </c>
      <c r="I60" s="335">
        <v>1441334</v>
      </c>
      <c r="J60" s="330">
        <v>63649</v>
      </c>
      <c r="K60" s="331">
        <v>23.9</v>
      </c>
      <c r="L60" s="332">
        <v>36191</v>
      </c>
      <c r="M60" s="333">
        <v>11.2</v>
      </c>
      <c r="N60" s="334">
        <v>12.7</v>
      </c>
    </row>
    <row r="61" spans="1:14" x14ac:dyDescent="0.15">
      <c r="A61" s="250"/>
      <c r="B61" s="246"/>
      <c r="C61" s="246"/>
      <c r="D61" s="246"/>
      <c r="E61" s="246"/>
      <c r="F61" s="246"/>
      <c r="G61" s="312" t="s">
        <v>520</v>
      </c>
      <c r="H61" s="336"/>
      <c r="I61" s="337">
        <v>1433075</v>
      </c>
      <c r="J61" s="338">
        <v>61999</v>
      </c>
      <c r="K61" s="339">
        <v>18.600000000000001</v>
      </c>
      <c r="L61" s="340">
        <v>53479</v>
      </c>
      <c r="M61" s="341">
        <v>6.1</v>
      </c>
      <c r="N61" s="326">
        <v>12.5</v>
      </c>
    </row>
    <row r="62" spans="1:14" x14ac:dyDescent="0.15">
      <c r="A62" s="250"/>
      <c r="B62" s="246"/>
      <c r="C62" s="246"/>
      <c r="D62" s="246"/>
      <c r="E62" s="246"/>
      <c r="F62" s="246"/>
      <c r="G62" s="327"/>
      <c r="H62" s="328" t="s">
        <v>515</v>
      </c>
      <c r="I62" s="329">
        <v>1062680</v>
      </c>
      <c r="J62" s="330">
        <v>45816</v>
      </c>
      <c r="K62" s="331">
        <v>5.6</v>
      </c>
      <c r="L62" s="332">
        <v>29215</v>
      </c>
      <c r="M62" s="333">
        <v>10.6</v>
      </c>
      <c r="N62" s="334">
        <v>-5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8" tint="0.39997558519241921"/>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20.27</v>
      </c>
      <c r="G47" s="12">
        <v>21.44</v>
      </c>
      <c r="H47" s="12">
        <v>22.95</v>
      </c>
      <c r="I47" s="12">
        <v>24.35</v>
      </c>
      <c r="J47" s="13">
        <v>26.58</v>
      </c>
    </row>
    <row r="48" spans="2:10" ht="57.75" customHeight="1" x14ac:dyDescent="0.15">
      <c r="B48" s="14"/>
      <c r="C48" s="1174" t="s">
        <v>4</v>
      </c>
      <c r="D48" s="1174"/>
      <c r="E48" s="1175"/>
      <c r="F48" s="15">
        <v>2.69</v>
      </c>
      <c r="G48" s="16">
        <v>2.72</v>
      </c>
      <c r="H48" s="16">
        <v>2.9</v>
      </c>
      <c r="I48" s="16">
        <v>3.36</v>
      </c>
      <c r="J48" s="17">
        <v>0.13</v>
      </c>
    </row>
    <row r="49" spans="2:10" ht="57.75" customHeight="1" thickBot="1" x14ac:dyDescent="0.2">
      <c r="B49" s="18"/>
      <c r="C49" s="1176" t="s">
        <v>5</v>
      </c>
      <c r="D49" s="1176"/>
      <c r="E49" s="1177"/>
      <c r="F49" s="19">
        <v>0.77</v>
      </c>
      <c r="G49" s="20">
        <v>0.18</v>
      </c>
      <c r="H49" s="20">
        <v>0.17</v>
      </c>
      <c r="I49" s="20">
        <v>0.83</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2018-11-19T00:18:19Z</dcterms:modified>
</cp:coreProperties>
</file>