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FFE1E7DB-E659-493D-BD40-236590525530}" xr6:coauthVersionLast="36" xr6:coauthVersionMax="36" xr10:uidLastSave="{00000000-0000-0000-0000-000000000000}"/>
  <bookViews>
    <workbookView xWindow="0" yWindow="0" windowWidth="10260" windowHeight="800"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<sst xmlns="http://schemas.openxmlformats.org/spreadsheetml/2006/main" count="1155" uniqueCount="559">
  <si>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</si>
  <si>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</si>
  <si>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</si>
  <si>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</si>
  <si>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</si>
  <si>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</si>
  <si>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</si>
  <si>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</si>
  <si>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</si>
  <si>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</si>
  <si>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</si>
  <si>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</si>
  <si>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</si>
  <si>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</si>
  <si>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</si>
  <si>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</si>
  <si>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</si>
  <si>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</si>
  <si>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</si>
  <si>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</si>
  <si>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</si>
  <si>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</si>
  <si>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</si>
  <si>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</si>
  <si>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</si>
  <si>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</si>
  <si>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</si>
  <si>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介護保険特別会計（事業勘定）</t>
  </si>
  <si>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</si>
  <si>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</si>
  <si>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</si>
  <si>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</si>
  <si>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</si>
  <si>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</si>
  <si>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</si>
  <si>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</si>
  <si>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</si>
  <si>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</si>
  <si>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</si>
  <si>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</si>
  <si>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</si>
  <si>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</si>
  <si>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</si>
  <si>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</si>
  <si>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</si>
  <si>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</si>
  <si>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</si>
  <si>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</si>
  <si>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</si>
  <si>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</si>
  <si>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</si>
  <si>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</si>
  <si>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</si>
  <si>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</si>
  <si>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</si>
  <si>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</si>
  <si>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</si>
  <si>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</si>
  <si>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</si>
  <si>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</si>
  <si>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</si>
  <si>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</si>
  <si>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</si>
  <si>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</si>
  <si>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</si>
  <si>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</si>
  <si>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</si>
  <si>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</si>
  <si>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</si>
  <si>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</si>
  <si>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</si>
  <si>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</si>
  <si>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</si>
  <si>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</si>
  <si>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</si>
  <si>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</si>
  <si>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</si>
  <si>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</si>
  <si>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</si>
  <si>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</si>
  <si>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</si>
  <si>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</si>
  <si>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</si>
  <si>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</si>
  <si>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</si>
  <si>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</si>
  <si>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</si>
  <si>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</si>
  <si>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</si>
  <si>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</si>
  <si>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</si>
  <si>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4"/>
  </si>
  <si>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</si>
  <si>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</si>
  <si>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</si>
  <si>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</si>
  <si>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</si>
  <si>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</si>
  <si>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</si>
  <si>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</si>
  <si>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</si>
  <si>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</si>
  <si>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</si>
  <si>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</si>
  <si>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</si>
  <si>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</si>
  <si>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</si>
  <si>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</si>
  <si>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</si>
  <si>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</si>
  <si>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</si>
  <si>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</si>
  <si>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</si>
  <si>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</si>
  <si>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7"/>
  </si>
  <si>
    <t>減債基金積立不足算定額</t>
  </si>
  <si>
    <t>国民健康保険特別会計（直診勘定）</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</si>
  <si>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</si>
  <si>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</si>
  <si>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</si>
  <si>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</si>
  <si>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</si>
  <si>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</si>
  <si>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</si>
  <si>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</si>
  <si>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</si>
  <si>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</si>
  <si>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</si>
  <si>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京都府自治会館管理組合</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</si>
  <si>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</si>
  <si>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</si>
  <si>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</si>
  <si>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</si>
  <si>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</si>
  <si>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</si>
  <si>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</si>
  <si>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</si>
  <si>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</si>
  <si>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</si>
  <si>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</si>
  <si>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</si>
  <si>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</si>
  <si>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</si>
  <si>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</si>
  <si>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</si>
  <si>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Ⅴ－２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</si>
  <si>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</si>
  <si>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</si>
  <si>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</si>
  <si>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</si>
  <si>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</si>
  <si>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</si>
  <si>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</si>
  <si>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</si>
  <si>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</si>
  <si>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</si>
  <si>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</si>
  <si>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</si>
  <si>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</si>
  <si>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</si>
  <si>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</si>
  <si>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</si>
  <si>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与謝野町</t>
  </si>
  <si>
    <t>財政力指数</t>
    <rPh sb="0" eb="3">
      <t>ザイセイリョク</t>
    </rPh>
    <rPh sb="3" eb="5">
      <t>シスウ</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</si>
  <si>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</si>
  <si>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</si>
  <si>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</si>
  <si>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-2.2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</si>
  <si>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</si>
  <si>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</si>
  <si>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</si>
  <si>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</si>
  <si>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</si>
  <si>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</si>
  <si>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</si>
  <si>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</si>
  <si>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</si>
  <si>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</si>
  <si>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</si>
  <si>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</si>
  <si>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</si>
  <si>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</si>
  <si>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</si>
  <si>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</si>
  <si>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</si>
  <si>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</si>
  <si>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</si>
  <si>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</si>
  <si>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</si>
  <si>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</si>
  <si>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</si>
  <si>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</si>
  <si>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</si>
  <si>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</si>
  <si>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</si>
  <si>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繰入金</t>
  </si>
  <si>
    <t>-8.0</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</si>
  <si>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</si>
  <si>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</si>
  <si>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</si>
  <si>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</si>
  <si>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</si>
  <si>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</si>
  <si>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</si>
  <si>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</si>
  <si>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</si>
  <si>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</si>
  <si>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</si>
  <si>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</si>
  <si>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</si>
  <si>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</si>
  <si>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</si>
  <si>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</si>
  <si>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</si>
  <si>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</si>
  <si>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</si>
  <si>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</si>
  <si>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</si>
  <si>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</si>
  <si>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</si>
  <si>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</si>
  <si>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</si>
  <si>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</si>
  <si>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</si>
  <si>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</si>
  <si>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</si>
  <si>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</si>
  <si>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</si>
  <si>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</si>
  <si>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</si>
  <si>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</si>
  <si>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</si>
  <si>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</si>
  <si>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</si>
  <si>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</si>
  <si>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</si>
  <si>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</si>
  <si>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</si>
  <si>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</si>
  <si>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</si>
  <si>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</si>
  <si>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</si>
  <si>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</si>
  <si>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</si>
  <si>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</si>
  <si>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</si>
  <si>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</si>
  <si>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</si>
  <si>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</si>
  <si>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</si>
  <si>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京都府市町村議会議員公務災害補償等組合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</si>
  <si>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</si>
  <si>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</si>
  <si>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</si>
  <si>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</si>
  <si>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</si>
  <si>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</si>
  <si>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</si>
  <si>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</si>
  <si>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</si>
  <si>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</si>
  <si>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</si>
  <si>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</si>
  <si>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</si>
  <si>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</si>
  <si>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</si>
  <si>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</si>
  <si>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</si>
  <si>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</si>
  <si>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</si>
  <si>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</si>
  <si>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</si>
  <si>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</si>
  <si>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</si>
  <si>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</si>
  <si>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</si>
  <si>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</si>
  <si>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</si>
  <si>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</si>
  <si>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</si>
  <si>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</si>
  <si>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</si>
  <si>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</si>
  <si>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</si>
  <si>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</si>
  <si>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</si>
  <si>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</si>
  <si>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</si>
  <si>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</si>
  <si>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</si>
  <si>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</si>
  <si>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</si>
  <si>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</si>
  <si>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</si>
  <si>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</si>
  <si>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</si>
  <si>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</si>
  <si>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</si>
  <si>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</si>
  <si>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</si>
  <si>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</si>
  <si>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</si>
  <si>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京都府与謝野町</t>
  </si>
  <si>
    <t>　　　法人税割</t>
  </si>
  <si>
    <t>地方交付税</t>
  </si>
  <si>
    <t>国庫支出金</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</si>
  <si>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</si>
  <si>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</si>
  <si>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</si>
  <si>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</si>
  <si>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</si>
  <si>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</si>
  <si>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</si>
  <si>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</si>
  <si>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</si>
  <si>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農業集落排水特別会計</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</si>
  <si>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</si>
  <si>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</si>
  <si>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</si>
  <si>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</si>
  <si>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</si>
  <si>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</si>
  <si>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</si>
  <si>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</si>
  <si>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</si>
  <si>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</si>
  <si>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</si>
  <si>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</si>
  <si>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</si>
  <si>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</si>
  <si>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</si>
  <si>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</si>
  <si>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</si>
  <si>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</si>
  <si>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</si>
  <si>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</si>
  <si>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</si>
  <si>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</si>
  <si>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</si>
  <si>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</si>
  <si>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</si>
  <si>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</si>
  <si>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</si>
  <si>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</si>
  <si>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</si>
  <si>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</si>
  <si>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</si>
  <si>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</si>
  <si>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</si>
  <si>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</si>
  <si>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</si>
  <si>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</si>
  <si>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</si>
  <si>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</si>
  <si>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</si>
  <si>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</si>
  <si>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</si>
  <si>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</si>
  <si>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</si>
  <si>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</si>
  <si>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</si>
  <si>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</si>
  <si>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</si>
  <si>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</si>
  <si>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</si>
  <si>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</si>
  <si>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</si>
  <si>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</si>
  <si>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</si>
  <si>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</si>
  <si>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</si>
  <si>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</si>
  <si>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</si>
  <si>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</si>
  <si>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経常経費充当一般財源等</t>
  </si>
  <si>
    <t>下水道特別会計</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</si>
  <si>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</si>
  <si>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</si>
  <si>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</si>
  <si>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</si>
  <si>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</si>
  <si>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</si>
  <si>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</si>
  <si>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</si>
  <si>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</si>
  <si>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</si>
  <si>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</si>
  <si>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</si>
  <si>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</si>
  <si>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</si>
  <si>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</si>
  <si>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ひと・しごと・まち創生基金
(R04年度末現在)</t>
  </si>
  <si>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</si>
  <si>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</si>
  <si>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</si>
  <si>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</si>
  <si>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</si>
  <si>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</si>
  <si>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</si>
  <si>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</si>
  <si>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</si>
  <si>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</si>
  <si>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</si>
  <si>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</si>
  <si>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</si>
  <si>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</si>
  <si>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</si>
  <si>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</si>
  <si>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</si>
  <si>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</si>
  <si>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</si>
  <si>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37"/>
  </si>
  <si>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</si>
  <si>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</si>
  <si>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</si>
  <si>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</si>
  <si>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</si>
  <si>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</si>
  <si>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</si>
  <si>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</si>
  <si>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</si>
  <si>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</si>
  <si>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</si>
  <si>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</si>
  <si>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</si>
  <si>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</si>
  <si>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</si>
  <si>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</si>
  <si>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</si>
  <si>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</si>
  <si>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</si>
  <si>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</si>
  <si>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</si>
  <si>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</si>
  <si>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</si>
  <si>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</si>
  <si>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</si>
  <si>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</si>
  <si>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</si>
  <si>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</si>
  <si>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</si>
  <si>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</si>
  <si>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</si>
  <si>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</si>
  <si>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</si>
  <si>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</si>
  <si>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</si>
  <si>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</si>
  <si>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</si>
  <si>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</si>
  <si>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</si>
  <si>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</si>
  <si>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宅地造成事業特別会計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</si>
  <si>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</si>
  <si>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</si>
  <si>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</si>
  <si>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</si>
  <si>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</si>
  <si>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</si>
  <si>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</si>
  <si>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</si>
  <si>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介護保険特別会計（サービス勘定）</t>
  </si>
  <si>
    <t>水道事業会計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</si>
  <si>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</si>
  <si>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</si>
  <si>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</si>
  <si>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</si>
  <si>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</si>
  <si>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</si>
  <si>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</si>
  <si>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</si>
  <si>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</si>
  <si>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</si>
  <si>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</si>
  <si>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</si>
  <si>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</si>
  <si>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</si>
  <si>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</si>
  <si>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</si>
  <si>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</si>
  <si>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</si>
  <si>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</si>
  <si>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</si>
  <si>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</si>
  <si>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</si>
  <si>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</si>
  <si>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</si>
  <si>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</si>
  <si>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</si>
  <si>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</si>
  <si>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</si>
  <si>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</si>
  <si>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</si>
  <si>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</si>
  <si>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</si>
  <si>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</si>
  <si>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</si>
  <si>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</si>
  <si>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</si>
  <si>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</si>
  <si>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</si>
  <si>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</si>
  <si>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</si>
  <si>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</si>
  <si>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</si>
  <si>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</si>
  <si>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</si>
  <si>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</si>
  <si>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</si>
  <si>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</si>
  <si>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</si>
  <si>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</si>
  <si>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</si>
  <si>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</si>
  <si>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</si>
  <si>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</si>
  <si>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</si>
  <si>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</si>
  <si>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</si>
  <si>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</si>
  <si>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</si>
  <si>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</si>
  <si>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</si>
  <si>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</si>
  <si>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</si>
  <si>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</si>
  <si>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</si>
  <si>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</si>
  <si>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</si>
  <si>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</si>
  <si>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</si>
  <si>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</si>
  <si>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1.43</t>
  </si>
  <si>
    <t>その他会計（赤字）</t>
  </si>
  <si>
    <t>（百万円）</t>
  </si>
  <si>
    <t>加悦総合振興</t>
  </si>
  <si>
    <t>加悦ファーマーズライス</t>
  </si>
  <si>
    <t>与謝野町宮津市中学校組合</t>
  </si>
  <si>
    <t>宮津与謝消防組合</t>
  </si>
  <si>
    <t>京都府後期高齢者医療広域連合（特別会計）</t>
  </si>
  <si>
    <t>京都府住宅新築資金等貸付事業管理組合（特別会計）</t>
  </si>
  <si>
    <t>京都地方税機構</t>
  </si>
  <si>
    <t>宮津与謝環境組合</t>
  </si>
  <si>
    <t>ふるさと人づくり基金
(R04年度末現在)</t>
  </si>
  <si>
    <t>地域振興基金
(R04年度末現在)</t>
  </si>
  <si>
    <t>有線テレビ放送等施設基金
(R04年度末現在)</t>
  </si>
  <si>
    <t>公共施設建設基金
(R04年度末現在)</t>
    <rPh sb="0" eb="4">
      <t>コウキョ</t>
    </rPh>
    <rPh sb="4" eb="6">
      <t>ケンセツ</t>
    </rPh>
    <phoneticPr fontId="5"/>
  </si>
  <si>
    <t xml:space="preserve"> </t>
    <phoneticPr fontId="46"/>
  </si>
  <si>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</si>
  <si>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</si>
  <si>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</si>
  <si>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</si>
  <si>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</si>
  <si>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将来負担比率、実質公債費比率ともに類似団体平均値と比較して大きな数値となっています。
平成27年度以降加悦中学校の改築、認定こども園２園の新設等の大規模事業、宮津与謝環境組合のごみ処理施設の建設負担金等により多額の起債を発行し、今後も給食センター移設工事や町内保育所を統合し１地域に認定こども園を新設する予定であるため、ピークを含め令和６年までは高い水準で推移する期間になると予測しています。これらの期間における予測をふまえて、事業の見直し、公債費の増大に繋がる普通建設事業の抑制を積極的に進めるとともに、計画的に有利な起債、基金を活用し、公債費の抑制に努めます。</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</si>
  <si>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</si>
  <si>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</si>
  <si>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</si>
  <si>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学校給食センタ―の整備や認定こども園の統廃合に伴い、比率の減少が見込まれますが、既存施設の減価償却も進んでいるため、長期的には比率は増加に転じるものと思われます。</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</si>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</sst>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7"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2" fillId="0" borderId="30" xfId="13" applyNumberFormat="1" applyFont="1" applyBorder="1" applyAlignment="1">
      <alignment vertical="center"/>
    </xf>
    <xf numFmtId="184" fontId="22" fillId="0" borderId="31" xfId="13" applyNumberFormat="1" applyFont="1" applyBorder="1" applyAlignment="1">
      <alignment vertical="center"/>
    </xf>
    <xf numFmtId="184" fontId="22"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2" fillId="0" borderId="16" xfId="13" applyNumberFormat="1" applyFont="1" applyBorder="1" applyAlignment="1">
      <alignment vertical="center"/>
    </xf>
    <xf numFmtId="184" fontId="22" fillId="0" borderId="15" xfId="13" applyNumberFormat="1" applyFont="1" applyBorder="1" applyAlignment="1">
      <alignment vertical="center"/>
    </xf>
    <xf numFmtId="184" fontId="22" fillId="0" borderId="171" xfId="13" applyNumberFormat="1" applyFont="1" applyBorder="1" applyAlignment="1">
      <alignment horizontal="center" vertical="center"/>
    </xf>
    <xf numFmtId="184" fontId="22" fillId="0" borderId="16" xfId="13" applyNumberFormat="1" applyFont="1" applyBorder="1" applyAlignment="1">
      <alignment horizontal="center" vertical="center"/>
    </xf>
    <xf numFmtId="184" fontId="22" fillId="0" borderId="27" xfId="13" applyNumberFormat="1" applyFont="1" applyBorder="1" applyAlignment="1">
      <alignment horizontal="center" vertical="center" wrapText="1"/>
    </xf>
    <xf numFmtId="182" fontId="22" fillId="0" borderId="27" xfId="14" applyNumberFormat="1" applyFont="1" applyFill="1" applyBorder="1" applyAlignment="1">
      <alignment horizontal="right" vertical="center" shrinkToFit="1"/>
    </xf>
    <xf numFmtId="182"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2" fillId="0" borderId="32" xfId="13" applyNumberFormat="1" applyFont="1" applyBorder="1" applyAlignment="1">
      <alignment horizontal="center" vertical="center"/>
    </xf>
    <xf numFmtId="184" fontId="22" fillId="0" borderId="30" xfId="13" applyNumberFormat="1" applyFont="1" applyBorder="1" applyAlignment="1">
      <alignment horizontal="center" vertical="center"/>
    </xf>
    <xf numFmtId="182" fontId="22" fillId="0" borderId="30" xfId="14" applyNumberFormat="1" applyFont="1" applyFill="1" applyBorder="1" applyAlignment="1">
      <alignment horizontal="right" vertical="center" shrinkToFit="1"/>
    </xf>
    <xf numFmtId="182" fontId="22"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2" fillId="0" borderId="74" xfId="19" applyNumberFormat="1" applyFont="1" applyFill="1" applyBorder="1" applyAlignment="1">
      <alignment horizontal="right" vertical="center" shrinkToFit="1"/>
    </xf>
    <xf numFmtId="179" fontId="22"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2" fillId="0" borderId="35" xfId="13" applyNumberFormat="1" applyFont="1" applyBorder="1" applyAlignment="1">
      <alignment horizontal="center" vertical="center"/>
    </xf>
    <xf numFmtId="184" fontId="22" fillId="0" borderId="174" xfId="13" applyNumberFormat="1" applyFont="1" applyBorder="1" applyAlignment="1">
      <alignment horizontal="center" vertical="center" wrapText="1"/>
    </xf>
    <xf numFmtId="179" fontId="22" fillId="0" borderId="175" xfId="14" applyNumberFormat="1" applyFont="1" applyFill="1" applyBorder="1" applyAlignment="1">
      <alignment horizontal="right" vertical="center" shrinkToFit="1"/>
    </xf>
    <xf numFmtId="179"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2" fillId="0" borderId="176" xfId="19" applyNumberFormat="1" applyFont="1" applyFill="1" applyBorder="1" applyAlignment="1">
      <alignment horizontal="right" vertical="center" shrinkToFit="1"/>
    </xf>
    <xf numFmtId="179" fontId="22"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2" fillId="0" borderId="177" xfId="14" applyNumberFormat="1" applyFont="1" applyFill="1" applyBorder="1" applyAlignment="1">
      <alignment horizontal="right" vertical="center" shrinkToFit="1"/>
    </xf>
    <xf numFmtId="182"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2" fillId="0" borderId="34" xfId="13" applyNumberFormat="1" applyFont="1" applyBorder="1" applyAlignment="1">
      <alignment horizontal="center" vertical="center" wrapText="1"/>
    </xf>
    <xf numFmtId="179" fontId="22" fillId="0" borderId="179" xfId="14" applyNumberFormat="1" applyFont="1" applyFill="1" applyBorder="1" applyAlignment="1">
      <alignment horizontal="right" vertical="center" shrinkToFit="1"/>
    </xf>
    <xf numFmtId="179" fontId="22" fillId="0" borderId="180" xfId="14" applyNumberFormat="1" applyFont="1" applyFill="1" applyBorder="1" applyAlignment="1">
      <alignment horizontal="right" vertical="center" shrinkToFit="1"/>
    </xf>
    <xf numFmtId="179" fontId="22"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2" fillId="0" borderId="37" xfId="13" applyNumberFormat="1" applyFont="1" applyBorder="1" applyAlignment="1">
      <alignment horizontal="center" vertical="center"/>
    </xf>
    <xf numFmtId="184" fontId="22" fillId="0" borderId="74" xfId="13" applyNumberFormat="1" applyFont="1" applyBorder="1" applyAlignment="1">
      <alignment horizontal="center" vertical="center"/>
    </xf>
    <xf numFmtId="179" fontId="22" fillId="0" borderId="27" xfId="14" applyNumberFormat="1" applyFont="1" applyBorder="1" applyAlignment="1">
      <alignment horizontal="right" vertical="center" shrinkToFit="1"/>
    </xf>
    <xf numFmtId="179" fontId="22"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2" fontId="25" fillId="0" borderId="183" xfId="8" applyNumberFormat="1" applyFont="1" applyFill="1" applyBorder="1" applyAlignment="1" applyProtection="1">
      <alignment horizontal="right" vertical="center" shrinkToFit="1"/>
    </xf>
    <xf numFmtId="182" fontId="25" fillId="0" borderId="184" xfId="8" applyNumberFormat="1" applyFont="1" applyFill="1" applyBorder="1" applyAlignment="1" applyProtection="1">
      <alignment horizontal="right" vertical="center" shrinkToFit="1"/>
    </xf>
    <xf numFmtId="182" fontId="25" fillId="0" borderId="79" xfId="8" applyNumberFormat="1" applyFont="1" applyFill="1" applyBorder="1" applyAlignment="1" applyProtection="1">
      <alignment horizontal="right" vertical="center" shrinkToFit="1"/>
    </xf>
    <xf numFmtId="182"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2" fontId="26" fillId="0" borderId="183" xfId="8" applyNumberFormat="1" applyFont="1" applyBorder="1" applyAlignment="1" applyProtection="1">
      <alignment horizontal="right" vertical="center" shrinkToFit="1"/>
      <protection locked="0"/>
    </xf>
    <xf numFmtId="182" fontId="26" fillId="0" borderId="2" xfId="8" applyNumberFormat="1" applyFont="1" applyBorder="1" applyAlignment="1" applyProtection="1">
      <alignment horizontal="right" vertical="center" shrinkToFit="1"/>
      <protection locked="0"/>
    </xf>
    <xf numFmtId="182"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2" fontId="25" fillId="0" borderId="185" xfId="8" applyNumberFormat="1" applyFont="1" applyFill="1" applyBorder="1" applyAlignment="1" applyProtection="1">
      <alignment horizontal="right" vertical="center" shrinkToFit="1"/>
    </xf>
    <xf numFmtId="182" fontId="25" fillId="0" borderId="74" xfId="8" applyNumberFormat="1" applyFont="1" applyFill="1" applyBorder="1" applyAlignment="1" applyProtection="1">
      <alignment horizontal="right" vertical="center" shrinkToFit="1"/>
    </xf>
    <xf numFmtId="182"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2" fontId="26" fillId="0" borderId="185" xfId="8" applyNumberFormat="1" applyFont="1" applyBorder="1" applyAlignment="1" applyProtection="1">
      <alignment horizontal="right" vertical="center" shrinkToFit="1"/>
      <protection locked="0"/>
    </xf>
    <xf numFmtId="182" fontId="26" fillId="0" borderId="25" xfId="8" applyNumberFormat="1" applyFont="1" applyBorder="1" applyAlignment="1" applyProtection="1">
      <alignment horizontal="right" vertical="center" shrinkToFit="1"/>
      <protection locked="0"/>
    </xf>
    <xf numFmtId="182"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2" fontId="25" fillId="0" borderId="186" xfId="8" applyNumberFormat="1" applyFont="1" applyFill="1" applyBorder="1" applyAlignment="1" applyProtection="1">
      <alignment horizontal="right" vertical="center" shrinkToFit="1"/>
    </xf>
    <xf numFmtId="182" fontId="25" fillId="0" borderId="187" xfId="8" applyNumberFormat="1" applyFont="1" applyFill="1" applyBorder="1" applyAlignment="1" applyProtection="1">
      <alignment horizontal="right" vertical="center" shrinkToFit="1"/>
    </xf>
    <xf numFmtId="182"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2" fontId="26" fillId="0" borderId="186" xfId="8" applyNumberFormat="1" applyFont="1" applyBorder="1" applyAlignment="1" applyProtection="1">
      <alignment horizontal="right" vertical="center" shrinkToFit="1"/>
      <protection locked="0"/>
    </xf>
    <xf numFmtId="182" fontId="26" fillId="0" borderId="46" xfId="8" applyNumberFormat="1" applyFont="1" applyBorder="1" applyAlignment="1" applyProtection="1">
      <alignment horizontal="right" vertical="center" shrinkToFit="1"/>
      <protection locked="0"/>
    </xf>
    <xf numFmtId="182"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2" fontId="25" fillId="0" borderId="183" xfId="7" applyNumberFormat="1" applyFont="1" applyBorder="1" applyAlignment="1">
      <alignment horizontal="right" vertical="center" shrinkToFit="1"/>
    </xf>
    <xf numFmtId="182" fontId="25" fillId="0" borderId="184" xfId="7" applyNumberFormat="1" applyFont="1" applyBorder="1" applyAlignment="1">
      <alignment horizontal="right" vertical="center" shrinkToFit="1"/>
    </xf>
    <xf numFmtId="182" fontId="25" fillId="0" borderId="79" xfId="7" applyNumberFormat="1" applyFont="1" applyBorder="1" applyAlignment="1">
      <alignment horizontal="right" vertical="center" shrinkToFit="1"/>
    </xf>
    <xf numFmtId="182" fontId="25" fillId="0" borderId="0" xfId="7" applyNumberFormat="1" applyFont="1" applyFill="1" applyBorder="1" applyAlignment="1" applyProtection="1">
      <alignment horizontal="right" vertical="center"/>
    </xf>
    <xf numFmtId="182" fontId="25" fillId="0" borderId="185" xfId="7" applyNumberFormat="1" applyFont="1" applyBorder="1" applyAlignment="1">
      <alignment horizontal="right" vertical="center" shrinkToFit="1"/>
    </xf>
    <xf numFmtId="182" fontId="25" fillId="0" borderId="74" xfId="7" applyNumberFormat="1" applyFont="1" applyBorder="1" applyAlignment="1">
      <alignment horizontal="right" vertical="center" shrinkToFit="1"/>
    </xf>
    <xf numFmtId="182"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2" fontId="25" fillId="0" borderId="186" xfId="7" applyNumberFormat="1" applyFont="1" applyBorder="1" applyAlignment="1">
      <alignment horizontal="right" vertical="center" shrinkToFit="1"/>
    </xf>
    <xf numFmtId="182" fontId="25" fillId="0" borderId="187" xfId="7" applyNumberFormat="1" applyFont="1" applyBorder="1" applyAlignment="1">
      <alignment horizontal="right" vertical="center" shrinkToFit="1"/>
    </xf>
    <xf numFmtId="182"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2" fontId="31" fillId="0" borderId="24" xfId="5" applyNumberFormat="1" applyFont="1" applyFill="1" applyBorder="1" applyAlignment="1" applyProtection="1">
      <alignment horizontal="right" vertical="center" shrinkToFit="1"/>
    </xf>
    <xf numFmtId="182" fontId="31" fillId="0" borderId="27"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protection locked="0"/>
    </xf>
    <xf numFmtId="182" fontId="31" fillId="0" borderId="182" xfId="5" applyNumberFormat="1" applyFont="1" applyFill="1" applyBorder="1" applyAlignment="1" applyProtection="1">
      <alignment horizontal="right" vertical="center" shrinkToFit="1"/>
      <protection locked="0"/>
    </xf>
    <xf numFmtId="182"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2" fontId="31" fillId="0" borderId="45" xfId="5" applyNumberFormat="1" applyFont="1" applyFill="1" applyBorder="1" applyAlignment="1" applyProtection="1">
      <alignment horizontal="right" vertical="center" shrinkToFit="1"/>
    </xf>
    <xf numFmtId="182" fontId="31" fillId="0" borderId="48"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protection locked="0"/>
    </xf>
    <xf numFmtId="182" fontId="31" fillId="0" borderId="62" xfId="5" applyNumberFormat="1" applyFont="1" applyFill="1" applyBorder="1" applyAlignment="1" applyProtection="1">
      <alignment horizontal="right" vertical="center" shrinkToFit="1"/>
      <protection locked="0"/>
    </xf>
    <xf numFmtId="182"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2" fillId="0" borderId="27" xfId="1" applyNumberFormat="1" applyFont="1" applyFill="1" applyBorder="1" applyAlignment="1">
      <alignment vertical="center"/>
    </xf>
    <xf numFmtId="183" fontId="22" fillId="0" borderId="172" xfId="1" applyNumberFormat="1" applyFont="1" applyFill="1" applyBorder="1" applyAlignment="1">
      <alignment vertical="center"/>
    </xf>
    <xf numFmtId="183" fontId="22" fillId="0" borderId="172" xfId="1" applyNumberFormat="1" applyFont="1" applyFill="1" applyBorder="1" applyAlignment="1">
      <alignment vertical="center" wrapText="1"/>
    </xf>
    <xf numFmtId="183" fontId="22" fillId="0" borderId="30" xfId="1" applyNumberFormat="1" applyFont="1" applyFill="1" applyBorder="1" applyAlignment="1">
      <alignment vertical="center"/>
    </xf>
    <xf numFmtId="183"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Fill="1" applyBorder="1" applyAlignment="1">
      <alignment vertical="center"/>
    </xf>
    <xf numFmtId="183"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45" fillId="3" borderId="0" xfId="20" applyFill="1" applyProtection="1">
      <protection hidden="1"/>
    </xf>
    <xf numFmtId="0" fontId="45" fillId="3" borderId="0" xfId="20" applyFill="1"/>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8" fillId="0" borderId="0" xfId="2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84" fontId="3" fillId="3" borderId="0" xfId="19" applyNumberFormat="1" applyFont="1" applyFill="1" applyAlignment="1">
      <alignment vertical="center" wrapText="1"/>
    </xf>
    <xf numFmtId="179" fontId="1" fillId="0" borderId="0" xfId="14" applyNumberFormat="1" applyAlignment="1">
      <alignment horizontal="right" vertical="center"/>
    </xf>
    <xf numFmtId="182" fontId="1" fillId="0" borderId="0" xfId="14" applyNumberFormat="1" applyAlignment="1">
      <alignment horizontal="right" vertical="center"/>
    </xf>
    <xf numFmtId="184" fontId="1" fillId="0" borderId="0" xfId="19" applyNumberFormat="1" applyAlignment="1">
      <alignment horizontal="center" vertical="center"/>
    </xf>
    <xf numFmtId="184" fontId="1" fillId="0" borderId="0" xfId="13" applyNumberFormat="1" applyAlignment="1">
      <alignment vertical="center"/>
    </xf>
    <xf numFmtId="184" fontId="3" fillId="0" borderId="0" xfId="19" applyNumberFormat="1" applyFont="1">
      <alignment vertical="center"/>
    </xf>
    <xf numFmtId="184" fontId="0" fillId="0" borderId="0" xfId="19" applyNumberFormat="1" applyFont="1">
      <alignment vertical="center"/>
    </xf>
    <xf numFmtId="181"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84" fontId="3" fillId="0" borderId="42" xfId="19" applyNumberFormat="1" applyFont="1" applyBorder="1">
      <alignment vertical="center"/>
    </xf>
    <xf numFmtId="184" fontId="3" fillId="0" borderId="15" xfId="19" applyNumberFormat="1" applyFont="1" applyBorder="1">
      <alignment vertical="center"/>
    </xf>
    <xf numFmtId="181" fontId="3" fillId="0" borderId="34" xfId="19" applyNumberFormat="1" applyFont="1" applyBorder="1">
      <alignment vertical="center"/>
    </xf>
    <xf numFmtId="184" fontId="3" fillId="0" borderId="34" xfId="19" applyNumberFormat="1" applyFont="1" applyBorder="1">
      <alignment vertical="center"/>
    </xf>
    <xf numFmtId="184" fontId="3" fillId="0" borderId="31"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1"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8" fontId="2" fillId="0" borderId="73" xfId="4" applyNumberFormat="1" applyFont="1"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84"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2" fillId="0" borderId="70" xfId="4" applyNumberFormat="1" applyFont="1"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84" fontId="2" fillId="0" borderId="15"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34"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84" fontId="2" fillId="0" borderId="14" xfId="4" applyNumberFormat="1" applyFont="1" applyBorder="1" applyAlignment="1">
      <alignment horizontal="right" vertical="center" shrinkToFit="1"/>
    </xf>
    <xf numFmtId="188" fontId="3" fillId="0" borderId="14" xfId="4" applyNumberForma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Border="1" applyAlignment="1">
      <alignment horizontal="right" vertical="center" shrinkToFit="1"/>
    </xf>
    <xf numFmtId="188"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8"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84"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65"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2"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20" fillId="0" borderId="83" xfId="12" applyFont="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2" fillId="0" borderId="32" xfId="13" applyNumberFormat="1" applyFont="1" applyBorder="1" applyAlignment="1">
      <alignment horizontal="center" vertical="center"/>
    </xf>
    <xf numFmtId="184" fontId="22" fillId="0" borderId="35" xfId="13" applyNumberFormat="1" applyFont="1" applyBorder="1" applyAlignment="1">
      <alignment horizontal="center" vertical="center"/>
    </xf>
    <xf numFmtId="184"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2" fillId="0" borderId="27" xfId="13" applyNumberFormat="1" applyFont="1" applyBorder="1" applyAlignment="1">
      <alignment horizontal="center" vertical="center" wrapText="1"/>
    </xf>
    <xf numFmtId="184" fontId="22"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14" fillId="0" borderId="23" xfId="19" applyNumberFormat="1" applyFont="1" applyFill="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2" fillId="0" borderId="32" xfId="19" applyNumberFormat="1" applyFont="1" applyBorder="1">
      <alignment vertical="center"/>
    </xf>
    <xf numFmtId="184" fontId="22" fillId="0" borderId="35" xfId="19" applyNumberFormat="1" applyFont="1" applyBorder="1">
      <alignment vertical="center"/>
    </xf>
    <xf numFmtId="184"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 fillId="0" borderId="74" xfId="19" applyFont="1" applyBorder="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609E67FD-3D92-4674-A3AF-ED62744D0A2A}"/>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AD05A5E6-53F7-4755-877D-E99E92282B0C}"/>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8262-452A-9382-191CD47B0E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17338</c:v>
                </c:pt>
                <c:pt idx="1">
                  <c:v>69862</c:v>
                </c:pt>
                <c:pt idx="2">
                  <c:v>39483</c:v>
                </c:pt>
                <c:pt idx="3">
                  <c:v>66269</c:v>
                </c:pt>
                <c:pt idx="4">
                  <c:v>32651</c:v>
                </c:pt>
              </c:numCache>
            </c:numRef>
          </c:val>
          <c:smooth val="0"/>
          <c:extLst>
            <c:ext xmlns:c16="http://schemas.microsoft.com/office/drawing/2014/chart" uri="{C3380CC4-5D6E-409C-BE32-E72D297353CC}">
              <c16:uniqueId val="{00000001-8262-452A-9382-191CD47B0E5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0.24</c:v>
                </c:pt>
                <c:pt idx="1">
                  <c:v>0.46</c:v>
                </c:pt>
                <c:pt idx="2">
                  <c:v>0.16</c:v>
                </c:pt>
                <c:pt idx="3">
                  <c:v>0.2</c:v>
                </c:pt>
                <c:pt idx="4">
                  <c:v>0.68</c:v>
                </c:pt>
              </c:numCache>
            </c:numRef>
          </c:val>
          <c:extLst>
            <c:ext xmlns:c16="http://schemas.microsoft.com/office/drawing/2014/chart" uri="{C3380CC4-5D6E-409C-BE32-E72D297353CC}">
              <c16:uniqueId val="{00000000-F2C6-4251-B692-0B6AD8FA78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23.43</c:v>
                </c:pt>
                <c:pt idx="1">
                  <c:v>23.28</c:v>
                </c:pt>
                <c:pt idx="2">
                  <c:v>20.89</c:v>
                </c:pt>
                <c:pt idx="3">
                  <c:v>20.04</c:v>
                </c:pt>
                <c:pt idx="4">
                  <c:v>20.77</c:v>
                </c:pt>
              </c:numCache>
            </c:numRef>
          </c:val>
          <c:extLst>
            <c:ext xmlns:c16="http://schemas.microsoft.com/office/drawing/2014/chart" uri="{C3380CC4-5D6E-409C-BE32-E72D297353CC}">
              <c16:uniqueId val="{00000001-F2C6-4251-B692-0B6AD8FA78E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c:v>
                </c:pt>
                <c:pt idx="1">
                  <c:v>0.25</c:v>
                </c:pt>
                <c:pt idx="2">
                  <c:v>3.89</c:v>
                </c:pt>
                <c:pt idx="3">
                  <c:v>0.12</c:v>
                </c:pt>
                <c:pt idx="4">
                  <c:v>0.48</c:v>
                </c:pt>
              </c:numCache>
            </c:numRef>
          </c:val>
          <c:smooth val="0"/>
          <c:extLst>
            <c:ext xmlns:c16="http://schemas.microsoft.com/office/drawing/2014/chart" uri="{C3380CC4-5D6E-409C-BE32-E72D297353CC}">
              <c16:uniqueId val="{00000002-F2C6-4251-B692-0B6AD8FA78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A5F-4EEF-86E5-7875781A56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5F-4EEF-86E5-7875781A564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5F-4EEF-86E5-7875781A564F}"/>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A5F-4EEF-86E5-7875781A564F}"/>
            </c:ext>
          </c:extLst>
        </c:ser>
        <c:ser>
          <c:idx val="4"/>
          <c:order val="4"/>
          <c:tx>
            <c:strRef>
              <c:f>データシート!$A$31</c:f>
              <c:strCache>
                <c:ptCount val="1"/>
                <c:pt idx="0">
                  <c:v>介護保険特別会計（サービス勘定）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9A5F-4EEF-86E5-7875781A564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0.04</c:v>
                </c:pt>
                <c:pt idx="8">
                  <c:v>#N/A</c:v>
                </c:pt>
                <c:pt idx="9">
                  <c:v>0.05</c:v>
                </c:pt>
              </c:numCache>
            </c:numRef>
          </c:val>
          <c:extLst>
            <c:ext xmlns:c16="http://schemas.microsoft.com/office/drawing/2014/chart" uri="{C3380CC4-5D6E-409C-BE32-E72D297353CC}">
              <c16:uniqueId val="{00000005-9A5F-4EEF-86E5-7875781A564F}"/>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0.14000000000000001</c:v>
                </c:pt>
                <c:pt idx="4">
                  <c:v>#N/A</c:v>
                </c:pt>
                <c:pt idx="5">
                  <c:v>0</c:v>
                </c:pt>
                <c:pt idx="6">
                  <c:v>#N/A</c:v>
                </c:pt>
                <c:pt idx="7">
                  <c:v>0.11</c:v>
                </c:pt>
                <c:pt idx="8">
                  <c:v>#N/A</c:v>
                </c:pt>
                <c:pt idx="9">
                  <c:v>0.1</c:v>
                </c:pt>
              </c:numCache>
            </c:numRef>
          </c:val>
          <c:extLst>
            <c:ext xmlns:c16="http://schemas.microsoft.com/office/drawing/2014/chart" uri="{C3380CC4-5D6E-409C-BE32-E72D297353CC}">
              <c16:uniqueId val="{00000006-9A5F-4EEF-86E5-7875781A564F}"/>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0.28999999999999998</c:v>
                </c:pt>
                <c:pt idx="2">
                  <c:v>#N/A</c:v>
                </c:pt>
                <c:pt idx="3">
                  <c:v>0.38</c:v>
                </c:pt>
                <c:pt idx="4">
                  <c:v>#N/A</c:v>
                </c:pt>
                <c:pt idx="5">
                  <c:v>0.48</c:v>
                </c:pt>
                <c:pt idx="6">
                  <c:v>#N/A</c:v>
                </c:pt>
                <c:pt idx="7">
                  <c:v>0.41</c:v>
                </c:pt>
                <c:pt idx="8">
                  <c:v>#N/A</c:v>
                </c:pt>
                <c:pt idx="9">
                  <c:v>0.14000000000000001</c:v>
                </c:pt>
              </c:numCache>
            </c:numRef>
          </c:val>
          <c:extLst>
            <c:ext xmlns:c16="http://schemas.microsoft.com/office/drawing/2014/chart" uri="{C3380CC4-5D6E-409C-BE32-E72D297353CC}">
              <c16:uniqueId val="{00000007-9A5F-4EEF-86E5-7875781A56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0.23</c:v>
                </c:pt>
                <c:pt idx="2">
                  <c:v>#N/A</c:v>
                </c:pt>
                <c:pt idx="3">
                  <c:v>0.45</c:v>
                </c:pt>
                <c:pt idx="4">
                  <c:v>#N/A</c:v>
                </c:pt>
                <c:pt idx="5">
                  <c:v>0.15</c:v>
                </c:pt>
                <c:pt idx="6">
                  <c:v>#N/A</c:v>
                </c:pt>
                <c:pt idx="7">
                  <c:v>0.19</c:v>
                </c:pt>
                <c:pt idx="8">
                  <c:v>#N/A</c:v>
                </c:pt>
                <c:pt idx="9">
                  <c:v>0.67</c:v>
                </c:pt>
              </c:numCache>
            </c:numRef>
          </c:val>
          <c:extLst>
            <c:ext xmlns:c16="http://schemas.microsoft.com/office/drawing/2014/chart" uri="{C3380CC4-5D6E-409C-BE32-E72D297353CC}">
              <c16:uniqueId val="{00000008-9A5F-4EEF-86E5-7875781A56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13.58</c:v>
                </c:pt>
                <c:pt idx="2">
                  <c:v>#N/A</c:v>
                </c:pt>
                <c:pt idx="3">
                  <c:v>12.65</c:v>
                </c:pt>
                <c:pt idx="4">
                  <c:v>#N/A</c:v>
                </c:pt>
                <c:pt idx="5">
                  <c:v>11.64</c:v>
                </c:pt>
                <c:pt idx="6">
                  <c:v>#N/A</c:v>
                </c:pt>
                <c:pt idx="7">
                  <c:v>9.6300000000000008</c:v>
                </c:pt>
                <c:pt idx="8">
                  <c:v>#N/A</c:v>
                </c:pt>
                <c:pt idx="9">
                  <c:v>8.99</c:v>
                </c:pt>
              </c:numCache>
            </c:numRef>
          </c:val>
          <c:extLst>
            <c:ext xmlns:c16="http://schemas.microsoft.com/office/drawing/2014/chart" uri="{C3380CC4-5D6E-409C-BE32-E72D297353CC}">
              <c16:uniqueId val="{00000009-9A5F-4EEF-86E5-7875781A564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1672</c:v>
                </c:pt>
                <c:pt idx="5">
                  <c:v>1681</c:v>
                </c:pt>
                <c:pt idx="8">
                  <c:v>1664</c:v>
                </c:pt>
                <c:pt idx="11">
                  <c:v>1672</c:v>
                </c:pt>
                <c:pt idx="14">
                  <c:v>1627</c:v>
                </c:pt>
              </c:numCache>
            </c:numRef>
          </c:val>
          <c:extLst>
            <c:ext xmlns:c16="http://schemas.microsoft.com/office/drawing/2014/chart" uri="{C3380CC4-5D6E-409C-BE32-E72D297353CC}">
              <c16:uniqueId val="{00000000-DC77-4055-BBC7-B24EA0D846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7-4055-BBC7-B24EA0D846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77-4055-BBC7-B24EA0D846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23</c:v>
                </c:pt>
                <c:pt idx="6">
                  <c:v>23</c:v>
                </c:pt>
                <c:pt idx="9">
                  <c:v>27</c:v>
                </c:pt>
                <c:pt idx="12">
                  <c:v>27</c:v>
                </c:pt>
              </c:numCache>
            </c:numRef>
          </c:val>
          <c:extLst>
            <c:ext xmlns:c16="http://schemas.microsoft.com/office/drawing/2014/chart" uri="{C3380CC4-5D6E-409C-BE32-E72D297353CC}">
              <c16:uniqueId val="{00000003-DC77-4055-BBC7-B24EA0D846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1044</c:v>
                </c:pt>
                <c:pt idx="3">
                  <c:v>1052</c:v>
                </c:pt>
                <c:pt idx="6">
                  <c:v>1042</c:v>
                </c:pt>
                <c:pt idx="9">
                  <c:v>1063</c:v>
                </c:pt>
                <c:pt idx="12">
                  <c:v>1035</c:v>
                </c:pt>
              </c:numCache>
            </c:numRef>
          </c:val>
          <c:extLst>
            <c:ext xmlns:c16="http://schemas.microsoft.com/office/drawing/2014/chart" uri="{C3380CC4-5D6E-409C-BE32-E72D297353CC}">
              <c16:uniqueId val="{00000004-DC77-4055-BBC7-B24EA0D846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77-4055-BBC7-B24EA0D846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77-4055-BBC7-B24EA0D846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1574</c:v>
                </c:pt>
                <c:pt idx="3">
                  <c:v>1631</c:v>
                </c:pt>
                <c:pt idx="6">
                  <c:v>1626</c:v>
                </c:pt>
                <c:pt idx="9">
                  <c:v>1684</c:v>
                </c:pt>
                <c:pt idx="12">
                  <c:v>1657</c:v>
                </c:pt>
              </c:numCache>
            </c:numRef>
          </c:val>
          <c:extLst>
            <c:ext xmlns:c16="http://schemas.microsoft.com/office/drawing/2014/chart" uri="{C3380CC4-5D6E-409C-BE32-E72D297353CC}">
              <c16:uniqueId val="{00000007-DC77-4055-BBC7-B24EA0D8461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972</c:v>
                </c:pt>
                <c:pt idx="2">
                  <c:v>#N/A</c:v>
                </c:pt>
                <c:pt idx="3">
                  <c:v>#N/A</c:v>
                </c:pt>
                <c:pt idx="4">
                  <c:v>1025</c:v>
                </c:pt>
                <c:pt idx="5">
                  <c:v>#N/A</c:v>
                </c:pt>
                <c:pt idx="6">
                  <c:v>#N/A</c:v>
                </c:pt>
                <c:pt idx="7">
                  <c:v>1027</c:v>
                </c:pt>
                <c:pt idx="8">
                  <c:v>#N/A</c:v>
                </c:pt>
                <c:pt idx="9">
                  <c:v>#N/A</c:v>
                </c:pt>
                <c:pt idx="10">
                  <c:v>1102</c:v>
                </c:pt>
                <c:pt idx="11">
                  <c:v>#N/A</c:v>
                </c:pt>
                <c:pt idx="12">
                  <c:v>#N/A</c:v>
                </c:pt>
                <c:pt idx="13">
                  <c:v>1092</c:v>
                </c:pt>
                <c:pt idx="14">
                  <c:v>#N/A</c:v>
                </c:pt>
              </c:numCache>
            </c:numRef>
          </c:val>
          <c:smooth val="0"/>
          <c:extLst>
            <c:ext xmlns:c16="http://schemas.microsoft.com/office/drawing/2014/chart" uri="{C3380CC4-5D6E-409C-BE32-E72D297353CC}">
              <c16:uniqueId val="{00000008-DC77-4055-BBC7-B24EA0D8461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16938</c:v>
                </c:pt>
                <c:pt idx="5">
                  <c:v>17461</c:v>
                </c:pt>
                <c:pt idx="8">
                  <c:v>16882</c:v>
                </c:pt>
                <c:pt idx="11">
                  <c:v>16236</c:v>
                </c:pt>
                <c:pt idx="14">
                  <c:v>15215</c:v>
                </c:pt>
              </c:numCache>
            </c:numRef>
          </c:val>
          <c:extLst>
            <c:ext xmlns:c16="http://schemas.microsoft.com/office/drawing/2014/chart" uri="{C3380CC4-5D6E-409C-BE32-E72D297353CC}">
              <c16:uniqueId val="{00000000-BF8C-4023-94D8-994B8B08D1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328</c:v>
                </c:pt>
                <c:pt idx="5">
                  <c:v>277</c:v>
                </c:pt>
                <c:pt idx="8">
                  <c:v>244</c:v>
                </c:pt>
                <c:pt idx="11">
                  <c:v>204</c:v>
                </c:pt>
                <c:pt idx="14">
                  <c:v>157</c:v>
                </c:pt>
              </c:numCache>
            </c:numRef>
          </c:val>
          <c:extLst>
            <c:ext xmlns:c16="http://schemas.microsoft.com/office/drawing/2014/chart" uri="{C3380CC4-5D6E-409C-BE32-E72D297353CC}">
              <c16:uniqueId val="{00000001-BF8C-4023-94D8-994B8B08D1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3486</c:v>
                </c:pt>
                <c:pt idx="5">
                  <c:v>3463</c:v>
                </c:pt>
                <c:pt idx="8">
                  <c:v>2839</c:v>
                </c:pt>
                <c:pt idx="11">
                  <c:v>2982</c:v>
                </c:pt>
                <c:pt idx="14">
                  <c:v>3034</c:v>
                </c:pt>
              </c:numCache>
            </c:numRef>
          </c:val>
          <c:extLst>
            <c:ext xmlns:c16="http://schemas.microsoft.com/office/drawing/2014/chart" uri="{C3380CC4-5D6E-409C-BE32-E72D297353CC}">
              <c16:uniqueId val="{00000002-BF8C-4023-94D8-994B8B08D1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C-4023-94D8-994B8B08D1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C-4023-94D8-994B8B08D1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C-4023-94D8-994B8B08D1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1546</c:v>
                </c:pt>
                <c:pt idx="3">
                  <c:v>1475</c:v>
                </c:pt>
                <c:pt idx="6">
                  <c:v>1498</c:v>
                </c:pt>
                <c:pt idx="9">
                  <c:v>1441</c:v>
                </c:pt>
                <c:pt idx="12">
                  <c:v>1524</c:v>
                </c:pt>
              </c:numCache>
            </c:numRef>
          </c:val>
          <c:extLst>
            <c:ext xmlns:c16="http://schemas.microsoft.com/office/drawing/2014/chart" uri="{C3380CC4-5D6E-409C-BE32-E72D297353CC}">
              <c16:uniqueId val="{00000006-BF8C-4023-94D8-994B8B08D1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260</c:v>
                </c:pt>
                <c:pt idx="3">
                  <c:v>255</c:v>
                </c:pt>
                <c:pt idx="6">
                  <c:v>233</c:v>
                </c:pt>
                <c:pt idx="9">
                  <c:v>209</c:v>
                </c:pt>
                <c:pt idx="12">
                  <c:v>245</c:v>
                </c:pt>
              </c:numCache>
            </c:numRef>
          </c:val>
          <c:extLst>
            <c:ext xmlns:c16="http://schemas.microsoft.com/office/drawing/2014/chart" uri="{C3380CC4-5D6E-409C-BE32-E72D297353CC}">
              <c16:uniqueId val="{00000007-BF8C-4023-94D8-994B8B08D1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11421</c:v>
                </c:pt>
                <c:pt idx="3">
                  <c:v>11283</c:v>
                </c:pt>
                <c:pt idx="6">
                  <c:v>10629</c:v>
                </c:pt>
                <c:pt idx="9">
                  <c:v>10040</c:v>
                </c:pt>
                <c:pt idx="12">
                  <c:v>9300</c:v>
                </c:pt>
              </c:numCache>
            </c:numRef>
          </c:val>
          <c:extLst>
            <c:ext xmlns:c16="http://schemas.microsoft.com/office/drawing/2014/chart" uri="{C3380CC4-5D6E-409C-BE32-E72D297353CC}">
              <c16:uniqueId val="{00000008-BF8C-4023-94D8-994B8B08D1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8C-4023-94D8-994B8B08D1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13958</c:v>
                </c:pt>
                <c:pt idx="3">
                  <c:v>15442</c:v>
                </c:pt>
                <c:pt idx="6">
                  <c:v>14544</c:v>
                </c:pt>
                <c:pt idx="9">
                  <c:v>14223</c:v>
                </c:pt>
                <c:pt idx="12">
                  <c:v>13149</c:v>
                </c:pt>
              </c:numCache>
            </c:numRef>
          </c:val>
          <c:extLst>
            <c:ext xmlns:c16="http://schemas.microsoft.com/office/drawing/2014/chart" uri="{C3380CC4-5D6E-409C-BE32-E72D297353CC}">
              <c16:uniqueId val="{0000000A-BF8C-4023-94D8-994B8B08D1E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6433</c:v>
                </c:pt>
                <c:pt idx="2">
                  <c:v>#N/A</c:v>
                </c:pt>
                <c:pt idx="3">
                  <c:v>#N/A</c:v>
                </c:pt>
                <c:pt idx="4">
                  <c:v>7254</c:v>
                </c:pt>
                <c:pt idx="5">
                  <c:v>#N/A</c:v>
                </c:pt>
                <c:pt idx="6">
                  <c:v>#N/A</c:v>
                </c:pt>
                <c:pt idx="7">
                  <c:v>6939</c:v>
                </c:pt>
                <c:pt idx="8">
                  <c:v>#N/A</c:v>
                </c:pt>
                <c:pt idx="9">
                  <c:v>#N/A</c:v>
                </c:pt>
                <c:pt idx="10">
                  <c:v>6491</c:v>
                </c:pt>
                <c:pt idx="11">
                  <c:v>#N/A</c:v>
                </c:pt>
                <c:pt idx="12">
                  <c:v>#N/A</c:v>
                </c:pt>
                <c:pt idx="13">
                  <c:v>5812</c:v>
                </c:pt>
                <c:pt idx="14">
                  <c:v>#N/A</c:v>
                </c:pt>
              </c:numCache>
            </c:numRef>
          </c:val>
          <c:smooth val="0"/>
          <c:extLst>
            <c:ext xmlns:c16="http://schemas.microsoft.com/office/drawing/2014/chart" uri="{C3380CC4-5D6E-409C-BE32-E72D297353CC}">
              <c16:uniqueId val="{0000000B-BF8C-4023-94D8-994B8B08D1E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1603</c:v>
                </c:pt>
                <c:pt idx="1">
                  <c:v>1610</c:v>
                </c:pt>
                <c:pt idx="2">
                  <c:v>1618</c:v>
                </c:pt>
              </c:numCache>
            </c:numRef>
          </c:val>
          <c:extLst>
            <c:ext xmlns:c16="http://schemas.microsoft.com/office/drawing/2014/chart" uri="{C3380CC4-5D6E-409C-BE32-E72D297353CC}">
              <c16:uniqueId val="{00000000-B5E4-4F7D-9F34-D2231BFAC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90</c:v>
                </c:pt>
                <c:pt idx="2">
                  <c:v>90</c:v>
                </c:pt>
              </c:numCache>
            </c:numRef>
          </c:val>
          <c:extLst>
            <c:ext xmlns:c16="http://schemas.microsoft.com/office/drawing/2014/chart" uri="{C3380CC4-5D6E-409C-BE32-E72D297353CC}">
              <c16:uniqueId val="{00000001-B5E4-4F7D-9F34-D2231BFAC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2575</c:v>
                </c:pt>
                <c:pt idx="1">
                  <c:v>2581</c:v>
                </c:pt>
                <c:pt idx="2">
                  <c:v>2594</c:v>
                </c:pt>
              </c:numCache>
            </c:numRef>
          </c:val>
          <c:extLst>
            <c:ext xmlns:c16="http://schemas.microsoft.com/office/drawing/2014/chart" uri="{C3380CC4-5D6E-409C-BE32-E72D297353CC}">
              <c16:uniqueId val="{00000002-B5E4-4F7D-9F34-D2231BFACD9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D9E-41B4-BD94-9CBEDBF3F44E}"/>
              </c:ext>
            </c:extLst>
          </c:dPt>
          <c:dPt>
            <c:idx val="1"/>
            <c:bubble3D val="0"/>
            <c:extLst>
              <c:ext xmlns:c16="http://schemas.microsoft.com/office/drawing/2014/chart" uri="{C3380CC4-5D6E-409C-BE32-E72D297353CC}">
                <c16:uniqueId val="{00000001-8D9E-41B4-BD94-9CBEDBF3F44E}"/>
              </c:ext>
            </c:extLst>
          </c:dPt>
          <c:dPt>
            <c:idx val="2"/>
            <c:bubble3D val="0"/>
            <c:extLst>
              <c:ext xmlns:c16="http://schemas.microsoft.com/office/drawing/2014/chart" uri="{C3380CC4-5D6E-409C-BE32-E72D297353CC}">
                <c16:uniqueId val="{00000002-8D9E-41B4-BD94-9CBEDBF3F44E}"/>
              </c:ext>
            </c:extLst>
          </c:dPt>
          <c:dPt>
            <c:idx val="3"/>
            <c:bubble3D val="0"/>
            <c:extLst>
              <c:ext xmlns:c16="http://schemas.microsoft.com/office/drawing/2014/chart" uri="{C3380CC4-5D6E-409C-BE32-E72D297353CC}">
                <c16:uniqueId val="{00000003-8D9E-41B4-BD94-9CBEDBF3F44E}"/>
              </c:ext>
            </c:extLst>
          </c:dPt>
          <c:dPt>
            <c:idx val="4"/>
            <c:bubble3D val="0"/>
            <c:extLst>
              <c:ext xmlns:c16="http://schemas.microsoft.com/office/drawing/2014/chart" uri="{C3380CC4-5D6E-409C-BE32-E72D297353CC}">
                <c16:uniqueId val="{00000004-8D9E-41B4-BD94-9CBEDBF3F44E}"/>
              </c:ext>
            </c:extLst>
          </c:dPt>
          <c:dPt>
            <c:idx val="8"/>
            <c:bubble3D val="0"/>
            <c:extLst>
              <c:ext xmlns:c16="http://schemas.microsoft.com/office/drawing/2014/chart" uri="{C3380CC4-5D6E-409C-BE32-E72D297353CC}">
                <c16:uniqueId val="{00000005-8D9E-41B4-BD94-9CBEDBF3F44E}"/>
              </c:ext>
            </c:extLst>
          </c:dPt>
          <c:dPt>
            <c:idx val="16"/>
            <c:bubble3D val="0"/>
            <c:extLst>
              <c:ext xmlns:c16="http://schemas.microsoft.com/office/drawing/2014/chart" uri="{C3380CC4-5D6E-409C-BE32-E72D297353CC}">
                <c16:uniqueId val="{00000006-8D9E-41B4-BD94-9CBEDBF3F44E}"/>
              </c:ext>
            </c:extLst>
          </c:dPt>
          <c:dPt>
            <c:idx val="24"/>
            <c:bubble3D val="0"/>
            <c:extLst>
              <c:ext xmlns:c16="http://schemas.microsoft.com/office/drawing/2014/chart" uri="{C3380CC4-5D6E-409C-BE32-E72D297353CC}">
                <c16:uniqueId val="{00000007-8D9E-41B4-BD94-9CBEDBF3F44E}"/>
              </c:ext>
            </c:extLst>
          </c:dPt>
          <c:dPt>
            <c:idx val="32"/>
            <c:bubble3D val="0"/>
            <c:extLst>
              <c:ext xmlns:c16="http://schemas.microsoft.com/office/drawing/2014/chart" uri="{C3380CC4-5D6E-409C-BE32-E72D297353CC}">
                <c16:uniqueId val="{00000008-8D9E-41B4-BD94-9CBEDBF3F44E}"/>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9E-41B4-BD94-9CBEDBF3F44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D9E-41B4-BD94-9CBEDBF3F44E}"/>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D9E-41B4-BD94-9CBEDBF3F44E}"/>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D9E-41B4-BD94-9CBEDBF3F44E}"/>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D9E-41B4-BD94-9CBEDBF3F44E}"/>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9E-41B4-BD94-9CBEDBF3F44E}"/>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9E-41B4-BD94-9CBEDBF3F44E}"/>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9E-41B4-BD94-9CBEDBF3F44E}"/>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9E-41B4-BD94-9CBEDBF3F44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67.900000000000006</c:v>
                </c:pt>
                <c:pt idx="16">
                  <c:v>69.599999999999994</c:v>
                </c:pt>
                <c:pt idx="24">
                  <c:v>71.900000000000006</c:v>
                </c:pt>
                <c:pt idx="32">
                  <c:v>73.599999999999994</c:v>
                </c:pt>
              </c:numCache>
            </c:numRef>
          </c:xVal>
          <c:yVal>
            <c:numRef>
              <c:f>公会計指標分析・財政指標組合せ分析表!$BP$51:$DC$51</c:f>
              <c:numCache>
                <c:formatCode>#,##0.0;"▲ "#,##0.0</c:formatCode>
                <c:ptCount val="40"/>
                <c:pt idx="0">
                  <c:v>110.6</c:v>
                </c:pt>
                <c:pt idx="8">
                  <c:v>123</c:v>
                </c:pt>
                <c:pt idx="16">
                  <c:v>114.6</c:v>
                </c:pt>
                <c:pt idx="24">
                  <c:v>101.5</c:v>
                </c:pt>
                <c:pt idx="32">
                  <c:v>93.8</c:v>
                </c:pt>
              </c:numCache>
            </c:numRef>
          </c:yVal>
          <c:smooth val="0"/>
          <c:extLst>
            <c:ext xmlns:c16="http://schemas.microsoft.com/office/drawing/2014/chart" uri="{C3380CC4-5D6E-409C-BE32-E72D297353CC}">
              <c16:uniqueId val="{00000009-8D9E-41B4-BD94-9CBEDBF3F4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D9E-41B4-BD94-9CBEDBF3F44E}"/>
              </c:ext>
            </c:extLst>
          </c:dPt>
          <c:dPt>
            <c:idx val="1"/>
            <c:bubble3D val="0"/>
            <c:extLst>
              <c:ext xmlns:c16="http://schemas.microsoft.com/office/drawing/2014/chart" uri="{C3380CC4-5D6E-409C-BE32-E72D297353CC}">
                <c16:uniqueId val="{0000000B-8D9E-41B4-BD94-9CBEDBF3F44E}"/>
              </c:ext>
            </c:extLst>
          </c:dPt>
          <c:dPt>
            <c:idx val="2"/>
            <c:bubble3D val="0"/>
            <c:extLst>
              <c:ext xmlns:c16="http://schemas.microsoft.com/office/drawing/2014/chart" uri="{C3380CC4-5D6E-409C-BE32-E72D297353CC}">
                <c16:uniqueId val="{0000000C-8D9E-41B4-BD94-9CBEDBF3F44E}"/>
              </c:ext>
            </c:extLst>
          </c:dPt>
          <c:dPt>
            <c:idx val="3"/>
            <c:bubble3D val="0"/>
            <c:extLst>
              <c:ext xmlns:c16="http://schemas.microsoft.com/office/drawing/2014/chart" uri="{C3380CC4-5D6E-409C-BE32-E72D297353CC}">
                <c16:uniqueId val="{0000000D-8D9E-41B4-BD94-9CBEDBF3F44E}"/>
              </c:ext>
            </c:extLst>
          </c:dPt>
          <c:dPt>
            <c:idx val="4"/>
            <c:bubble3D val="0"/>
            <c:extLst>
              <c:ext xmlns:c16="http://schemas.microsoft.com/office/drawing/2014/chart" uri="{C3380CC4-5D6E-409C-BE32-E72D297353CC}">
                <c16:uniqueId val="{0000000E-8D9E-41B4-BD94-9CBEDBF3F44E}"/>
              </c:ext>
            </c:extLst>
          </c:dPt>
          <c:dPt>
            <c:idx val="8"/>
            <c:bubble3D val="0"/>
            <c:extLst>
              <c:ext xmlns:c16="http://schemas.microsoft.com/office/drawing/2014/chart" uri="{C3380CC4-5D6E-409C-BE32-E72D297353CC}">
                <c16:uniqueId val="{0000000F-8D9E-41B4-BD94-9CBEDBF3F44E}"/>
              </c:ext>
            </c:extLst>
          </c:dPt>
          <c:dPt>
            <c:idx val="16"/>
            <c:bubble3D val="0"/>
            <c:extLst>
              <c:ext xmlns:c16="http://schemas.microsoft.com/office/drawing/2014/chart" uri="{C3380CC4-5D6E-409C-BE32-E72D297353CC}">
                <c16:uniqueId val="{00000010-8D9E-41B4-BD94-9CBEDBF3F44E}"/>
              </c:ext>
            </c:extLst>
          </c:dPt>
          <c:dPt>
            <c:idx val="24"/>
            <c:bubble3D val="0"/>
            <c:extLst>
              <c:ext xmlns:c16="http://schemas.microsoft.com/office/drawing/2014/chart" uri="{C3380CC4-5D6E-409C-BE32-E72D297353CC}">
                <c16:uniqueId val="{00000011-8D9E-41B4-BD94-9CBEDBF3F44E}"/>
              </c:ext>
            </c:extLst>
          </c:dPt>
          <c:dPt>
            <c:idx val="32"/>
            <c:bubble3D val="0"/>
            <c:extLst>
              <c:ext xmlns:c16="http://schemas.microsoft.com/office/drawing/2014/chart" uri="{C3380CC4-5D6E-409C-BE32-E72D297353CC}">
                <c16:uniqueId val="{00000012-8D9E-41B4-BD94-9CBEDBF3F44E}"/>
              </c:ext>
            </c:extLst>
          </c:dPt>
          <c:dLbls>
            <c:dLbl>
              <c:idx val="0"/>
              <c:layout>
                <c:manualLayout>
                  <c:x val="-2.9864903314526948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9E-41B4-BD94-9CBEDBF3F44E}"/>
                </c:ext>
              </c:extLst>
            </c:dLbl>
            <c:dLbl>
              <c:idx val="1"/>
              <c:delete val="1"/>
              <c:extLst>
                <c:ext xmlns:c15="http://schemas.microsoft.com/office/drawing/2012/chart" uri="{CE6537A1-D6FC-4f65-9D91-7224C49458BB}"/>
                <c:ext xmlns:c16="http://schemas.microsoft.com/office/drawing/2014/chart" uri="{C3380CC4-5D6E-409C-BE32-E72D297353CC}">
                  <c16:uniqueId val="{0000000B-8D9E-41B4-BD94-9CBEDBF3F44E}"/>
                </c:ext>
              </c:extLst>
            </c:dLbl>
            <c:dLbl>
              <c:idx val="2"/>
              <c:delete val="1"/>
              <c:extLst>
                <c:ext xmlns:c15="http://schemas.microsoft.com/office/drawing/2012/chart" uri="{CE6537A1-D6FC-4f65-9D91-7224C49458BB}"/>
                <c:ext xmlns:c16="http://schemas.microsoft.com/office/drawing/2014/chart" uri="{C3380CC4-5D6E-409C-BE32-E72D297353CC}">
                  <c16:uniqueId val="{0000000C-8D9E-41B4-BD94-9CBEDBF3F44E}"/>
                </c:ext>
              </c:extLst>
            </c:dLbl>
            <c:dLbl>
              <c:idx val="3"/>
              <c:delete val="1"/>
              <c:extLst>
                <c:ext xmlns:c15="http://schemas.microsoft.com/office/drawing/2012/chart" uri="{CE6537A1-D6FC-4f65-9D91-7224C49458BB}"/>
                <c:ext xmlns:c16="http://schemas.microsoft.com/office/drawing/2014/chart" uri="{C3380CC4-5D6E-409C-BE32-E72D297353CC}">
                  <c16:uniqueId val="{0000000D-8D9E-41B4-BD94-9CBEDBF3F44E}"/>
                </c:ext>
              </c:extLst>
            </c:dLbl>
            <c:dLbl>
              <c:idx val="4"/>
              <c:delete val="1"/>
              <c:extLst>
                <c:ext xmlns:c15="http://schemas.microsoft.com/office/drawing/2012/chart" uri="{CE6537A1-D6FC-4f65-9D91-7224C49458BB}"/>
                <c:ext xmlns:c16="http://schemas.microsoft.com/office/drawing/2014/chart" uri="{C3380CC4-5D6E-409C-BE32-E72D297353CC}">
                  <c16:uniqueId val="{0000000E-8D9E-41B4-BD94-9CBEDBF3F44E}"/>
                </c:ext>
              </c:extLst>
            </c:dLbl>
            <c:dLbl>
              <c:idx val="8"/>
              <c:layout>
                <c:manualLayout>
                  <c:x val="-3.1359255137876435E-2"/>
                  <c:y val="-3.7252346388421488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D9E-41B4-BD94-9CBEDBF3F44E}"/>
                </c:ext>
              </c:extLst>
            </c:dLbl>
            <c:dLbl>
              <c:idx val="16"/>
              <c:layout>
                <c:manualLayout>
                  <c:x val="-3.2672246162591886E-2"/>
                  <c:y val="-7.7018128494805285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9E-41B4-BD94-9CBEDBF3F44E}"/>
                </c:ext>
              </c:extLst>
            </c:dLbl>
            <c:dLbl>
              <c:idx val="24"/>
              <c:layout>
                <c:manualLayout>
                  <c:x val="-3.4296047805279513E-2"/>
                  <c:y val="-7.1065170292330102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D9E-41B4-BD94-9CBEDBF3F44E}"/>
                </c:ext>
              </c:extLst>
            </c:dLbl>
            <c:dLbl>
              <c:idx val="32"/>
              <c:layout>
                <c:manualLayout>
                  <c:x val="-3.2015750650234161E-2"/>
                  <c:y val="-7.3620345632490286E-2"/>
                </c:manualLayout>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D9E-41B4-BD94-9CBEDBF3F44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61</c:v>
                </c:pt>
                <c:pt idx="32">
                  <c:v>62.3</c:v>
                </c:pt>
              </c:numCache>
            </c:numRef>
          </c:xVal>
          <c:yVal>
            <c:numRef>
              <c:f>公会計指標分析・財政指標組合せ分析表!$BP$55:$DC$55</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8D9E-41B4-BD94-9CBEDBF3F44E}"/>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15B-48AE-9290-B80EDDC67BAD}"/>
              </c:ext>
            </c:extLst>
          </c:dPt>
          <c:dPt>
            <c:idx val="1"/>
            <c:bubble3D val="0"/>
            <c:extLst>
              <c:ext xmlns:c16="http://schemas.microsoft.com/office/drawing/2014/chart" uri="{C3380CC4-5D6E-409C-BE32-E72D297353CC}">
                <c16:uniqueId val="{00000001-A15B-48AE-9290-B80EDDC67BAD}"/>
              </c:ext>
            </c:extLst>
          </c:dPt>
          <c:dPt>
            <c:idx val="2"/>
            <c:bubble3D val="0"/>
            <c:extLst>
              <c:ext xmlns:c16="http://schemas.microsoft.com/office/drawing/2014/chart" uri="{C3380CC4-5D6E-409C-BE32-E72D297353CC}">
                <c16:uniqueId val="{00000002-A15B-48AE-9290-B80EDDC67BAD}"/>
              </c:ext>
            </c:extLst>
          </c:dPt>
          <c:dPt>
            <c:idx val="3"/>
            <c:bubble3D val="0"/>
            <c:extLst>
              <c:ext xmlns:c16="http://schemas.microsoft.com/office/drawing/2014/chart" uri="{C3380CC4-5D6E-409C-BE32-E72D297353CC}">
                <c16:uniqueId val="{00000003-A15B-48AE-9290-B80EDDC67BAD}"/>
              </c:ext>
            </c:extLst>
          </c:dPt>
          <c:dPt>
            <c:idx val="4"/>
            <c:bubble3D val="0"/>
            <c:extLst>
              <c:ext xmlns:c16="http://schemas.microsoft.com/office/drawing/2014/chart" uri="{C3380CC4-5D6E-409C-BE32-E72D297353CC}">
                <c16:uniqueId val="{00000004-A15B-48AE-9290-B80EDDC67BAD}"/>
              </c:ext>
            </c:extLst>
          </c:dPt>
          <c:dPt>
            <c:idx val="8"/>
            <c:bubble3D val="0"/>
            <c:extLst>
              <c:ext xmlns:c16="http://schemas.microsoft.com/office/drawing/2014/chart" uri="{C3380CC4-5D6E-409C-BE32-E72D297353CC}">
                <c16:uniqueId val="{00000005-A15B-48AE-9290-B80EDDC67BAD}"/>
              </c:ext>
            </c:extLst>
          </c:dPt>
          <c:dPt>
            <c:idx val="16"/>
            <c:bubble3D val="0"/>
            <c:extLst>
              <c:ext xmlns:c16="http://schemas.microsoft.com/office/drawing/2014/chart" uri="{C3380CC4-5D6E-409C-BE32-E72D297353CC}">
                <c16:uniqueId val="{00000006-A15B-48AE-9290-B80EDDC67BAD}"/>
              </c:ext>
            </c:extLst>
          </c:dPt>
          <c:dPt>
            <c:idx val="24"/>
            <c:bubble3D val="0"/>
            <c:extLst>
              <c:ext xmlns:c16="http://schemas.microsoft.com/office/drawing/2014/chart" uri="{C3380CC4-5D6E-409C-BE32-E72D297353CC}">
                <c16:uniqueId val="{00000007-A15B-48AE-9290-B80EDDC67BAD}"/>
              </c:ext>
            </c:extLst>
          </c:dPt>
          <c:dPt>
            <c:idx val="32"/>
            <c:bubble3D val="0"/>
            <c:extLst>
              <c:ext xmlns:c16="http://schemas.microsoft.com/office/drawing/2014/chart" uri="{C3380CC4-5D6E-409C-BE32-E72D297353CC}">
                <c16:uniqueId val="{00000008-A15B-48AE-9290-B80EDDC67BAD}"/>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5B-48AE-9290-B80EDDC67BAD}"/>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5B-48AE-9290-B80EDDC67BAD}"/>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5B-48AE-9290-B80EDDC67BAD}"/>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5B-48AE-9290-B80EDDC67BAD}"/>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5B-48AE-9290-B80EDDC67BAD}"/>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B-48AE-9290-B80EDDC67BAD}"/>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5B-48AE-9290-B80EDDC67BAD}"/>
                </c:ext>
              </c:extLst>
            </c:dLbl>
            <c:dLbl>
              <c:idx val="24"/>
              <c:layout>
                <c:manualLayout>
                  <c:x val="0"/>
                  <c:y val="1.2755949522811271E-3"/>
                </c:manualLayout>
              </c:layout>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5B-48AE-9290-B80EDDC67BAD}"/>
                </c:ext>
              </c:extLst>
            </c:dLbl>
            <c:dLbl>
              <c:idx val="32"/>
              <c:layout>
                <c:manualLayout>
                  <c:x val="0"/>
                  <c:y val="-1.2755949522812069E-3"/>
                </c:manualLayout>
              </c:layout>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5B-48AE-9290-B80EDDC67BA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17</c:v>
                </c:pt>
                <c:pt idx="16">
                  <c:v>17</c:v>
                </c:pt>
                <c:pt idx="24">
                  <c:v>17.2</c:v>
                </c:pt>
                <c:pt idx="32">
                  <c:v>17.2</c:v>
                </c:pt>
              </c:numCache>
            </c:numRef>
          </c:xVal>
          <c:yVal>
            <c:numRef>
              <c:f>公会計指標分析・財政指標組合せ分析表!$BP$73:$DC$73</c:f>
              <c:numCache>
                <c:formatCode>#,##0.0;"▲ "#,##0.0</c:formatCode>
                <c:ptCount val="40"/>
                <c:pt idx="0">
                  <c:v>110.6</c:v>
                </c:pt>
                <c:pt idx="8">
                  <c:v>123</c:v>
                </c:pt>
                <c:pt idx="16">
                  <c:v>114.6</c:v>
                </c:pt>
                <c:pt idx="24">
                  <c:v>101.5</c:v>
                </c:pt>
                <c:pt idx="32">
                  <c:v>93.8</c:v>
                </c:pt>
              </c:numCache>
            </c:numRef>
          </c:yVal>
          <c:smooth val="0"/>
          <c:extLst>
            <c:ext xmlns:c16="http://schemas.microsoft.com/office/drawing/2014/chart" uri="{C3380CC4-5D6E-409C-BE32-E72D297353CC}">
              <c16:uniqueId val="{00000009-A15B-48AE-9290-B80EDDC67B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15B-48AE-9290-B80EDDC67BAD}"/>
              </c:ext>
            </c:extLst>
          </c:dPt>
          <c:dPt>
            <c:idx val="1"/>
            <c:bubble3D val="0"/>
            <c:extLst>
              <c:ext xmlns:c16="http://schemas.microsoft.com/office/drawing/2014/chart" uri="{C3380CC4-5D6E-409C-BE32-E72D297353CC}">
                <c16:uniqueId val="{0000000B-A15B-48AE-9290-B80EDDC67BAD}"/>
              </c:ext>
            </c:extLst>
          </c:dPt>
          <c:dPt>
            <c:idx val="2"/>
            <c:bubble3D val="0"/>
            <c:extLst>
              <c:ext xmlns:c16="http://schemas.microsoft.com/office/drawing/2014/chart" uri="{C3380CC4-5D6E-409C-BE32-E72D297353CC}">
                <c16:uniqueId val="{0000000C-A15B-48AE-9290-B80EDDC67BAD}"/>
              </c:ext>
            </c:extLst>
          </c:dPt>
          <c:dPt>
            <c:idx val="3"/>
            <c:bubble3D val="0"/>
            <c:extLst>
              <c:ext xmlns:c16="http://schemas.microsoft.com/office/drawing/2014/chart" uri="{C3380CC4-5D6E-409C-BE32-E72D297353CC}">
                <c16:uniqueId val="{0000000D-A15B-48AE-9290-B80EDDC67BAD}"/>
              </c:ext>
            </c:extLst>
          </c:dPt>
          <c:dPt>
            <c:idx val="4"/>
            <c:bubble3D val="0"/>
            <c:extLst>
              <c:ext xmlns:c16="http://schemas.microsoft.com/office/drawing/2014/chart" uri="{C3380CC4-5D6E-409C-BE32-E72D297353CC}">
                <c16:uniqueId val="{0000000E-A15B-48AE-9290-B80EDDC67BAD}"/>
              </c:ext>
            </c:extLst>
          </c:dPt>
          <c:dPt>
            <c:idx val="8"/>
            <c:bubble3D val="0"/>
            <c:extLst>
              <c:ext xmlns:c16="http://schemas.microsoft.com/office/drawing/2014/chart" uri="{C3380CC4-5D6E-409C-BE32-E72D297353CC}">
                <c16:uniqueId val="{0000000F-A15B-48AE-9290-B80EDDC67BAD}"/>
              </c:ext>
            </c:extLst>
          </c:dPt>
          <c:dPt>
            <c:idx val="16"/>
            <c:bubble3D val="0"/>
            <c:extLst>
              <c:ext xmlns:c16="http://schemas.microsoft.com/office/drawing/2014/chart" uri="{C3380CC4-5D6E-409C-BE32-E72D297353CC}">
                <c16:uniqueId val="{00000010-A15B-48AE-9290-B80EDDC67BAD}"/>
              </c:ext>
            </c:extLst>
          </c:dPt>
          <c:dPt>
            <c:idx val="24"/>
            <c:bubble3D val="0"/>
            <c:extLst>
              <c:ext xmlns:c16="http://schemas.microsoft.com/office/drawing/2014/chart" uri="{C3380CC4-5D6E-409C-BE32-E72D297353CC}">
                <c16:uniqueId val="{00000011-A15B-48AE-9290-B80EDDC67BAD}"/>
              </c:ext>
            </c:extLst>
          </c:dPt>
          <c:dPt>
            <c:idx val="32"/>
            <c:bubble3D val="0"/>
            <c:extLst>
              <c:ext xmlns:c16="http://schemas.microsoft.com/office/drawing/2014/chart" uri="{C3380CC4-5D6E-409C-BE32-E72D297353CC}">
                <c16:uniqueId val="{00000012-A15B-48AE-9290-B80EDDC67BAD}"/>
              </c:ext>
            </c:extLst>
          </c:dPt>
          <c:dLbls>
            <c:dLbl>
              <c:idx val="0"/>
              <c:layout>
                <c:manualLayout>
                  <c:x val="-4.2977688294323732E-2"/>
                  <c:y val="-5.7664118330825201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5B-48AE-9290-B80EDDC67BAD}"/>
                </c:ext>
              </c:extLst>
            </c:dLbl>
            <c:dLbl>
              <c:idx val="1"/>
              <c:delete val="1"/>
              <c:extLst>
                <c:ext xmlns:c15="http://schemas.microsoft.com/office/drawing/2012/chart" uri="{CE6537A1-D6FC-4f65-9D91-7224C49458BB}"/>
                <c:ext xmlns:c16="http://schemas.microsoft.com/office/drawing/2014/chart" uri="{C3380CC4-5D6E-409C-BE32-E72D297353CC}">
                  <c16:uniqueId val="{0000000B-A15B-48AE-9290-B80EDDC67BAD}"/>
                </c:ext>
              </c:extLst>
            </c:dLbl>
            <c:dLbl>
              <c:idx val="2"/>
              <c:delete val="1"/>
              <c:extLst>
                <c:ext xmlns:c15="http://schemas.microsoft.com/office/drawing/2012/chart" uri="{CE6537A1-D6FC-4f65-9D91-7224C49458BB}"/>
                <c:ext xmlns:c16="http://schemas.microsoft.com/office/drawing/2014/chart" uri="{C3380CC4-5D6E-409C-BE32-E72D297353CC}">
                  <c16:uniqueId val="{0000000C-A15B-48AE-9290-B80EDDC67BAD}"/>
                </c:ext>
              </c:extLst>
            </c:dLbl>
            <c:dLbl>
              <c:idx val="3"/>
              <c:delete val="1"/>
              <c:extLst>
                <c:ext xmlns:c15="http://schemas.microsoft.com/office/drawing/2012/chart" uri="{CE6537A1-D6FC-4f65-9D91-7224C49458BB}"/>
                <c:ext xmlns:c16="http://schemas.microsoft.com/office/drawing/2014/chart" uri="{C3380CC4-5D6E-409C-BE32-E72D297353CC}">
                  <c16:uniqueId val="{0000000D-A15B-48AE-9290-B80EDDC67BAD}"/>
                </c:ext>
              </c:extLst>
            </c:dLbl>
            <c:dLbl>
              <c:idx val="4"/>
              <c:delete val="1"/>
              <c:extLst>
                <c:ext xmlns:c15="http://schemas.microsoft.com/office/drawing/2012/chart" uri="{CE6537A1-D6FC-4f65-9D91-7224C49458BB}"/>
                <c:ext xmlns:c16="http://schemas.microsoft.com/office/drawing/2014/chart" uri="{C3380CC4-5D6E-409C-BE32-E72D297353CC}">
                  <c16:uniqueId val="{0000000E-A15B-48AE-9290-B80EDDC67BAD}"/>
                </c:ext>
              </c:extLst>
            </c:dLbl>
            <c:dLbl>
              <c:idx val="8"/>
              <c:layout>
                <c:manualLayout>
                  <c:x val="-2.0290646049862616E-2"/>
                  <c:y val="-6.0839663074428695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5B-48AE-9290-B80EDDC67BAD}"/>
                </c:ext>
              </c:extLst>
            </c:dLbl>
            <c:dLbl>
              <c:idx val="16"/>
              <c:layout>
                <c:manualLayout>
                  <c:x val="-3.1570342725075584E-2"/>
                  <c:y val="-2.834136010033516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5B-48AE-9290-B80EDDC67BAD}"/>
                </c:ext>
              </c:extLst>
            </c:dLbl>
            <c:dLbl>
              <c:idx val="24"/>
              <c:layout>
                <c:manualLayout>
                  <c:x val="-3.1570342725075584E-2"/>
                  <c:y val="-0.10841426885411194"/>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5B-48AE-9290-B80EDDC67BAD}"/>
                </c:ext>
              </c:extLst>
            </c:dLbl>
            <c:dLbl>
              <c:idx val="32"/>
              <c:layout>
                <c:manualLayout>
                  <c:x val="-3.1570342725075584E-2"/>
                  <c:y val="-5.6823311347914629E-2"/>
                </c:manualLayout>
              </c:layout>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5B-48AE-9290-B80EDDC67BA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6.3</c:v>
                </c:pt>
                <c:pt idx="32">
                  <c:v>6.6</c:v>
                </c:pt>
              </c:numCache>
            </c:numRef>
          </c:xVal>
          <c:yVal>
            <c:numRef>
              <c:f>公会計指標分析・財政指標組合せ分析表!$BP$77:$DC$77</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A15B-48AE-9290-B80EDDC67BAD}"/>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98305FB-F6DA-4947-8C73-0CFDB2ED37C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EB29091-B3DA-459B-AFBA-40693E4093CC}"/>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D342CFC-17F0-4E0B-B098-728B008D5E65}"/>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67D5976-1DB5-4C33-99AB-0563601F9FDB}"/>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164E743-4774-4467-9583-24250FF45E39}"/>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3887133-F166-4991-BCE5-DA635F746E20}"/>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6E49DD3-53AD-4E28-8E7C-55004A06DFC2}"/>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467CF81-C7AF-4427-8747-E899B4BB2BE6}"/>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B8A98FF-BA3E-4361-8D86-1E9FBD26F98F}"/>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24F322-4756-4516-BC8A-DDEE1985B4BE}"/>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20,199
20,096
108.38
12,213,521
12,130,960
52,879
7,790,144
13,149,329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1281D0F-43D0-4ED0-A9BE-904424E5DCB3}"/>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C273C51-487A-48EA-88BB-E11E7A570F3B}"/>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C66588B-9AE4-4E51-BEEE-1240C0269531}"/>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8C99DD2-187A-4FB9-A440-3919D3C30C81}"/>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4235BBF-25F4-495C-A9B4-F1CB88C64659}"/>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97A42B3-9788-46C5-85AA-D5DA873D23E7}"/>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35F0181-3D91-4D7F-B4BB-F2E3B70AE9AA}"/>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384F537-17AA-4224-979F-4BC588248FB4}"/>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D23FFD8-DC24-4EEB-A218-91D03B6BD88F}"/>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42CCE2C-E80C-464A-A574-D2C759773E9E}"/>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5255A2E-BFE1-4255-B6EF-34B14F68565A}"/>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546D5D0-DF56-4112-A076-00B504AF18AF}"/>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32CE558-8EF8-463D-ACC5-7875F289D390}"/>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52E2DB4-0FBF-4B7F-92BA-BB06CC753D80}"/>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E336478-8AF5-4F2A-B5C6-E54520A641C0}"/>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F8035A8-8534-462D-9258-19AA5393C5FA}"/>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9337F3E-92B6-4AD8-8786-FCA3D965789E}"/>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179DA09-D856-4908-A23D-6D03C6D1B50A}"/>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75A67BF-80C6-429B-81E8-2E45E20B39E1}"/>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85EBC48-FDDC-49A6-9860-48E695C6001A}"/>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D448208-87A1-4362-A46B-FDCF0BC3688D}"/>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36044D5-8821-4296-8647-2968D4329FD7}"/>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CCABD60-8538-4F0A-973B-5C11A421CB51}"/>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F6623B4-D5E5-4E5F-8F16-FD1D47BDAB65}"/>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678CDB9-B774-41ED-89EE-1B3B40BA484F}"/>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6C49103-AC3A-4E18-A277-15A7B93D21BE}"/>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8428406-A481-4BD0-9DE9-A4F9A8A0A0B6}"/>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FDBA7F9-39D3-43AC-BEFA-1030939C7D4B}"/>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B890BF1-5991-43DF-AB35-B0CF467FCA1B}"/>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BD71CDF-D5BD-452F-B70E-B271C4AFB09A}"/>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933DE93-E30A-4B7B-91CA-4D9B2AF06294}"/>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A3CBC86-CF48-4B37-9440-53CD63E5CF83}"/>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F59ABDA-C165-447D-9FF8-41F330CF08B1}"/>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AAC6812-1913-49C6-BC97-F499ABF27C0F}"/>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37AD571-71EF-4BD5-83E4-15B0DFAE97C2}"/>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A26D44B-2D4E-401B-9D2D-67043BCF4EB2}"/>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324D900-6541-4D97-B266-15230FEFA24F}"/>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３カ年平均は昨年度と比較して０．１ポイントの減であるが、類似団体との比較では大きく平均を下回っている。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では基準財政需要額は減少、基準財政収入額は増加し、数値自体は０．００９ポイント増加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B2E9ABC-392F-40D2-8D48-7DEB704029D1}"/>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84D2158-92B3-4E98-84E9-EC9461E0E9BD}"/>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46B6E23-AE77-444F-B944-D469A086DFED}"/>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BA91881-3A1E-41F9-87A4-79C702BC3AE2}"/>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BA4DD47-DE32-4B6C-A7FE-9E29541DCB3C}"/>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9F94F2C6-232C-4BED-8ECE-88093DEBD5C3}"/>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117029A-85E1-4EEF-86BA-752F621D0357}"/>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8320E21-1F4A-490A-8B26-AF2EEB6E4EE3}"/>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DC5A82E-E1D0-41F9-B38E-B233BC85F6BC}"/>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0102B8F-54E1-4BC9-9A44-4EDC1BA1556B}"/>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9B78C86-B6AA-40F6-AC2A-BF05B2943F82}"/>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89A5042-99B8-4B7F-B487-B3217E3E8D7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28C2449-BBB3-4AB9-BCF0-A951721B5A2A}"/>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01505F5-88B8-416F-A970-91A776724D8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5ED7A92-0B29-4A6C-9429-A9FA27772A54}"/>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47413606-01A2-4591-AC20-92F79783FB8F}"/>
            </a:ext>
          </a:extLst>
        </xdr:cNvPr>
        <xdr:cNvCxnSpPr/>
      </xdr:nvCxnSpPr>
      <xdr:spPr>
        <a:xfrm flipV="1">
          <a:off x="4511040" y="6364535"/>
          <a:ext cx="0" cy="1465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6B71AF41-2484-47AD-8AE6-AB5418FBF755}"/>
            </a:ext>
          </a:extLst>
        </xdr:cNvPr>
        <xdr:cNvSpPr txBox="1"/>
      </xdr:nvSpPr>
      <xdr:spPr>
        <a:xfrm>
          <a:off x="4588510" y="780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656CCE74-E6DA-4EA0-B44F-BC8CFB218391}"/>
            </a:ext>
          </a:extLst>
        </xdr:cNvPr>
        <xdr:cNvCxnSpPr/>
      </xdr:nvCxnSpPr>
      <xdr:spPr>
        <a:xfrm>
          <a:off x="4427855" y="78295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1CF330DE-7A11-4BDB-849E-1B11B5D42CF7}"/>
            </a:ext>
          </a:extLst>
        </xdr:cNvPr>
        <xdr:cNvSpPr txBox="1"/>
      </xdr:nvSpPr>
      <xdr:spPr>
        <a:xfrm>
          <a:off x="458851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653F6BEF-8104-47DA-8FA9-C9844D7F9F3D}"/>
            </a:ext>
          </a:extLst>
        </xdr:cNvPr>
        <xdr:cNvCxnSpPr/>
      </xdr:nvCxnSpPr>
      <xdr:spPr>
        <a:xfrm>
          <a:off x="4427855" y="636453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100895</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71A31B92-1FD6-4870-B7E4-636BA4AFB411}"/>
            </a:ext>
          </a:extLst>
        </xdr:cNvPr>
        <xdr:cNvCxnSpPr/>
      </xdr:nvCxnSpPr>
      <xdr:spPr>
        <a:xfrm>
          <a:off x="3749040" y="7812335"/>
          <a:ext cx="7620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7506F57F-2DD0-4E3D-B4BA-BE1E1FB4A5BB}"/>
            </a:ext>
          </a:extLst>
        </xdr:cNvPr>
        <xdr:cNvSpPr txBox="1"/>
      </xdr:nvSpPr>
      <xdr:spPr>
        <a:xfrm>
          <a:off x="4588510" y="7099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F1984FF2-3B99-4A9C-8EAD-15EB04E3AA59}"/>
            </a:ext>
          </a:extLst>
        </xdr:cNvPr>
        <xdr:cNvSpPr/>
      </xdr:nvSpPr>
      <xdr:spPr>
        <a:xfrm>
          <a:off x="4465955" y="725974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87489</xdr:rowOff>
    </xdr:from>
    <xdr:to>
      <xdr:col>19</xdr:col>
      <xdr:colOff>133350</xdr:colOff>
      <xdr:row>45</xdr:row>
      <xdr:rowOff>100895</xdr:rowOff>
    </xdr:to>
    <xdr:cxnSp macro="">
      <xdr:nvCxnSpPr>
        <xdr:cNvPr id="72" name="直線コネクタ 71">
          <a:extLst>
            <a:ext uri="{FF2B5EF4-FFF2-40B4-BE49-F238E27FC236}">
              <a16:creationId xmlns:a16="http://schemas.microsoft.com/office/drawing/2014/main" id="{4C6D13E4-6EA1-4E5D-B716-0280DDCC2656}"/>
            </a:ext>
          </a:extLst>
        </xdr:cNvPr>
        <xdr:cNvCxnSpPr/>
      </xdr:nvCxnSpPr>
      <xdr:spPr>
        <a:xfrm>
          <a:off x="2941955" y="7804644"/>
          <a:ext cx="807085"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B2D03DD6-9D54-4440-B0BF-68535FA15675}"/>
            </a:ext>
          </a:extLst>
        </xdr:cNvPr>
        <xdr:cNvSpPr/>
      </xdr:nvSpPr>
      <xdr:spPr>
        <a:xfrm>
          <a:off x="3703955" y="72272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26B2C610-3818-4DA5-A9DD-5B5F78384C99}"/>
            </a:ext>
          </a:extLst>
        </xdr:cNvPr>
        <xdr:cNvSpPr txBox="1"/>
      </xdr:nvSpPr>
      <xdr:spPr>
        <a:xfrm>
          <a:off x="3406140" y="699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87489</xdr:rowOff>
    </xdr:from>
    <xdr:to>
      <xdr:col>15</xdr:col>
      <xdr:colOff>82550</xdr:colOff>
      <xdr:row>45</xdr:row>
      <xdr:rowOff>87489</xdr:rowOff>
    </xdr:to>
    <xdr:cxnSp macro="">
      <xdr:nvCxnSpPr>
        <xdr:cNvPr id="75" name="直線コネクタ 74">
          <a:extLst>
            <a:ext uri="{FF2B5EF4-FFF2-40B4-BE49-F238E27FC236}">
              <a16:creationId xmlns:a16="http://schemas.microsoft.com/office/drawing/2014/main" id="{C63EF750-D217-4B67-8AD5-03A1CCF6F2CF}"/>
            </a:ext>
          </a:extLst>
        </xdr:cNvPr>
        <xdr:cNvCxnSpPr/>
      </xdr:nvCxnSpPr>
      <xdr:spPr>
        <a:xfrm>
          <a:off x="2125345" y="7804644"/>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A11546E1-6F94-4F4B-BA50-A63EF4D9E456}"/>
            </a:ext>
          </a:extLst>
        </xdr:cNvPr>
        <xdr:cNvSpPr/>
      </xdr:nvSpPr>
      <xdr:spPr>
        <a:xfrm>
          <a:off x="2887345" y="713337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F5A9E8C6-406C-48AE-886A-3E4859BBEDEE}"/>
            </a:ext>
          </a:extLst>
        </xdr:cNvPr>
        <xdr:cNvSpPr txBox="1"/>
      </xdr:nvSpPr>
      <xdr:spPr>
        <a:xfrm>
          <a:off x="2599055" y="690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87489</xdr:rowOff>
    </xdr:from>
    <xdr:to>
      <xdr:col>11</xdr:col>
      <xdr:colOff>31750</xdr:colOff>
      <xdr:row>45</xdr:row>
      <xdr:rowOff>87489</xdr:rowOff>
    </xdr:to>
    <xdr:cxnSp macro="">
      <xdr:nvCxnSpPr>
        <xdr:cNvPr id="78" name="直線コネクタ 77">
          <a:extLst>
            <a:ext uri="{FF2B5EF4-FFF2-40B4-BE49-F238E27FC236}">
              <a16:creationId xmlns:a16="http://schemas.microsoft.com/office/drawing/2014/main" id="{5F8FF6DE-074F-4B88-B515-3CDFA022F6E1}"/>
            </a:ext>
          </a:extLst>
        </xdr:cNvPr>
        <xdr:cNvCxnSpPr/>
      </xdr:nvCxnSpPr>
      <xdr:spPr>
        <a:xfrm>
          <a:off x="1333500" y="7804644"/>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a:extLst>
            <a:ext uri="{FF2B5EF4-FFF2-40B4-BE49-F238E27FC236}">
              <a16:creationId xmlns:a16="http://schemas.microsoft.com/office/drawing/2014/main" id="{0C27AF71-09D1-4D37-8A7F-81A2D4D95FE8}"/>
            </a:ext>
          </a:extLst>
        </xdr:cNvPr>
        <xdr:cNvSpPr/>
      </xdr:nvSpPr>
      <xdr:spPr>
        <a:xfrm>
          <a:off x="2095500" y="719081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80" name="テキスト ボックス 79">
          <a:extLst>
            <a:ext uri="{FF2B5EF4-FFF2-40B4-BE49-F238E27FC236}">
              <a16:creationId xmlns:a16="http://schemas.microsoft.com/office/drawing/2014/main" id="{7C1F26CB-0A86-49C1-A269-6935B371D892}"/>
            </a:ext>
          </a:extLst>
        </xdr:cNvPr>
        <xdr:cNvSpPr txBox="1"/>
      </xdr:nvSpPr>
      <xdr:spPr>
        <a:xfrm>
          <a:off x="1782445" y="69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48C146D7-1E99-46AB-A830-696BFB15A713}"/>
            </a:ext>
          </a:extLst>
        </xdr:cNvPr>
        <xdr:cNvSpPr/>
      </xdr:nvSpPr>
      <xdr:spPr>
        <a:xfrm>
          <a:off x="1278890" y="7202311"/>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82" name="テキスト ボックス 81">
          <a:extLst>
            <a:ext uri="{FF2B5EF4-FFF2-40B4-BE49-F238E27FC236}">
              <a16:creationId xmlns:a16="http://schemas.microsoft.com/office/drawing/2014/main" id="{A9E2EF67-EC76-45BD-99C4-2B2D326A7A9E}"/>
            </a:ext>
          </a:extLst>
        </xdr:cNvPr>
        <xdr:cNvSpPr txBox="1"/>
      </xdr:nvSpPr>
      <xdr:spPr>
        <a:xfrm>
          <a:off x="96774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2E57B96-CE30-4B81-9A00-B3DF18D9EBA2}"/>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2618FDD-B74E-4457-8328-FB3ED5657452}"/>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7FB5F04-938F-4CDA-863A-853950AE672F}"/>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B13C0F-CFC0-4939-B488-19C17C4DA546}"/>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617E015-E627-47E1-B2B4-3C9E0F3E8E42}"/>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D76AF2C1-C863-46D4-A2CB-492DD2896862}"/>
            </a:ext>
          </a:extLst>
        </xdr:cNvPr>
        <xdr:cNvSpPr/>
      </xdr:nvSpPr>
      <xdr:spPr>
        <a:xfrm>
          <a:off x="4465955" y="7774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907D8015-4CC3-42D9-B4A2-56F5BFEE0E81}"/>
            </a:ext>
          </a:extLst>
        </xdr:cNvPr>
        <xdr:cNvSpPr txBox="1"/>
      </xdr:nvSpPr>
      <xdr:spPr>
        <a:xfrm>
          <a:off x="4588510" y="767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50095</xdr:rowOff>
    </xdr:from>
    <xdr:to>
      <xdr:col>19</xdr:col>
      <xdr:colOff>184150</xdr:colOff>
      <xdr:row>45</xdr:row>
      <xdr:rowOff>151695</xdr:rowOff>
    </xdr:to>
    <xdr:sp macro="" textlink="">
      <xdr:nvSpPr>
        <xdr:cNvPr id="90" name="楕円 89">
          <a:extLst>
            <a:ext uri="{FF2B5EF4-FFF2-40B4-BE49-F238E27FC236}">
              <a16:creationId xmlns:a16="http://schemas.microsoft.com/office/drawing/2014/main" id="{38EA2DE0-ADC4-44C0-875B-3412FDECC494}"/>
            </a:ext>
          </a:extLst>
        </xdr:cNvPr>
        <xdr:cNvSpPr/>
      </xdr:nvSpPr>
      <xdr:spPr>
        <a:xfrm>
          <a:off x="3703955" y="77691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136472</xdr:rowOff>
    </xdr:from>
    <xdr:ext cx="736600" cy="259045"/>
    <xdr:sp macro="" textlink="">
      <xdr:nvSpPr>
        <xdr:cNvPr id="91" name="テキスト ボックス 90">
          <a:extLst>
            <a:ext uri="{FF2B5EF4-FFF2-40B4-BE49-F238E27FC236}">
              <a16:creationId xmlns:a16="http://schemas.microsoft.com/office/drawing/2014/main" id="{608AE08C-3561-4006-8B44-B32BECAC194B}"/>
            </a:ext>
          </a:extLst>
        </xdr:cNvPr>
        <xdr:cNvSpPr txBox="1"/>
      </xdr:nvSpPr>
      <xdr:spPr>
        <a:xfrm>
          <a:off x="3406140" y="784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36689</xdr:rowOff>
    </xdr:from>
    <xdr:to>
      <xdr:col>15</xdr:col>
      <xdr:colOff>133350</xdr:colOff>
      <xdr:row>45</xdr:row>
      <xdr:rowOff>138289</xdr:rowOff>
    </xdr:to>
    <xdr:sp macro="" textlink="">
      <xdr:nvSpPr>
        <xdr:cNvPr id="92" name="楕円 91">
          <a:extLst>
            <a:ext uri="{FF2B5EF4-FFF2-40B4-BE49-F238E27FC236}">
              <a16:creationId xmlns:a16="http://schemas.microsoft.com/office/drawing/2014/main" id="{6370B941-5755-4715-B6D7-5BB128F311D8}"/>
            </a:ext>
          </a:extLst>
        </xdr:cNvPr>
        <xdr:cNvSpPr/>
      </xdr:nvSpPr>
      <xdr:spPr>
        <a:xfrm>
          <a:off x="2887345" y="7751939"/>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123066</xdr:rowOff>
    </xdr:from>
    <xdr:ext cx="762000" cy="259045"/>
    <xdr:sp macro="" textlink="">
      <xdr:nvSpPr>
        <xdr:cNvPr id="93" name="テキスト ボックス 92">
          <a:extLst>
            <a:ext uri="{FF2B5EF4-FFF2-40B4-BE49-F238E27FC236}">
              <a16:creationId xmlns:a16="http://schemas.microsoft.com/office/drawing/2014/main" id="{282929BD-CEFC-48E7-9430-A834FB6823CE}"/>
            </a:ext>
          </a:extLst>
        </xdr:cNvPr>
        <xdr:cNvSpPr txBox="1"/>
      </xdr:nvSpPr>
      <xdr:spPr>
        <a:xfrm>
          <a:off x="2599055" y="78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36689</xdr:rowOff>
    </xdr:from>
    <xdr:to>
      <xdr:col>11</xdr:col>
      <xdr:colOff>82550</xdr:colOff>
      <xdr:row>45</xdr:row>
      <xdr:rowOff>138289</xdr:rowOff>
    </xdr:to>
    <xdr:sp macro="" textlink="">
      <xdr:nvSpPr>
        <xdr:cNvPr id="94" name="楕円 93">
          <a:extLst>
            <a:ext uri="{FF2B5EF4-FFF2-40B4-BE49-F238E27FC236}">
              <a16:creationId xmlns:a16="http://schemas.microsoft.com/office/drawing/2014/main" id="{18FE2DC3-06E4-4FFA-9E65-AC539CE843E4}"/>
            </a:ext>
          </a:extLst>
        </xdr:cNvPr>
        <xdr:cNvSpPr/>
      </xdr:nvSpPr>
      <xdr:spPr>
        <a:xfrm>
          <a:off x="2095500" y="775193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123066</xdr:rowOff>
    </xdr:from>
    <xdr:ext cx="762000" cy="259045"/>
    <xdr:sp macro="" textlink="">
      <xdr:nvSpPr>
        <xdr:cNvPr id="95" name="テキスト ボックス 94">
          <a:extLst>
            <a:ext uri="{FF2B5EF4-FFF2-40B4-BE49-F238E27FC236}">
              <a16:creationId xmlns:a16="http://schemas.microsoft.com/office/drawing/2014/main" id="{43D5C540-4000-4C48-AB7C-ACB2F13FDE42}"/>
            </a:ext>
          </a:extLst>
        </xdr:cNvPr>
        <xdr:cNvSpPr txBox="1"/>
      </xdr:nvSpPr>
      <xdr:spPr>
        <a:xfrm>
          <a:off x="1782445" y="78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36689</xdr:rowOff>
    </xdr:from>
    <xdr:to>
      <xdr:col>7</xdr:col>
      <xdr:colOff>31750</xdr:colOff>
      <xdr:row>45</xdr:row>
      <xdr:rowOff>138289</xdr:rowOff>
    </xdr:to>
    <xdr:sp macro="" textlink="">
      <xdr:nvSpPr>
        <xdr:cNvPr id="96" name="楕円 95">
          <a:extLst>
            <a:ext uri="{FF2B5EF4-FFF2-40B4-BE49-F238E27FC236}">
              <a16:creationId xmlns:a16="http://schemas.microsoft.com/office/drawing/2014/main" id="{5D3CC56C-3B0A-4762-ADCA-AF4B916B47A3}"/>
            </a:ext>
          </a:extLst>
        </xdr:cNvPr>
        <xdr:cNvSpPr/>
      </xdr:nvSpPr>
      <xdr:spPr>
        <a:xfrm>
          <a:off x="1278890" y="775193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123066</xdr:rowOff>
    </xdr:from>
    <xdr:ext cx="762000" cy="259045"/>
    <xdr:sp macro="" textlink="">
      <xdr:nvSpPr>
        <xdr:cNvPr id="97" name="テキスト ボックス 96">
          <a:extLst>
            <a:ext uri="{FF2B5EF4-FFF2-40B4-BE49-F238E27FC236}">
              <a16:creationId xmlns:a16="http://schemas.microsoft.com/office/drawing/2014/main" id="{2A677C52-02E6-4121-B4EC-3297B72C934A}"/>
            </a:ext>
          </a:extLst>
        </xdr:cNvPr>
        <xdr:cNvSpPr txBox="1"/>
      </xdr:nvSpPr>
      <xdr:spPr>
        <a:xfrm>
          <a:off x="967740" y="78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83FD5E0-EE49-4329-AE79-5F3044AC7E5D}"/>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7D20273-78E8-4905-9618-F7380AC0042B}"/>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056227A-44AD-45C6-BA53-4E0B30E37FFF}"/>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245B065-809B-418B-9A7D-1A86679F50A4}"/>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C324F0E-D459-4FE0-9B4D-ABB4A45BEF10}"/>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905B707-7E10-4642-B196-F39571C70E69}"/>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11532EC-B9AA-4862-B943-CD1C7884B2F5}"/>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5DB0770-5770-43F5-AEB9-A49078B96EDD}"/>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0DB19CE-98D5-4E95-B2AC-E0E917A98943}"/>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AE42560-629C-498D-B116-831270D48E21}"/>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3535701-B180-4083-84C1-CECADEB753D1}"/>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A4CA267-1725-4997-BC72-EC0603427444}"/>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3AE7553-CA9B-4EA8-BEF3-80F27C0ADE3A}"/>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１．１ポイントの増であり、依然として類似団体平均を超過している。歳入の経常一般財源額は、普通交付税の臨時経済対策費が令和３年度限りで創設されたことにより減少し、歳出の経常一般財源額は、消防団員報酬の減により人件費が減少したものの、燃料費高騰の影響を受けて物件費が増となったことにより、減少幅が少なかったことにより増加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類似団体平均を超過している要因は、令和元年度からの幼保無償化の通年化に伴い、経常経費充当財源であった保育所保育料が減となったため、経常一般財源が増加したことである。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また、繰出金、公債費は依然として高い水準にあるため、普通建設事業費の緊縮などによる公債費の抑制と繰出金の対策となる取組みの継続が必要である。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116FA1B-8410-46EC-B61F-546F7B1447E0}"/>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5F12C83-E711-4270-9CF3-2407CE8F68EE}"/>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8C60B72-4486-4DA2-A541-212CC3DD1BF4}"/>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4C5B8FBD-C21B-4D3A-98E8-212F8A03B770}"/>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5329A4AE-933E-4464-B9D0-1A9071268798}"/>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415343F0-DC41-4A7B-BF25-C11500DFFFFE}"/>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8B1B6FE0-2AF5-4D24-92D4-B3F54573EA04}"/>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42FB662E-E9FE-42B1-856F-80494BCD382E}"/>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B6852BFA-7D97-4F3D-A310-1F1594787036}"/>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120891A3-E323-4E52-8333-7F6448555098}"/>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6E07777A-CF83-4545-B0AA-64555315C679}"/>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1548CA6-194F-4D28-82D2-E2922FD4BD57}"/>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AB40C09A-6E18-40DE-B45C-BE0C569A7557}"/>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E1650940-CCD3-442F-9A21-2509A42DCA68}"/>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F16BEAC7-DBA3-4001-B603-98D19A97B077}"/>
            </a:ext>
          </a:extLst>
        </xdr:cNvPr>
        <xdr:cNvCxnSpPr/>
      </xdr:nvCxnSpPr>
      <xdr:spPr>
        <a:xfrm flipV="1">
          <a:off x="4511040" y="10333609"/>
          <a:ext cx="0" cy="1221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9E8C4370-5DFC-483A-854E-5486E24CB32B}"/>
            </a:ext>
          </a:extLst>
        </xdr:cNvPr>
        <xdr:cNvSpPr txBox="1"/>
      </xdr:nvSpPr>
      <xdr:spPr>
        <a:xfrm>
          <a:off x="4588510" y="11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10E32B3A-A26F-4147-83A6-E07ACF8020B4}"/>
            </a:ext>
          </a:extLst>
        </xdr:cNvPr>
        <xdr:cNvCxnSpPr/>
      </xdr:nvCxnSpPr>
      <xdr:spPr>
        <a:xfrm>
          <a:off x="4427855" y="1155560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BAF7117A-D5A7-4EAB-BB9D-9B5812254602}"/>
            </a:ext>
          </a:extLst>
        </xdr:cNvPr>
        <xdr:cNvSpPr txBox="1"/>
      </xdr:nvSpPr>
      <xdr:spPr>
        <a:xfrm>
          <a:off x="4588510" y="100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BBB3054B-F919-472E-85AC-D2C67ECE6C8E}"/>
            </a:ext>
          </a:extLst>
        </xdr:cNvPr>
        <xdr:cNvCxnSpPr/>
      </xdr:nvCxnSpPr>
      <xdr:spPr>
        <a:xfrm>
          <a:off x="4427855" y="1033360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65786</xdr:rowOff>
    </xdr:to>
    <xdr:cxnSp macro="">
      <xdr:nvCxnSpPr>
        <xdr:cNvPr id="130" name="直線コネクタ 129">
          <a:extLst>
            <a:ext uri="{FF2B5EF4-FFF2-40B4-BE49-F238E27FC236}">
              <a16:creationId xmlns:a16="http://schemas.microsoft.com/office/drawing/2014/main" id="{5E5406A6-DBDF-4EA5-8E93-DD6A38236358}"/>
            </a:ext>
          </a:extLst>
        </xdr:cNvPr>
        <xdr:cNvCxnSpPr/>
      </xdr:nvCxnSpPr>
      <xdr:spPr>
        <a:xfrm>
          <a:off x="3749040" y="11160760"/>
          <a:ext cx="762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98533C85-24AE-4924-816A-213F3DAF4217}"/>
            </a:ext>
          </a:extLst>
        </xdr:cNvPr>
        <xdr:cNvSpPr txBox="1"/>
      </xdr:nvSpPr>
      <xdr:spPr>
        <a:xfrm>
          <a:off x="4588510" y="1080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D82F4DA6-5392-41F7-AE1F-4B37BB7B0E97}"/>
            </a:ext>
          </a:extLst>
        </xdr:cNvPr>
        <xdr:cNvSpPr/>
      </xdr:nvSpPr>
      <xdr:spPr>
        <a:xfrm>
          <a:off x="4465955" y="109517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77724</xdr:rowOff>
    </xdr:to>
    <xdr:cxnSp macro="">
      <xdr:nvCxnSpPr>
        <xdr:cNvPr id="133" name="直線コネクタ 132">
          <a:extLst>
            <a:ext uri="{FF2B5EF4-FFF2-40B4-BE49-F238E27FC236}">
              <a16:creationId xmlns:a16="http://schemas.microsoft.com/office/drawing/2014/main" id="{5668A8B2-BC9F-4D28-8C97-DE8E8943CFC4}"/>
            </a:ext>
          </a:extLst>
        </xdr:cNvPr>
        <xdr:cNvCxnSpPr/>
      </xdr:nvCxnSpPr>
      <xdr:spPr>
        <a:xfrm flipV="1">
          <a:off x="2941955" y="11160760"/>
          <a:ext cx="807085"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5365DAE-3161-4977-A909-B04950FBD382}"/>
            </a:ext>
          </a:extLst>
        </xdr:cNvPr>
        <xdr:cNvSpPr/>
      </xdr:nvSpPr>
      <xdr:spPr>
        <a:xfrm>
          <a:off x="3703955" y="1076248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13C88242-63F5-4A77-8761-3FE8DFCD2564}"/>
            </a:ext>
          </a:extLst>
        </xdr:cNvPr>
        <xdr:cNvSpPr txBox="1"/>
      </xdr:nvSpPr>
      <xdr:spPr>
        <a:xfrm>
          <a:off x="3406140" y="1052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66</xdr:row>
      <xdr:rowOff>77724</xdr:rowOff>
    </xdr:to>
    <xdr:cxnSp macro="">
      <xdr:nvCxnSpPr>
        <xdr:cNvPr id="136" name="直線コネクタ 135">
          <a:extLst>
            <a:ext uri="{FF2B5EF4-FFF2-40B4-BE49-F238E27FC236}">
              <a16:creationId xmlns:a16="http://schemas.microsoft.com/office/drawing/2014/main" id="{FFB9746A-F261-4535-88FD-43E77962AE60}"/>
            </a:ext>
          </a:extLst>
        </xdr:cNvPr>
        <xdr:cNvCxnSpPr/>
      </xdr:nvCxnSpPr>
      <xdr:spPr>
        <a:xfrm>
          <a:off x="2125345" y="11366373"/>
          <a:ext cx="81661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7" name="フローチャート: 判断 136">
          <a:extLst>
            <a:ext uri="{FF2B5EF4-FFF2-40B4-BE49-F238E27FC236}">
              <a16:creationId xmlns:a16="http://schemas.microsoft.com/office/drawing/2014/main" id="{79822611-4FD8-486F-BA62-E198BE17CD79}"/>
            </a:ext>
          </a:extLst>
        </xdr:cNvPr>
        <xdr:cNvSpPr/>
      </xdr:nvSpPr>
      <xdr:spPr>
        <a:xfrm>
          <a:off x="2887345" y="1089964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38" name="テキスト ボックス 137">
          <a:extLst>
            <a:ext uri="{FF2B5EF4-FFF2-40B4-BE49-F238E27FC236}">
              <a16:creationId xmlns:a16="http://schemas.microsoft.com/office/drawing/2014/main" id="{EE09F18B-C766-42BD-B443-EC4E2AEF98BE}"/>
            </a:ext>
          </a:extLst>
        </xdr:cNvPr>
        <xdr:cNvSpPr txBox="1"/>
      </xdr:nvSpPr>
      <xdr:spPr>
        <a:xfrm>
          <a:off x="2599055" y="1067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id="{77D0896E-61E5-4EE3-9671-79ADEF79E52F}"/>
            </a:ext>
          </a:extLst>
        </xdr:cNvPr>
        <xdr:cNvCxnSpPr/>
      </xdr:nvCxnSpPr>
      <xdr:spPr>
        <a:xfrm flipV="1">
          <a:off x="1333500" y="11366373"/>
          <a:ext cx="79184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5BF302EC-BE3B-461E-B455-A9CE27B921F2}"/>
            </a:ext>
          </a:extLst>
        </xdr:cNvPr>
        <xdr:cNvSpPr/>
      </xdr:nvSpPr>
      <xdr:spPr>
        <a:xfrm>
          <a:off x="2095500" y="1090637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a:extLst>
            <a:ext uri="{FF2B5EF4-FFF2-40B4-BE49-F238E27FC236}">
              <a16:creationId xmlns:a16="http://schemas.microsoft.com/office/drawing/2014/main" id="{12C548DD-CDA6-418F-85B8-0D864F4B3376}"/>
            </a:ext>
          </a:extLst>
        </xdr:cNvPr>
        <xdr:cNvSpPr txBox="1"/>
      </xdr:nvSpPr>
      <xdr:spPr>
        <a:xfrm>
          <a:off x="1782445" y="1067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a:extLst>
            <a:ext uri="{FF2B5EF4-FFF2-40B4-BE49-F238E27FC236}">
              <a16:creationId xmlns:a16="http://schemas.microsoft.com/office/drawing/2014/main" id="{09C90A9D-1B1A-436D-891B-155DB705B1C1}"/>
            </a:ext>
          </a:extLst>
        </xdr:cNvPr>
        <xdr:cNvSpPr/>
      </xdr:nvSpPr>
      <xdr:spPr>
        <a:xfrm>
          <a:off x="1278890" y="1088605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9D2C5817-358C-4B81-B60F-91D4C25273AF}"/>
            </a:ext>
          </a:extLst>
        </xdr:cNvPr>
        <xdr:cNvSpPr txBox="1"/>
      </xdr:nvSpPr>
      <xdr:spPr>
        <a:xfrm>
          <a:off x="967740" y="106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A340BC2-76FA-456D-ABC7-80043FA853BF}"/>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6E015D9-474F-400D-B95C-F5F0000430F1}"/>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FE64C3-5C1C-4FBE-B48D-FADDB38A4CCB}"/>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637F7C2-F2ED-4E53-A805-8ED60B95D617}"/>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A0E3CD9-7742-47A7-8AB5-7F26C7A04A01}"/>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a:extLst>
            <a:ext uri="{FF2B5EF4-FFF2-40B4-BE49-F238E27FC236}">
              <a16:creationId xmlns:a16="http://schemas.microsoft.com/office/drawing/2014/main" id="{F47F269A-553E-41E8-A7D9-D56E0065B23F}"/>
            </a:ext>
          </a:extLst>
        </xdr:cNvPr>
        <xdr:cNvSpPr/>
      </xdr:nvSpPr>
      <xdr:spPr>
        <a:xfrm>
          <a:off x="4465955" y="111630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a:extLst>
            <a:ext uri="{FF2B5EF4-FFF2-40B4-BE49-F238E27FC236}">
              <a16:creationId xmlns:a16="http://schemas.microsoft.com/office/drawing/2014/main" id="{871D0BCE-FB0F-4753-BB4A-E4F1F7F32B3C}"/>
            </a:ext>
          </a:extLst>
        </xdr:cNvPr>
        <xdr:cNvSpPr txBox="1"/>
      </xdr:nvSpPr>
      <xdr:spPr>
        <a:xfrm>
          <a:off x="4588510" y="1113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3CED780-4B1E-4699-BFEF-C132A2250E30}"/>
            </a:ext>
          </a:extLst>
        </xdr:cNvPr>
        <xdr:cNvSpPr/>
      </xdr:nvSpPr>
      <xdr:spPr>
        <a:xfrm>
          <a:off x="3703955" y="11102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2" name="テキスト ボックス 151">
          <a:extLst>
            <a:ext uri="{FF2B5EF4-FFF2-40B4-BE49-F238E27FC236}">
              <a16:creationId xmlns:a16="http://schemas.microsoft.com/office/drawing/2014/main" id="{3AE74274-745B-4E44-ACF1-061DF2367280}"/>
            </a:ext>
          </a:extLst>
        </xdr:cNvPr>
        <xdr:cNvSpPr txBox="1"/>
      </xdr:nvSpPr>
      <xdr:spPr>
        <a:xfrm>
          <a:off x="3406140" y="1119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a:extLst>
            <a:ext uri="{FF2B5EF4-FFF2-40B4-BE49-F238E27FC236}">
              <a16:creationId xmlns:a16="http://schemas.microsoft.com/office/drawing/2014/main" id="{82175A05-02C4-4A03-8D02-7AB372055FD1}"/>
            </a:ext>
          </a:extLst>
        </xdr:cNvPr>
        <xdr:cNvSpPr/>
      </xdr:nvSpPr>
      <xdr:spPr>
        <a:xfrm>
          <a:off x="2887345" y="11340719"/>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a:extLst>
            <a:ext uri="{FF2B5EF4-FFF2-40B4-BE49-F238E27FC236}">
              <a16:creationId xmlns:a16="http://schemas.microsoft.com/office/drawing/2014/main" id="{FF805EEE-D185-496A-851E-DE822383D816}"/>
            </a:ext>
          </a:extLst>
        </xdr:cNvPr>
        <xdr:cNvSpPr txBox="1"/>
      </xdr:nvSpPr>
      <xdr:spPr>
        <a:xfrm>
          <a:off x="2599055"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5" name="楕円 154">
          <a:extLst>
            <a:ext uri="{FF2B5EF4-FFF2-40B4-BE49-F238E27FC236}">
              <a16:creationId xmlns:a16="http://schemas.microsoft.com/office/drawing/2014/main" id="{A4AED32D-C2D4-4FC9-B230-0B42C057F8B7}"/>
            </a:ext>
          </a:extLst>
        </xdr:cNvPr>
        <xdr:cNvSpPr/>
      </xdr:nvSpPr>
      <xdr:spPr>
        <a:xfrm>
          <a:off x="2095500" y="11317478"/>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6" name="テキスト ボックス 155">
          <a:extLst>
            <a:ext uri="{FF2B5EF4-FFF2-40B4-BE49-F238E27FC236}">
              <a16:creationId xmlns:a16="http://schemas.microsoft.com/office/drawing/2014/main" id="{089ADD57-C81F-43DB-B97B-5052786CD8BD}"/>
            </a:ext>
          </a:extLst>
        </xdr:cNvPr>
        <xdr:cNvSpPr txBox="1"/>
      </xdr:nvSpPr>
      <xdr:spPr>
        <a:xfrm>
          <a:off x="1782445" y="1140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id="{E37FC931-F34A-4178-91B3-62C85F4F779D}"/>
            </a:ext>
          </a:extLst>
        </xdr:cNvPr>
        <xdr:cNvSpPr/>
      </xdr:nvSpPr>
      <xdr:spPr>
        <a:xfrm>
          <a:off x="1278890" y="11357102"/>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D9D6A3A8-C74B-4BBA-90CE-6145230DA52F}"/>
            </a:ext>
          </a:extLst>
        </xdr:cNvPr>
        <xdr:cNvSpPr txBox="1"/>
      </xdr:nvSpPr>
      <xdr:spPr>
        <a:xfrm>
          <a:off x="967740" y="1144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B00411C-CA37-4A03-8B4F-545B321C0D38}"/>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4F7FD9B8-58CB-47B7-9A01-8A9C2D9F3F70}"/>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166BC752-EE41-458F-9B45-D80A20849272}"/>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9ECFB460-6927-45FB-BF02-3CDA6C5D168A}"/>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E46D078-FFDD-4985-9FFE-EB822C0C7A11}"/>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218B6862-3D09-48F6-9B1E-D468A99D2208}"/>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9329566-8E5B-4175-BC27-8104B03EE916}"/>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397495EE-DFA5-4C4D-A253-176E3B2F3368}"/>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3DB41A7-77C0-4201-B88F-CBAA5D48CE89}"/>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9F3BECE1-33E3-4287-8DC8-D660FCAC4BCC}"/>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15D3A2C6-EB17-40D1-B4A9-B263186FE6B6}"/>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A21272AB-2D64-4811-B5BA-82EC2C8B93FB}"/>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172F189-EE5C-48F6-9344-2B0EE4480993}"/>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昨年度と比較して581円の増となっており、消防団員報酬額や除雪委託料の減により人件費及び物件費が減となったが、小学校のプール修繕等による維持補修費の増が大きかったことが要因である。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ラスパイレス指数の水準は高くないものの、人件費の抑制に繋がっていない現状である。物件費等については抑制状況にあるが、施設の統廃合も含め、抜本的な取組みが必要である。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487ED28-4FAE-41D0-904B-0F0AA951E212}"/>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56D7D0C-92D9-4E0C-BC41-BBBD586D8EEF}"/>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BC52D3F-274B-4A3C-8BAA-5BDA46537AAD}"/>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A82FABB6-6B4B-491D-B5D1-958282330171}"/>
            </a:ext>
          </a:extLst>
        </xdr:cNvPr>
        <xdr:cNvCxnSpPr/>
      </xdr:nvCxnSpPr>
      <xdr:spPr>
        <a:xfrm>
          <a:off x="701040" y="1521015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861DA968-3223-4055-8446-6A93C639C84F}"/>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976C14BF-FDB2-4F9C-A713-065F56A3AB20}"/>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26A4864-E714-457C-A8E8-1C6CBFEEFD83}"/>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D5D64D26-E49D-4D05-97FF-65663965E864}"/>
            </a:ext>
          </a:extLst>
        </xdr:cNvPr>
        <xdr:cNvCxnSpPr/>
      </xdr:nvCxnSpPr>
      <xdr:spPr>
        <a:xfrm>
          <a:off x="701040" y="1400175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B936115A-5231-4FC3-A391-C38B03D98493}"/>
            </a:ext>
          </a:extLst>
        </xdr:cNvPr>
        <xdr:cNvSpPr txBox="1"/>
      </xdr:nvSpPr>
      <xdr:spPr>
        <a:xfrm>
          <a:off x="0" y="138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B40AFB53-DAA6-4E9C-B441-ED14F7DA2586}"/>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64F83A07-A468-4AB1-82CE-AEA18F2E4395}"/>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392FC7A6-EDF5-41A0-9E0D-DAE3E6D5F2EA}"/>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67BBA310-6197-4844-A7FC-D2067FFEC22E}"/>
            </a:ext>
          </a:extLst>
        </xdr:cNvPr>
        <xdr:cNvCxnSpPr/>
      </xdr:nvCxnSpPr>
      <xdr:spPr>
        <a:xfrm flipV="1">
          <a:off x="4511040" y="13953527"/>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B0A89922-D6E3-4278-8B31-64ABE3CDFE09}"/>
            </a:ext>
          </a:extLst>
        </xdr:cNvPr>
        <xdr:cNvSpPr txBox="1"/>
      </xdr:nvSpPr>
      <xdr:spPr>
        <a:xfrm>
          <a:off x="458851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1FE8C424-9796-43C7-87F7-56C3FD4AB965}"/>
            </a:ext>
          </a:extLst>
        </xdr:cNvPr>
        <xdr:cNvCxnSpPr/>
      </xdr:nvCxnSpPr>
      <xdr:spPr>
        <a:xfrm>
          <a:off x="4427855" y="1532549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487FC864-BF26-4930-B362-1DF6E2B5B487}"/>
            </a:ext>
          </a:extLst>
        </xdr:cNvPr>
        <xdr:cNvSpPr txBox="1"/>
      </xdr:nvSpPr>
      <xdr:spPr>
        <a:xfrm>
          <a:off x="458851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3BA6020C-6117-4CD6-90B2-0DC9A616F92B}"/>
            </a:ext>
          </a:extLst>
        </xdr:cNvPr>
        <xdr:cNvCxnSpPr/>
      </xdr:nvCxnSpPr>
      <xdr:spPr>
        <a:xfrm>
          <a:off x="4427855" y="139535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xdr:rowOff>
    </xdr:from>
    <xdr:to>
      <xdr:col>23</xdr:col>
      <xdr:colOff>133350</xdr:colOff>
      <xdr:row>85</xdr:row>
      <xdr:rowOff>3505</xdr:rowOff>
    </xdr:to>
    <xdr:cxnSp macro="">
      <xdr:nvCxnSpPr>
        <xdr:cNvPr id="189" name="直線コネクタ 188">
          <a:extLst>
            <a:ext uri="{FF2B5EF4-FFF2-40B4-BE49-F238E27FC236}">
              <a16:creationId xmlns:a16="http://schemas.microsoft.com/office/drawing/2014/main" id="{A5AB2F62-9A48-4B82-9CAB-6AE46B8BA074}"/>
            </a:ext>
          </a:extLst>
        </xdr:cNvPr>
        <xdr:cNvCxnSpPr/>
      </xdr:nvCxnSpPr>
      <xdr:spPr>
        <a:xfrm>
          <a:off x="3749040" y="14573252"/>
          <a:ext cx="7620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82C65133-3F4D-4254-932E-ACB0B5F826AF}"/>
            </a:ext>
          </a:extLst>
        </xdr:cNvPr>
        <xdr:cNvSpPr txBox="1"/>
      </xdr:nvSpPr>
      <xdr:spPr>
        <a:xfrm>
          <a:off x="458851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8914BF1D-A0C7-4E4B-ACC9-4F2CFC4BF9E3}"/>
            </a:ext>
          </a:extLst>
        </xdr:cNvPr>
        <xdr:cNvSpPr/>
      </xdr:nvSpPr>
      <xdr:spPr>
        <a:xfrm>
          <a:off x="4465955" y="141914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121774</xdr:rowOff>
    </xdr:from>
    <xdr:to>
      <xdr:col>19</xdr:col>
      <xdr:colOff>133350</xdr:colOff>
      <xdr:row>85</xdr:row>
      <xdr:rowOff>2</xdr:rowOff>
    </xdr:to>
    <xdr:cxnSp macro="">
      <xdr:nvCxnSpPr>
        <xdr:cNvPr id="192" name="直線コネクタ 191">
          <a:extLst>
            <a:ext uri="{FF2B5EF4-FFF2-40B4-BE49-F238E27FC236}">
              <a16:creationId xmlns:a16="http://schemas.microsoft.com/office/drawing/2014/main" id="{F1141DE6-6106-4CB2-90D1-DDDC6D77642E}"/>
            </a:ext>
          </a:extLst>
        </xdr:cNvPr>
        <xdr:cNvCxnSpPr/>
      </xdr:nvCxnSpPr>
      <xdr:spPr>
        <a:xfrm>
          <a:off x="2941955" y="14525479"/>
          <a:ext cx="807085" cy="4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B69E7B3A-0E24-44DF-B6FB-97B0909AFB94}"/>
            </a:ext>
          </a:extLst>
        </xdr:cNvPr>
        <xdr:cNvSpPr/>
      </xdr:nvSpPr>
      <xdr:spPr>
        <a:xfrm>
          <a:off x="3703955" y="141602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625C38AA-6457-45FD-8F7A-4B54F5CB2B94}"/>
            </a:ext>
          </a:extLst>
        </xdr:cNvPr>
        <xdr:cNvSpPr txBox="1"/>
      </xdr:nvSpPr>
      <xdr:spPr>
        <a:xfrm>
          <a:off x="3406140" y="1393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163984</xdr:rowOff>
    </xdr:from>
    <xdr:to>
      <xdr:col>15</xdr:col>
      <xdr:colOff>82550</xdr:colOff>
      <xdr:row>84</xdr:row>
      <xdr:rowOff>121774</xdr:rowOff>
    </xdr:to>
    <xdr:cxnSp macro="">
      <xdr:nvCxnSpPr>
        <xdr:cNvPr id="195" name="直線コネクタ 194">
          <a:extLst>
            <a:ext uri="{FF2B5EF4-FFF2-40B4-BE49-F238E27FC236}">
              <a16:creationId xmlns:a16="http://schemas.microsoft.com/office/drawing/2014/main" id="{E45B9A4F-04A4-4883-B13E-B12B0F84B8B4}"/>
            </a:ext>
          </a:extLst>
        </xdr:cNvPr>
        <xdr:cNvCxnSpPr/>
      </xdr:nvCxnSpPr>
      <xdr:spPr>
        <a:xfrm>
          <a:off x="2125345" y="14398144"/>
          <a:ext cx="816610" cy="1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124011</xdr:rowOff>
    </xdr:from>
    <xdr:to>
      <xdr:col>15</xdr:col>
      <xdr:colOff>133350</xdr:colOff>
      <xdr:row>83</xdr:row>
      <xdr:rowOff>54161</xdr:rowOff>
    </xdr:to>
    <xdr:sp macro="" textlink="">
      <xdr:nvSpPr>
        <xdr:cNvPr id="196" name="フローチャート: 判断 195">
          <a:extLst>
            <a:ext uri="{FF2B5EF4-FFF2-40B4-BE49-F238E27FC236}">
              <a16:creationId xmlns:a16="http://schemas.microsoft.com/office/drawing/2014/main" id="{28EEBA58-49CF-4C99-B14A-2555FF5A53FA}"/>
            </a:ext>
          </a:extLst>
        </xdr:cNvPr>
        <xdr:cNvSpPr/>
      </xdr:nvSpPr>
      <xdr:spPr>
        <a:xfrm>
          <a:off x="2887345" y="1418481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64338</xdr:rowOff>
    </xdr:from>
    <xdr:ext cx="762000" cy="259045"/>
    <xdr:sp macro="" textlink="">
      <xdr:nvSpPr>
        <xdr:cNvPr id="197" name="テキスト ボックス 196">
          <a:extLst>
            <a:ext uri="{FF2B5EF4-FFF2-40B4-BE49-F238E27FC236}">
              <a16:creationId xmlns:a16="http://schemas.microsoft.com/office/drawing/2014/main" id="{FDAAF170-0B5F-46E8-A20C-A19F739CD9B3}"/>
            </a:ext>
          </a:extLst>
        </xdr:cNvPr>
        <xdr:cNvSpPr txBox="1"/>
      </xdr:nvSpPr>
      <xdr:spPr>
        <a:xfrm>
          <a:off x="2599055" y="1394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153570</xdr:rowOff>
    </xdr:from>
    <xdr:to>
      <xdr:col>11</xdr:col>
      <xdr:colOff>31750</xdr:colOff>
      <xdr:row>83</xdr:row>
      <xdr:rowOff>163984</xdr:rowOff>
    </xdr:to>
    <xdr:cxnSp macro="">
      <xdr:nvCxnSpPr>
        <xdr:cNvPr id="198" name="直線コネクタ 197">
          <a:extLst>
            <a:ext uri="{FF2B5EF4-FFF2-40B4-BE49-F238E27FC236}">
              <a16:creationId xmlns:a16="http://schemas.microsoft.com/office/drawing/2014/main" id="{1C18E82E-244C-43DF-A433-6202B0EACA30}"/>
            </a:ext>
          </a:extLst>
        </xdr:cNvPr>
        <xdr:cNvCxnSpPr/>
      </xdr:nvCxnSpPr>
      <xdr:spPr>
        <a:xfrm>
          <a:off x="1333500" y="14383920"/>
          <a:ext cx="791845"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84372</xdr:rowOff>
    </xdr:from>
    <xdr:to>
      <xdr:col>11</xdr:col>
      <xdr:colOff>82550</xdr:colOff>
      <xdr:row>83</xdr:row>
      <xdr:rowOff>14522</xdr:rowOff>
    </xdr:to>
    <xdr:sp macro="" textlink="">
      <xdr:nvSpPr>
        <xdr:cNvPr id="199" name="フローチャート: 判断 198">
          <a:extLst>
            <a:ext uri="{FF2B5EF4-FFF2-40B4-BE49-F238E27FC236}">
              <a16:creationId xmlns:a16="http://schemas.microsoft.com/office/drawing/2014/main" id="{93801263-B36A-4154-8199-773027674AE6}"/>
            </a:ext>
          </a:extLst>
        </xdr:cNvPr>
        <xdr:cNvSpPr/>
      </xdr:nvSpPr>
      <xdr:spPr>
        <a:xfrm>
          <a:off x="2095500" y="1414517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24699</xdr:rowOff>
    </xdr:from>
    <xdr:ext cx="762000" cy="259045"/>
    <xdr:sp macro="" textlink="">
      <xdr:nvSpPr>
        <xdr:cNvPr id="200" name="テキスト ボックス 199">
          <a:extLst>
            <a:ext uri="{FF2B5EF4-FFF2-40B4-BE49-F238E27FC236}">
              <a16:creationId xmlns:a16="http://schemas.microsoft.com/office/drawing/2014/main" id="{5B4C2253-1A7B-4BCC-8FBC-3B99B7871EEA}"/>
            </a:ext>
          </a:extLst>
        </xdr:cNvPr>
        <xdr:cNvSpPr txBox="1"/>
      </xdr:nvSpPr>
      <xdr:spPr>
        <a:xfrm>
          <a:off x="1782445" y="139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80818</xdr:rowOff>
    </xdr:from>
    <xdr:to>
      <xdr:col>7</xdr:col>
      <xdr:colOff>31750</xdr:colOff>
      <xdr:row>83</xdr:row>
      <xdr:rowOff>10968</xdr:rowOff>
    </xdr:to>
    <xdr:sp macro="" textlink="">
      <xdr:nvSpPr>
        <xdr:cNvPr id="201" name="フローチャート: 判断 200">
          <a:extLst>
            <a:ext uri="{FF2B5EF4-FFF2-40B4-BE49-F238E27FC236}">
              <a16:creationId xmlns:a16="http://schemas.microsoft.com/office/drawing/2014/main" id="{835AA07E-3AFC-4762-BA0D-0CCD51A8ACE0}"/>
            </a:ext>
          </a:extLst>
        </xdr:cNvPr>
        <xdr:cNvSpPr/>
      </xdr:nvSpPr>
      <xdr:spPr>
        <a:xfrm>
          <a:off x="1278890" y="1414162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21145</xdr:rowOff>
    </xdr:from>
    <xdr:ext cx="762000" cy="259045"/>
    <xdr:sp macro="" textlink="">
      <xdr:nvSpPr>
        <xdr:cNvPr id="202" name="テキスト ボックス 201">
          <a:extLst>
            <a:ext uri="{FF2B5EF4-FFF2-40B4-BE49-F238E27FC236}">
              <a16:creationId xmlns:a16="http://schemas.microsoft.com/office/drawing/2014/main" id="{3EC765E9-F110-41AD-A81C-F92F526F886D}"/>
            </a:ext>
          </a:extLst>
        </xdr:cNvPr>
        <xdr:cNvSpPr txBox="1"/>
      </xdr:nvSpPr>
      <xdr:spPr>
        <a:xfrm>
          <a:off x="967740" y="1390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9B8AA20C-4478-4717-903E-8D68E34F9FB8}"/>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5868256D-224B-4EF9-B3C9-B3A60CA0B7BA}"/>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D3F09E2-D2BB-41CA-802D-BF0F446C0BA5}"/>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3256132-F368-4DD2-9A3C-E259F8AB2A67}"/>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2FF2A3D-B18B-4530-9481-3D324DBBBB72}"/>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124155</xdr:rowOff>
    </xdr:from>
    <xdr:to>
      <xdr:col>23</xdr:col>
      <xdr:colOff>184150</xdr:colOff>
      <xdr:row>85</xdr:row>
      <xdr:rowOff>54305</xdr:rowOff>
    </xdr:to>
    <xdr:sp macro="" textlink="">
      <xdr:nvSpPr>
        <xdr:cNvPr id="208" name="楕円 207">
          <a:extLst>
            <a:ext uri="{FF2B5EF4-FFF2-40B4-BE49-F238E27FC236}">
              <a16:creationId xmlns:a16="http://schemas.microsoft.com/office/drawing/2014/main" id="{4A498359-7560-44CB-A821-0F20C11D76BB}"/>
            </a:ext>
          </a:extLst>
        </xdr:cNvPr>
        <xdr:cNvSpPr/>
      </xdr:nvSpPr>
      <xdr:spPr>
        <a:xfrm>
          <a:off x="4465955" y="145278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96232</xdr:rowOff>
    </xdr:from>
    <xdr:ext cx="762000" cy="259045"/>
    <xdr:sp macro="" textlink="">
      <xdr:nvSpPr>
        <xdr:cNvPr id="209" name="人件費・物件費等の状況該当値テキスト">
          <a:extLst>
            <a:ext uri="{FF2B5EF4-FFF2-40B4-BE49-F238E27FC236}">
              <a16:creationId xmlns:a16="http://schemas.microsoft.com/office/drawing/2014/main" id="{B02ECE20-653B-4252-980D-D0540A46907D}"/>
            </a:ext>
          </a:extLst>
        </xdr:cNvPr>
        <xdr:cNvSpPr txBox="1"/>
      </xdr:nvSpPr>
      <xdr:spPr>
        <a:xfrm>
          <a:off x="4588510" y="1449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120652</xdr:rowOff>
    </xdr:from>
    <xdr:to>
      <xdr:col>19</xdr:col>
      <xdr:colOff>184150</xdr:colOff>
      <xdr:row>85</xdr:row>
      <xdr:rowOff>50802</xdr:rowOff>
    </xdr:to>
    <xdr:sp macro="" textlink="">
      <xdr:nvSpPr>
        <xdr:cNvPr id="210" name="楕円 209">
          <a:extLst>
            <a:ext uri="{FF2B5EF4-FFF2-40B4-BE49-F238E27FC236}">
              <a16:creationId xmlns:a16="http://schemas.microsoft.com/office/drawing/2014/main" id="{765CC2D0-AF1B-41F1-A614-DBBB56FFE09D}"/>
            </a:ext>
          </a:extLst>
        </xdr:cNvPr>
        <xdr:cNvSpPr/>
      </xdr:nvSpPr>
      <xdr:spPr>
        <a:xfrm>
          <a:off x="3703955" y="145243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35579</xdr:rowOff>
    </xdr:from>
    <xdr:ext cx="736600" cy="259045"/>
    <xdr:sp macro="" textlink="">
      <xdr:nvSpPr>
        <xdr:cNvPr id="211" name="テキスト ボックス 210">
          <a:extLst>
            <a:ext uri="{FF2B5EF4-FFF2-40B4-BE49-F238E27FC236}">
              <a16:creationId xmlns:a16="http://schemas.microsoft.com/office/drawing/2014/main" id="{E3A9C1E1-4597-4D68-B9F2-C0910604A85F}"/>
            </a:ext>
          </a:extLst>
        </xdr:cNvPr>
        <xdr:cNvSpPr txBox="1"/>
      </xdr:nvSpPr>
      <xdr:spPr>
        <a:xfrm>
          <a:off x="3406140" y="14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70974</xdr:rowOff>
    </xdr:from>
    <xdr:to>
      <xdr:col>15</xdr:col>
      <xdr:colOff>133350</xdr:colOff>
      <xdr:row>85</xdr:row>
      <xdr:rowOff>1124</xdr:rowOff>
    </xdr:to>
    <xdr:sp macro="" textlink="">
      <xdr:nvSpPr>
        <xdr:cNvPr id="212" name="楕円 211">
          <a:extLst>
            <a:ext uri="{FF2B5EF4-FFF2-40B4-BE49-F238E27FC236}">
              <a16:creationId xmlns:a16="http://schemas.microsoft.com/office/drawing/2014/main" id="{A1DD59AF-945D-40C2-AE5D-5974A75E7F47}"/>
            </a:ext>
          </a:extLst>
        </xdr:cNvPr>
        <xdr:cNvSpPr/>
      </xdr:nvSpPr>
      <xdr:spPr>
        <a:xfrm>
          <a:off x="2887345" y="14470869"/>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157351</xdr:rowOff>
    </xdr:from>
    <xdr:ext cx="762000" cy="259045"/>
    <xdr:sp macro="" textlink="">
      <xdr:nvSpPr>
        <xdr:cNvPr id="213" name="テキスト ボックス 212">
          <a:extLst>
            <a:ext uri="{FF2B5EF4-FFF2-40B4-BE49-F238E27FC236}">
              <a16:creationId xmlns:a16="http://schemas.microsoft.com/office/drawing/2014/main" id="{E01A6CAC-68F3-452E-A34D-6E5FEC35F009}"/>
            </a:ext>
          </a:extLst>
        </xdr:cNvPr>
        <xdr:cNvSpPr txBox="1"/>
      </xdr:nvSpPr>
      <xdr:spPr>
        <a:xfrm>
          <a:off x="2599055" y="1456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113184</xdr:rowOff>
    </xdr:from>
    <xdr:to>
      <xdr:col>11</xdr:col>
      <xdr:colOff>82550</xdr:colOff>
      <xdr:row>84</xdr:row>
      <xdr:rowOff>43334</xdr:rowOff>
    </xdr:to>
    <xdr:sp macro="" textlink="">
      <xdr:nvSpPr>
        <xdr:cNvPr id="214" name="楕円 213">
          <a:extLst>
            <a:ext uri="{FF2B5EF4-FFF2-40B4-BE49-F238E27FC236}">
              <a16:creationId xmlns:a16="http://schemas.microsoft.com/office/drawing/2014/main" id="{7F9FF3D9-FDB3-4B1C-A6E5-CECD7C1134A7}"/>
            </a:ext>
          </a:extLst>
        </xdr:cNvPr>
        <xdr:cNvSpPr/>
      </xdr:nvSpPr>
      <xdr:spPr>
        <a:xfrm>
          <a:off x="2095500" y="1434353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28111</xdr:rowOff>
    </xdr:from>
    <xdr:ext cx="762000" cy="259045"/>
    <xdr:sp macro="" textlink="">
      <xdr:nvSpPr>
        <xdr:cNvPr id="215" name="テキスト ボックス 214">
          <a:extLst>
            <a:ext uri="{FF2B5EF4-FFF2-40B4-BE49-F238E27FC236}">
              <a16:creationId xmlns:a16="http://schemas.microsoft.com/office/drawing/2014/main" id="{A1720B4F-9B5B-491E-AE45-1D12A6244A04}"/>
            </a:ext>
          </a:extLst>
        </xdr:cNvPr>
        <xdr:cNvSpPr txBox="1"/>
      </xdr:nvSpPr>
      <xdr:spPr>
        <a:xfrm>
          <a:off x="1782445" y="1442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102770</xdr:rowOff>
    </xdr:from>
    <xdr:to>
      <xdr:col>7</xdr:col>
      <xdr:colOff>31750</xdr:colOff>
      <xdr:row>84</xdr:row>
      <xdr:rowOff>32920</xdr:rowOff>
    </xdr:to>
    <xdr:sp macro="" textlink="">
      <xdr:nvSpPr>
        <xdr:cNvPr id="216" name="楕円 215">
          <a:extLst>
            <a:ext uri="{FF2B5EF4-FFF2-40B4-BE49-F238E27FC236}">
              <a16:creationId xmlns:a16="http://schemas.microsoft.com/office/drawing/2014/main" id="{9E5D80DA-14E0-49AF-AF82-FE38B09A472A}"/>
            </a:ext>
          </a:extLst>
        </xdr:cNvPr>
        <xdr:cNvSpPr/>
      </xdr:nvSpPr>
      <xdr:spPr>
        <a:xfrm>
          <a:off x="1278890" y="1432931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17697</xdr:rowOff>
    </xdr:from>
    <xdr:ext cx="762000" cy="259045"/>
    <xdr:sp macro="" textlink="">
      <xdr:nvSpPr>
        <xdr:cNvPr id="217" name="テキスト ボックス 216">
          <a:extLst>
            <a:ext uri="{FF2B5EF4-FFF2-40B4-BE49-F238E27FC236}">
              <a16:creationId xmlns:a16="http://schemas.microsoft.com/office/drawing/2014/main" id="{635C27F9-C59D-4125-89AD-C206E15549F1}"/>
            </a:ext>
          </a:extLst>
        </xdr:cNvPr>
        <xdr:cNvSpPr txBox="1"/>
      </xdr:nvSpPr>
      <xdr:spPr>
        <a:xfrm>
          <a:off x="967740" y="144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64DBE350-B9D9-400B-87F4-9593B2918573}"/>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8619A4C8-54DE-4AC7-9802-C2932B545142}"/>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9753D650-84EA-44B9-9454-E809E4DA814D}"/>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9C63590F-9FCE-477F-B7AB-6FF7F47B66C7}"/>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8AD1A56C-8562-419A-AC39-DA954F07582F}"/>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212A005-04C7-4944-B8C5-B148FD6F0B44}"/>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AA28B52F-674A-4025-85DE-5FE6571008AE}"/>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D0413B75-8F59-4495-B158-80929DD4B165}"/>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CA3C1CAC-F4B5-4CCF-8002-3D339C5DFF95}"/>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5D421BE2-7394-437F-A68D-38DABFA9235F}"/>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F4D3E9C-6218-402F-9D6A-58D684A4D532}"/>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F73974DA-24DF-411F-972D-8C1963591F3E}"/>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BB9C74ED-56A7-486C-81DC-261870BC4471}"/>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昨年度と同水準であるが、類似団体平均との比較では２．５ポイント下回る水準である。今後も引き続き給与の適正化に努める。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B150DDB3-8B6E-4075-B827-86C3E359612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A2B5BBD2-417B-4835-B050-74BD3B0F32CC}"/>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CBF1B21D-3FD7-4F17-859E-2A2D52D62E97}"/>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6545D61A-B3DE-45C4-9B66-E01FD94D1BE2}"/>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77B3841D-DE1E-450A-9D97-A8958211E565}"/>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E68D38C8-2424-4B46-AFBB-B7E512ECD42E}"/>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103D17FB-3F74-4B5E-A2E9-D83092991196}"/>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97D8C368-5C17-4FB7-A8E7-D3B98E08E950}"/>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C3AC50B-D569-4468-9546-F9FDCB168775}"/>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93005AD-4D30-45C6-BE2D-B67D59A9D980}"/>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BCF37EC0-4B06-4F8A-9AA5-E7624175B627}"/>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D47BAF1D-0EA8-4040-B83C-A7DF8C975B41}"/>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8CC8181-9D86-45BF-867F-3153461065CF}"/>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C97CAD0-4A23-46E3-A954-3E877F10FBD6}"/>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EFDEA43-58A5-44DB-A82B-7D368DCD595C}"/>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D768C9E-6E22-4564-B1CE-A2973E558989}"/>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85C8E36-3852-43AE-AA22-BEBF986125D5}"/>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56B74E91-C53D-4912-B1AC-9E852173F74B}"/>
            </a:ext>
          </a:extLst>
        </xdr:cNvPr>
        <xdr:cNvCxnSpPr/>
      </xdr:nvCxnSpPr>
      <xdr:spPr>
        <a:xfrm flipV="1">
          <a:off x="15476855" y="13808347"/>
          <a:ext cx="0" cy="1539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BF652FCB-22F6-4992-BBA5-CCB5DF7FCB6C}"/>
            </a:ext>
          </a:extLst>
        </xdr:cNvPr>
        <xdr:cNvSpPr txBox="1"/>
      </xdr:nvSpPr>
      <xdr:spPr>
        <a:xfrm>
          <a:off x="15560040" y="1531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84DDF5F8-74A0-4F3D-939D-E8EF1EA52913}"/>
            </a:ext>
          </a:extLst>
        </xdr:cNvPr>
        <xdr:cNvCxnSpPr/>
      </xdr:nvCxnSpPr>
      <xdr:spPr>
        <a:xfrm>
          <a:off x="15408910" y="153480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1E425E6D-AF50-4B5B-A009-3218E2088949}"/>
            </a:ext>
          </a:extLst>
        </xdr:cNvPr>
        <xdr:cNvSpPr txBox="1"/>
      </xdr:nvSpPr>
      <xdr:spPr>
        <a:xfrm>
          <a:off x="15560040" y="1355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993A7739-56EF-4366-81F0-48B02C85BCEF}"/>
            </a:ext>
          </a:extLst>
        </xdr:cNvPr>
        <xdr:cNvCxnSpPr/>
      </xdr:nvCxnSpPr>
      <xdr:spPr>
        <a:xfrm>
          <a:off x="15408910" y="13808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3" name="直線コネクタ 252">
          <a:extLst>
            <a:ext uri="{FF2B5EF4-FFF2-40B4-BE49-F238E27FC236}">
              <a16:creationId xmlns:a16="http://schemas.microsoft.com/office/drawing/2014/main" id="{0B262D89-BEC8-4DB6-AECA-89F997225621}"/>
            </a:ext>
          </a:extLst>
        </xdr:cNvPr>
        <xdr:cNvCxnSpPr/>
      </xdr:nvCxnSpPr>
      <xdr:spPr>
        <a:xfrm flipV="1">
          <a:off x="14714855" y="14174107"/>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5B38DD8E-E9F2-47B4-A024-E6EA0074F880}"/>
            </a:ext>
          </a:extLst>
        </xdr:cNvPr>
        <xdr:cNvSpPr txBox="1"/>
      </xdr:nvSpPr>
      <xdr:spPr>
        <a:xfrm>
          <a:off x="15560040" y="14528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67BA506F-0C0C-45C6-94F7-CE6589C2EC07}"/>
            </a:ext>
          </a:extLst>
        </xdr:cNvPr>
        <xdr:cNvSpPr/>
      </xdr:nvSpPr>
      <xdr:spPr>
        <a:xfrm>
          <a:off x="15427960" y="1455420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149679</xdr:rowOff>
    </xdr:to>
    <xdr:cxnSp macro="">
      <xdr:nvCxnSpPr>
        <xdr:cNvPr id="256" name="直線コネクタ 255">
          <a:extLst>
            <a:ext uri="{FF2B5EF4-FFF2-40B4-BE49-F238E27FC236}">
              <a16:creationId xmlns:a16="http://schemas.microsoft.com/office/drawing/2014/main" id="{3427532C-420C-4CC4-9A99-70FED3AC8EC2}"/>
            </a:ext>
          </a:extLst>
        </xdr:cNvPr>
        <xdr:cNvCxnSpPr/>
      </xdr:nvCxnSpPr>
      <xdr:spPr>
        <a:xfrm>
          <a:off x="13903960" y="14195153"/>
          <a:ext cx="810895"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15552686-33E8-4317-931E-A8B25B6DAE2A}"/>
            </a:ext>
          </a:extLst>
        </xdr:cNvPr>
        <xdr:cNvSpPr/>
      </xdr:nvSpPr>
      <xdr:spPr>
        <a:xfrm>
          <a:off x="14665960" y="14575246"/>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AC191595-DBBF-4DEE-88DC-46865239D859}"/>
            </a:ext>
          </a:extLst>
        </xdr:cNvPr>
        <xdr:cNvSpPr txBox="1"/>
      </xdr:nvSpPr>
      <xdr:spPr>
        <a:xfrm>
          <a:off x="14371955" y="1465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47171</xdr:rowOff>
    </xdr:to>
    <xdr:cxnSp macro="">
      <xdr:nvCxnSpPr>
        <xdr:cNvPr id="259" name="直線コネクタ 258">
          <a:extLst>
            <a:ext uri="{FF2B5EF4-FFF2-40B4-BE49-F238E27FC236}">
              <a16:creationId xmlns:a16="http://schemas.microsoft.com/office/drawing/2014/main" id="{8055C8E3-7623-4D2F-923A-8BC44CB12CDE}"/>
            </a:ext>
          </a:extLst>
        </xdr:cNvPr>
        <xdr:cNvCxnSpPr/>
      </xdr:nvCxnSpPr>
      <xdr:spPr>
        <a:xfrm flipV="1">
          <a:off x="13106400" y="14195153"/>
          <a:ext cx="797560" cy="8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B477D9C3-8BCD-464B-96CB-6B0F8DDE3667}"/>
            </a:ext>
          </a:extLst>
        </xdr:cNvPr>
        <xdr:cNvSpPr/>
      </xdr:nvSpPr>
      <xdr:spPr>
        <a:xfrm>
          <a:off x="13868400" y="1462695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89612A4D-2BC1-470A-92D5-A9D4FB35052B}"/>
            </a:ext>
          </a:extLst>
        </xdr:cNvPr>
        <xdr:cNvSpPr txBox="1"/>
      </xdr:nvSpPr>
      <xdr:spPr>
        <a:xfrm>
          <a:off x="13555345" y="147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2" name="直線コネクタ 261">
          <a:extLst>
            <a:ext uri="{FF2B5EF4-FFF2-40B4-BE49-F238E27FC236}">
              <a16:creationId xmlns:a16="http://schemas.microsoft.com/office/drawing/2014/main" id="{ABD43FD2-90D8-46F0-95B9-A49220B4B187}"/>
            </a:ext>
          </a:extLst>
        </xdr:cNvPr>
        <xdr:cNvCxnSpPr/>
      </xdr:nvCxnSpPr>
      <xdr:spPr>
        <a:xfrm flipV="1">
          <a:off x="12289790" y="14279426"/>
          <a:ext cx="81661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3" name="フローチャート: 判断 262">
          <a:extLst>
            <a:ext uri="{FF2B5EF4-FFF2-40B4-BE49-F238E27FC236}">
              <a16:creationId xmlns:a16="http://schemas.microsoft.com/office/drawing/2014/main" id="{0C95562C-7A60-4DF0-A70B-888C01BD5BC1}"/>
            </a:ext>
          </a:extLst>
        </xdr:cNvPr>
        <xdr:cNvSpPr/>
      </xdr:nvSpPr>
      <xdr:spPr>
        <a:xfrm>
          <a:off x="13051790" y="1457524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4" name="テキスト ボックス 263">
          <a:extLst>
            <a:ext uri="{FF2B5EF4-FFF2-40B4-BE49-F238E27FC236}">
              <a16:creationId xmlns:a16="http://schemas.microsoft.com/office/drawing/2014/main" id="{EC133B43-8FEB-4C7F-98A9-0744ABE9FCF2}"/>
            </a:ext>
          </a:extLst>
        </xdr:cNvPr>
        <xdr:cNvSpPr txBox="1"/>
      </xdr:nvSpPr>
      <xdr:spPr>
        <a:xfrm>
          <a:off x="12763500" y="1465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6C4BA00D-E140-4133-9F22-A5C72EE7755A}"/>
            </a:ext>
          </a:extLst>
        </xdr:cNvPr>
        <xdr:cNvSpPr/>
      </xdr:nvSpPr>
      <xdr:spPr>
        <a:xfrm>
          <a:off x="12246610" y="145924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E355BA1C-073B-4CEB-BE5A-229F21F47E1E}"/>
            </a:ext>
          </a:extLst>
        </xdr:cNvPr>
        <xdr:cNvSpPr txBox="1"/>
      </xdr:nvSpPr>
      <xdr:spPr>
        <a:xfrm>
          <a:off x="11946890" y="146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7AB46F8-502E-4026-B96B-98AC319ED9AB}"/>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A9D83C2-434C-4585-A45B-7D912014D377}"/>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52B13E4-3FF5-4E7A-89BE-89C348AF53E0}"/>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604EAAD-4D69-49AF-A5FA-89C6B507E628}"/>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9FE97C3-2A24-45F4-ACC6-6360D6759B95}"/>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2" name="楕円 271">
          <a:extLst>
            <a:ext uri="{FF2B5EF4-FFF2-40B4-BE49-F238E27FC236}">
              <a16:creationId xmlns:a16="http://schemas.microsoft.com/office/drawing/2014/main" id="{DEFD22B5-DC0E-41FB-ACE4-1056C15E394F}"/>
            </a:ext>
          </a:extLst>
        </xdr:cNvPr>
        <xdr:cNvSpPr/>
      </xdr:nvSpPr>
      <xdr:spPr>
        <a:xfrm>
          <a:off x="15427960" y="14119497"/>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3" name="給与水準   （国との比較）該当値テキスト">
          <a:extLst>
            <a:ext uri="{FF2B5EF4-FFF2-40B4-BE49-F238E27FC236}">
              <a16:creationId xmlns:a16="http://schemas.microsoft.com/office/drawing/2014/main" id="{623091EE-A686-417C-B571-5C88E99F46B8}"/>
            </a:ext>
          </a:extLst>
        </xdr:cNvPr>
        <xdr:cNvSpPr txBox="1"/>
      </xdr:nvSpPr>
      <xdr:spPr>
        <a:xfrm>
          <a:off x="15560040" y="1397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4" name="楕円 273">
          <a:extLst>
            <a:ext uri="{FF2B5EF4-FFF2-40B4-BE49-F238E27FC236}">
              <a16:creationId xmlns:a16="http://schemas.microsoft.com/office/drawing/2014/main" id="{20ACC281-21E5-4AE4-A071-C6F7A7973E9D}"/>
            </a:ext>
          </a:extLst>
        </xdr:cNvPr>
        <xdr:cNvSpPr/>
      </xdr:nvSpPr>
      <xdr:spPr>
        <a:xfrm>
          <a:off x="14665960" y="1415396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5" name="テキスト ボックス 274">
          <a:extLst>
            <a:ext uri="{FF2B5EF4-FFF2-40B4-BE49-F238E27FC236}">
              <a16:creationId xmlns:a16="http://schemas.microsoft.com/office/drawing/2014/main" id="{56820F9A-9570-441C-8F7A-5F5A161BD986}"/>
            </a:ext>
          </a:extLst>
        </xdr:cNvPr>
        <xdr:cNvSpPr txBox="1"/>
      </xdr:nvSpPr>
      <xdr:spPr>
        <a:xfrm>
          <a:off x="14371955"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76" name="楕円 275">
          <a:extLst>
            <a:ext uri="{FF2B5EF4-FFF2-40B4-BE49-F238E27FC236}">
              <a16:creationId xmlns:a16="http://schemas.microsoft.com/office/drawing/2014/main" id="{D8DE245F-E09A-403B-8D7A-E06D084701B9}"/>
            </a:ext>
          </a:extLst>
        </xdr:cNvPr>
        <xdr:cNvSpPr/>
      </xdr:nvSpPr>
      <xdr:spPr>
        <a:xfrm>
          <a:off x="13868400" y="1414244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77" name="テキスト ボックス 276">
          <a:extLst>
            <a:ext uri="{FF2B5EF4-FFF2-40B4-BE49-F238E27FC236}">
              <a16:creationId xmlns:a16="http://schemas.microsoft.com/office/drawing/2014/main" id="{827D888E-60E6-49F4-B5F3-24EC9346E055}"/>
            </a:ext>
          </a:extLst>
        </xdr:cNvPr>
        <xdr:cNvSpPr txBox="1"/>
      </xdr:nvSpPr>
      <xdr:spPr>
        <a:xfrm>
          <a:off x="13555345" y="139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78" name="楕円 277">
          <a:extLst>
            <a:ext uri="{FF2B5EF4-FFF2-40B4-BE49-F238E27FC236}">
              <a16:creationId xmlns:a16="http://schemas.microsoft.com/office/drawing/2014/main" id="{100C4A9A-A157-400D-AD04-DAF2FA302E1F}"/>
            </a:ext>
          </a:extLst>
        </xdr:cNvPr>
        <xdr:cNvSpPr/>
      </xdr:nvSpPr>
      <xdr:spPr>
        <a:xfrm>
          <a:off x="13051790" y="1423053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79" name="テキスト ボックス 278">
          <a:extLst>
            <a:ext uri="{FF2B5EF4-FFF2-40B4-BE49-F238E27FC236}">
              <a16:creationId xmlns:a16="http://schemas.microsoft.com/office/drawing/2014/main" id="{C7860748-4E16-4E1F-87FE-F5B63A5210D2}"/>
            </a:ext>
          </a:extLst>
        </xdr:cNvPr>
        <xdr:cNvSpPr txBox="1"/>
      </xdr:nvSpPr>
      <xdr:spPr>
        <a:xfrm>
          <a:off x="12763500" y="1399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0" name="楕円 279">
          <a:extLst>
            <a:ext uri="{FF2B5EF4-FFF2-40B4-BE49-F238E27FC236}">
              <a16:creationId xmlns:a16="http://schemas.microsoft.com/office/drawing/2014/main" id="{2A08845D-9DF1-4568-A3A0-3152A3213E8C}"/>
            </a:ext>
          </a:extLst>
        </xdr:cNvPr>
        <xdr:cNvSpPr/>
      </xdr:nvSpPr>
      <xdr:spPr>
        <a:xfrm>
          <a:off x="12246610" y="142803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9521434F-2AB7-4E3C-B347-753D9C4199B6}"/>
            </a:ext>
          </a:extLst>
        </xdr:cNvPr>
        <xdr:cNvSpPr txBox="1"/>
      </xdr:nvSpPr>
      <xdr:spPr>
        <a:xfrm>
          <a:off x="11946890" y="1404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8BE6D9F4-B2E0-4434-BD77-67EC93B16F24}"/>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D33EE0D-C8F2-4F9B-A1CB-89ABE9FAC633}"/>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E94F2B06-FE36-49C5-B962-C13CF8C10279}"/>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3DBE4CEF-DA7D-40C4-907E-52A8A383A411}"/>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B99BDC5-E925-4A74-B67C-44A171EB4FC1}"/>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998A5662-7D82-4272-BCAF-09BC7576470F}"/>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E08D2322-D2E5-463C-9152-E6E145493E82}"/>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A654A2E-959F-4DC3-8E58-8F38FDC90449}"/>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F644DC09-D66B-40D4-BDF4-7D09BC628E31}"/>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89E78104-5C88-4728-BE24-9DDDA2E046B7}"/>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CE963E9-9168-4C85-9FE5-AE1B69022000}"/>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873238C-BC20-46B9-A00C-DDD25DEF86C2}"/>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8491321-D066-45F0-A4AE-96CA70DF8109}"/>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合併により、３町と３つの一部事務組合を普通会計に含むことになったため、類似団体平均を上回っている。今後も適切な定員管理に努める必要がある。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AC340668-D6F5-49C8-A7A5-64F1D7386A8E}"/>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83B24580-BA73-4333-97F7-07C503B05B73}"/>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2A5B657-5F57-4D91-8C4B-9F3792503272}"/>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9F6BC4F3-0B54-430A-B9B7-B46C638248CD}"/>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2C6CDFC-68BE-41F1-9D34-529486B0D19D}"/>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A8FC03CE-4E66-4AE5-B7BD-53769FA4F146}"/>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C6A3E97F-64D0-45D0-B2C3-945E7D8D730E}"/>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37B36CC-D03A-4BB8-BA24-57BA41959ADF}"/>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D462920-463B-460F-9BF6-42BEAFF4A1C2}"/>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E484EA7D-1D7A-4EFF-9C18-B8C7E30110E0}"/>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50089D63-86D1-42D9-BD2C-E9C87890A7D4}"/>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D44A3F11-79DA-43F3-A65F-017A0A89F263}"/>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51B169DC-9891-44A8-BDD9-C6BF9B56E461}"/>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E3374131-2E28-43CD-9646-7B537A10653C}"/>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B3519886-28B0-4FC3-915C-07A08D8A26C5}"/>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52ECBA6-5B64-441A-8416-F0E1F70F520D}"/>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1361976-E2F2-472D-B995-BE32DC88503F}"/>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1FF6DE74-4368-48D0-8CD4-FC512A45DDA0}"/>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B6B1C1A4-1097-4FB7-A873-DF130A1D56BF}"/>
            </a:ext>
          </a:extLst>
        </xdr:cNvPr>
        <xdr:cNvCxnSpPr/>
      </xdr:nvCxnSpPr>
      <xdr:spPr>
        <a:xfrm flipV="1">
          <a:off x="15476855" y="9955802"/>
          <a:ext cx="0" cy="1635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D8FF2D1E-35B1-469D-8943-BE3656DCE261}"/>
            </a:ext>
          </a:extLst>
        </xdr:cNvPr>
        <xdr:cNvSpPr txBox="1"/>
      </xdr:nvSpPr>
      <xdr:spPr>
        <a:xfrm>
          <a:off x="1556004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98997EBD-5E40-444C-A9C7-803258F2B2D1}"/>
            </a:ext>
          </a:extLst>
        </xdr:cNvPr>
        <xdr:cNvCxnSpPr/>
      </xdr:nvCxnSpPr>
      <xdr:spPr>
        <a:xfrm>
          <a:off x="15408910" y="1159110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FC5219BA-4BB0-4D8D-9392-C2FB05FACCE8}"/>
            </a:ext>
          </a:extLst>
        </xdr:cNvPr>
        <xdr:cNvSpPr txBox="1"/>
      </xdr:nvSpPr>
      <xdr:spPr>
        <a:xfrm>
          <a:off x="15560040"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470AB6DA-B2A1-4380-971A-8F492B153401}"/>
            </a:ext>
          </a:extLst>
        </xdr:cNvPr>
        <xdr:cNvCxnSpPr/>
      </xdr:nvCxnSpPr>
      <xdr:spPr>
        <a:xfrm>
          <a:off x="15408910" y="99558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35106</xdr:rowOff>
    </xdr:from>
    <xdr:to>
      <xdr:col>81</xdr:col>
      <xdr:colOff>44450</xdr:colOff>
      <xdr:row>65</xdr:row>
      <xdr:rowOff>79919</xdr:rowOff>
    </xdr:to>
    <xdr:cxnSp macro="">
      <xdr:nvCxnSpPr>
        <xdr:cNvPr id="318" name="直線コネクタ 317">
          <a:extLst>
            <a:ext uri="{FF2B5EF4-FFF2-40B4-BE49-F238E27FC236}">
              <a16:creationId xmlns:a16="http://schemas.microsoft.com/office/drawing/2014/main" id="{3B5E798C-13E9-44B4-A862-DD71166461CF}"/>
            </a:ext>
          </a:extLst>
        </xdr:cNvPr>
        <xdr:cNvCxnSpPr/>
      </xdr:nvCxnSpPr>
      <xdr:spPr>
        <a:xfrm>
          <a:off x="14714855" y="11179356"/>
          <a:ext cx="762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ADCBEB54-E268-4900-B963-B17FF9DCA5E2}"/>
            </a:ext>
          </a:extLst>
        </xdr:cNvPr>
        <xdr:cNvSpPr txBox="1"/>
      </xdr:nvSpPr>
      <xdr:spPr>
        <a:xfrm>
          <a:off x="15560040" y="10182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4442322B-BEB5-40C9-86CB-CDEE7BB40939}"/>
            </a:ext>
          </a:extLst>
        </xdr:cNvPr>
        <xdr:cNvSpPr/>
      </xdr:nvSpPr>
      <xdr:spPr>
        <a:xfrm>
          <a:off x="15427960" y="10342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35106</xdr:rowOff>
    </xdr:to>
    <xdr:cxnSp macro="">
      <xdr:nvCxnSpPr>
        <xdr:cNvPr id="321" name="直線コネクタ 320">
          <a:extLst>
            <a:ext uri="{FF2B5EF4-FFF2-40B4-BE49-F238E27FC236}">
              <a16:creationId xmlns:a16="http://schemas.microsoft.com/office/drawing/2014/main" id="{E93E41A5-6D6A-4F63-B7DF-6FFAE6B43EE3}"/>
            </a:ext>
          </a:extLst>
        </xdr:cNvPr>
        <xdr:cNvCxnSpPr/>
      </xdr:nvCxnSpPr>
      <xdr:spPr>
        <a:xfrm>
          <a:off x="13903960" y="11144885"/>
          <a:ext cx="810895"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7F4AF7F7-0B28-4C9B-B70B-1AAE74F046A6}"/>
            </a:ext>
          </a:extLst>
        </xdr:cNvPr>
        <xdr:cNvSpPr/>
      </xdr:nvSpPr>
      <xdr:spPr>
        <a:xfrm>
          <a:off x="14665960" y="10323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5CCBEF8C-8971-40BC-92F1-8CCF06108F08}"/>
            </a:ext>
          </a:extLst>
        </xdr:cNvPr>
        <xdr:cNvSpPr txBox="1"/>
      </xdr:nvSpPr>
      <xdr:spPr>
        <a:xfrm>
          <a:off x="14371955" y="1009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165191</xdr:rowOff>
    </xdr:from>
    <xdr:to>
      <xdr:col>72</xdr:col>
      <xdr:colOff>203200</xdr:colOff>
      <xdr:row>65</xdr:row>
      <xdr:rowOff>635</xdr:rowOff>
    </xdr:to>
    <xdr:cxnSp macro="">
      <xdr:nvCxnSpPr>
        <xdr:cNvPr id="324" name="直線コネクタ 323">
          <a:extLst>
            <a:ext uri="{FF2B5EF4-FFF2-40B4-BE49-F238E27FC236}">
              <a16:creationId xmlns:a16="http://schemas.microsoft.com/office/drawing/2014/main" id="{2D2CC04E-EF85-4A73-84F4-ECBFDB78BF3D}"/>
            </a:ext>
          </a:extLst>
        </xdr:cNvPr>
        <xdr:cNvCxnSpPr/>
      </xdr:nvCxnSpPr>
      <xdr:spPr>
        <a:xfrm>
          <a:off x="13106400" y="11141801"/>
          <a:ext cx="79756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id="{C3BC9201-E4DC-4A2F-AB9C-F004EDBAA15C}"/>
            </a:ext>
          </a:extLst>
        </xdr:cNvPr>
        <xdr:cNvSpPr/>
      </xdr:nvSpPr>
      <xdr:spPr>
        <a:xfrm>
          <a:off x="13868400" y="10480131"/>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a:extLst>
            <a:ext uri="{FF2B5EF4-FFF2-40B4-BE49-F238E27FC236}">
              <a16:creationId xmlns:a16="http://schemas.microsoft.com/office/drawing/2014/main" id="{C70D7878-87AF-4679-99E7-AF7337E87544}"/>
            </a:ext>
          </a:extLst>
        </xdr:cNvPr>
        <xdr:cNvSpPr txBox="1"/>
      </xdr:nvSpPr>
      <xdr:spPr>
        <a:xfrm>
          <a:off x="13555345" y="102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135890</xdr:rowOff>
    </xdr:from>
    <xdr:to>
      <xdr:col>68</xdr:col>
      <xdr:colOff>152400</xdr:colOff>
      <xdr:row>64</xdr:row>
      <xdr:rowOff>165191</xdr:rowOff>
    </xdr:to>
    <xdr:cxnSp macro="">
      <xdr:nvCxnSpPr>
        <xdr:cNvPr id="327" name="直線コネクタ 326">
          <a:extLst>
            <a:ext uri="{FF2B5EF4-FFF2-40B4-BE49-F238E27FC236}">
              <a16:creationId xmlns:a16="http://schemas.microsoft.com/office/drawing/2014/main" id="{A7B7C7F7-D53F-4D85-A061-A6B78D154C8A}"/>
            </a:ext>
          </a:extLst>
        </xdr:cNvPr>
        <xdr:cNvCxnSpPr/>
      </xdr:nvCxnSpPr>
      <xdr:spPr>
        <a:xfrm>
          <a:off x="12289790" y="11104880"/>
          <a:ext cx="816610" cy="3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a:extLst>
            <a:ext uri="{FF2B5EF4-FFF2-40B4-BE49-F238E27FC236}">
              <a16:creationId xmlns:a16="http://schemas.microsoft.com/office/drawing/2014/main" id="{776614B0-D80E-4405-8E7C-FBD04969AC9A}"/>
            </a:ext>
          </a:extLst>
        </xdr:cNvPr>
        <xdr:cNvSpPr/>
      </xdr:nvSpPr>
      <xdr:spPr>
        <a:xfrm>
          <a:off x="13051790" y="1048893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29" name="テキスト ボックス 328">
          <a:extLst>
            <a:ext uri="{FF2B5EF4-FFF2-40B4-BE49-F238E27FC236}">
              <a16:creationId xmlns:a16="http://schemas.microsoft.com/office/drawing/2014/main" id="{63686F8C-267F-4669-8C49-E2DA38991F9D}"/>
            </a:ext>
          </a:extLst>
        </xdr:cNvPr>
        <xdr:cNvSpPr txBox="1"/>
      </xdr:nvSpPr>
      <xdr:spPr>
        <a:xfrm>
          <a:off x="127635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0" name="フローチャート: 判断 329">
          <a:extLst>
            <a:ext uri="{FF2B5EF4-FFF2-40B4-BE49-F238E27FC236}">
              <a16:creationId xmlns:a16="http://schemas.microsoft.com/office/drawing/2014/main" id="{92AC84EA-E56A-4195-9BF8-556EAC3532A2}"/>
            </a:ext>
          </a:extLst>
        </xdr:cNvPr>
        <xdr:cNvSpPr/>
      </xdr:nvSpPr>
      <xdr:spPr>
        <a:xfrm>
          <a:off x="12246610" y="104854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1" name="テキスト ボックス 330">
          <a:extLst>
            <a:ext uri="{FF2B5EF4-FFF2-40B4-BE49-F238E27FC236}">
              <a16:creationId xmlns:a16="http://schemas.microsoft.com/office/drawing/2014/main" id="{F50D96E9-D15B-4488-AEA7-D68B62F92821}"/>
            </a:ext>
          </a:extLst>
        </xdr:cNvPr>
        <xdr:cNvSpPr txBox="1"/>
      </xdr:nvSpPr>
      <xdr:spPr>
        <a:xfrm>
          <a:off x="11946890" y="102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F6398F3-427D-4FDC-99E5-2CBCF207E53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6B19C42-0E8E-47BA-8532-D4B4A3B87DE7}"/>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29DDDB4-9E7B-42CA-BCFE-9878A889605C}"/>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DBEE31C-DA07-45DA-8BDB-7E4F639AA166}"/>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580A31A-17A5-4716-B9DE-58F786645CD2}"/>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29119</xdr:rowOff>
    </xdr:from>
    <xdr:to>
      <xdr:col>81</xdr:col>
      <xdr:colOff>95250</xdr:colOff>
      <xdr:row>65</xdr:row>
      <xdr:rowOff>130719</xdr:rowOff>
    </xdr:to>
    <xdr:sp macro="" textlink="">
      <xdr:nvSpPr>
        <xdr:cNvPr id="337" name="楕円 336">
          <a:extLst>
            <a:ext uri="{FF2B5EF4-FFF2-40B4-BE49-F238E27FC236}">
              <a16:creationId xmlns:a16="http://schemas.microsoft.com/office/drawing/2014/main" id="{154184C4-7337-48E3-BE08-9DBAC5F59067}"/>
            </a:ext>
          </a:extLst>
        </xdr:cNvPr>
        <xdr:cNvSpPr/>
      </xdr:nvSpPr>
      <xdr:spPr>
        <a:xfrm>
          <a:off x="15427960" y="11171464"/>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1196</xdr:rowOff>
    </xdr:from>
    <xdr:ext cx="762000" cy="259045"/>
    <xdr:sp macro="" textlink="">
      <xdr:nvSpPr>
        <xdr:cNvPr id="338" name="定員管理の状況該当値テキスト">
          <a:extLst>
            <a:ext uri="{FF2B5EF4-FFF2-40B4-BE49-F238E27FC236}">
              <a16:creationId xmlns:a16="http://schemas.microsoft.com/office/drawing/2014/main" id="{58C4B4E9-B80B-49E2-B168-3F04CF254FD4}"/>
            </a:ext>
          </a:extLst>
        </xdr:cNvPr>
        <xdr:cNvSpPr txBox="1"/>
      </xdr:nvSpPr>
      <xdr:spPr>
        <a:xfrm>
          <a:off x="15560040" y="1114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155756</xdr:rowOff>
    </xdr:from>
    <xdr:to>
      <xdr:col>77</xdr:col>
      <xdr:colOff>95250</xdr:colOff>
      <xdr:row>65</xdr:row>
      <xdr:rowOff>85906</xdr:rowOff>
    </xdr:to>
    <xdr:sp macro="" textlink="">
      <xdr:nvSpPr>
        <xdr:cNvPr id="339" name="楕円 338">
          <a:extLst>
            <a:ext uri="{FF2B5EF4-FFF2-40B4-BE49-F238E27FC236}">
              <a16:creationId xmlns:a16="http://schemas.microsoft.com/office/drawing/2014/main" id="{3A5FF22A-1E72-425F-B870-5DBCF801833C}"/>
            </a:ext>
          </a:extLst>
        </xdr:cNvPr>
        <xdr:cNvSpPr/>
      </xdr:nvSpPr>
      <xdr:spPr>
        <a:xfrm>
          <a:off x="14665960" y="1112855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70683</xdr:rowOff>
    </xdr:from>
    <xdr:ext cx="736600" cy="259045"/>
    <xdr:sp macro="" textlink="">
      <xdr:nvSpPr>
        <xdr:cNvPr id="340" name="テキスト ボックス 339">
          <a:extLst>
            <a:ext uri="{FF2B5EF4-FFF2-40B4-BE49-F238E27FC236}">
              <a16:creationId xmlns:a16="http://schemas.microsoft.com/office/drawing/2014/main" id="{D551695E-C710-474D-A647-01F492783FD1}"/>
            </a:ext>
          </a:extLst>
        </xdr:cNvPr>
        <xdr:cNvSpPr txBox="1"/>
      </xdr:nvSpPr>
      <xdr:spPr>
        <a:xfrm>
          <a:off x="14371955" y="1121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1" name="楕円 340">
          <a:extLst>
            <a:ext uri="{FF2B5EF4-FFF2-40B4-BE49-F238E27FC236}">
              <a16:creationId xmlns:a16="http://schemas.microsoft.com/office/drawing/2014/main" id="{8FD2338B-5603-4A74-BC60-9C25139CFAE5}"/>
            </a:ext>
          </a:extLst>
        </xdr:cNvPr>
        <xdr:cNvSpPr/>
      </xdr:nvSpPr>
      <xdr:spPr>
        <a:xfrm>
          <a:off x="13868400" y="1109599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2" name="テキスト ボックス 341">
          <a:extLst>
            <a:ext uri="{FF2B5EF4-FFF2-40B4-BE49-F238E27FC236}">
              <a16:creationId xmlns:a16="http://schemas.microsoft.com/office/drawing/2014/main" id="{88BE7EDF-7BE1-4A4E-B809-64D0EBC94BDA}"/>
            </a:ext>
          </a:extLst>
        </xdr:cNvPr>
        <xdr:cNvSpPr txBox="1"/>
      </xdr:nvSpPr>
      <xdr:spPr>
        <a:xfrm>
          <a:off x="13555345"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114391</xdr:rowOff>
    </xdr:from>
    <xdr:to>
      <xdr:col>68</xdr:col>
      <xdr:colOff>203200</xdr:colOff>
      <xdr:row>65</xdr:row>
      <xdr:rowOff>44541</xdr:rowOff>
    </xdr:to>
    <xdr:sp macro="" textlink="">
      <xdr:nvSpPr>
        <xdr:cNvPr id="343" name="楕円 342">
          <a:extLst>
            <a:ext uri="{FF2B5EF4-FFF2-40B4-BE49-F238E27FC236}">
              <a16:creationId xmlns:a16="http://schemas.microsoft.com/office/drawing/2014/main" id="{79513024-0A3E-4C7C-A4CC-6E9FA9B05594}"/>
            </a:ext>
          </a:extLst>
        </xdr:cNvPr>
        <xdr:cNvSpPr/>
      </xdr:nvSpPr>
      <xdr:spPr>
        <a:xfrm>
          <a:off x="13051790" y="1108719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29318</xdr:rowOff>
    </xdr:from>
    <xdr:ext cx="762000" cy="259045"/>
    <xdr:sp macro="" textlink="">
      <xdr:nvSpPr>
        <xdr:cNvPr id="344" name="テキスト ボックス 343">
          <a:extLst>
            <a:ext uri="{FF2B5EF4-FFF2-40B4-BE49-F238E27FC236}">
              <a16:creationId xmlns:a16="http://schemas.microsoft.com/office/drawing/2014/main" id="{6C6A147C-6BDD-4CC2-AFB0-B857AE8046BA}"/>
            </a:ext>
          </a:extLst>
        </xdr:cNvPr>
        <xdr:cNvSpPr txBox="1"/>
      </xdr:nvSpPr>
      <xdr:spPr>
        <a:xfrm>
          <a:off x="12763500" y="1117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85090</xdr:rowOff>
    </xdr:from>
    <xdr:to>
      <xdr:col>64</xdr:col>
      <xdr:colOff>152400</xdr:colOff>
      <xdr:row>65</xdr:row>
      <xdr:rowOff>15240</xdr:rowOff>
    </xdr:to>
    <xdr:sp macro="" textlink="">
      <xdr:nvSpPr>
        <xdr:cNvPr id="345" name="楕円 344">
          <a:extLst>
            <a:ext uri="{FF2B5EF4-FFF2-40B4-BE49-F238E27FC236}">
              <a16:creationId xmlns:a16="http://schemas.microsoft.com/office/drawing/2014/main" id="{3E0BEE27-4C99-4B7B-B01B-F7C1392C367D}"/>
            </a:ext>
          </a:extLst>
        </xdr:cNvPr>
        <xdr:cNvSpPr/>
      </xdr:nvSpPr>
      <xdr:spPr>
        <a:xfrm>
          <a:off x="12246610" y="110597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xdr:rowOff>
    </xdr:from>
    <xdr:ext cx="762000" cy="259045"/>
    <xdr:sp macro="" textlink="">
      <xdr:nvSpPr>
        <xdr:cNvPr id="346" name="テキスト ボックス 345">
          <a:extLst>
            <a:ext uri="{FF2B5EF4-FFF2-40B4-BE49-F238E27FC236}">
              <a16:creationId xmlns:a16="http://schemas.microsoft.com/office/drawing/2014/main" id="{CCEA3195-3DE5-4784-9E52-D6CB60DD6C46}"/>
            </a:ext>
          </a:extLst>
        </xdr:cNvPr>
        <xdr:cNvSpPr txBox="1"/>
      </xdr:nvSpPr>
      <xdr:spPr>
        <a:xfrm>
          <a:off x="1194689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981914C-F030-4CD3-9245-CD2D40564CC0}"/>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500F6699-F571-4377-A42E-D78C2A8FEF04}"/>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498A83A-AC63-483C-9E30-04518CEAB982}"/>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7610014-ACB2-41BE-AB67-D4B7455E68FD}"/>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46ABCEB-8139-44C6-A412-EE85BD48D8D2}"/>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0D28EBD-ED6A-4441-9D4E-259F5A45EA8D}"/>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0D148D3-C8C9-4797-9377-F9928477034E}"/>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1EF3CC8-5910-46CB-832A-719FC5DB3487}"/>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DA11F8A9-1081-49DF-8F21-A1362813A613}"/>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784D3733-8EAA-44B4-8625-0A62F00BDDF6}"/>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1A15C00-EEE7-4DD9-914F-FD6799DBF431}"/>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12A5A3D-8CEE-499C-AA5B-76C81B9A08CD}"/>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96BC1E54-927D-4511-A93E-1C7B9C689BB9}"/>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昨年度と比較して増減なしとなり、類似団体平均との差は１０．６ポイントと昨年度と比べ縮んでいる。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等の公営企業会計にかかる公営企業債の償還が今後５～１０年の期間でピークを迎えることに加え、一般会計においても施設統廃合に係る新たな整備事業が控える中、新ごみ処理施設建設事業に係る元金償還も重なり、今後も高い比率で推移する傾向にあるため、起債の発行抑制を計画的に進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98CD2393-0C66-4E4E-91C7-AEF01507300D}"/>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6DEF81-C089-4CB6-9FD0-59E959D40B1F}"/>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5B8C7-3A32-4242-8B0D-A8C3CD1FFE34}"/>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17F9B268-1217-41F4-9816-0C50F0585661}"/>
            </a:ext>
          </a:extLst>
        </xdr:cNvPr>
        <xdr:cNvCxnSpPr/>
      </xdr:nvCxnSpPr>
      <xdr:spPr>
        <a:xfrm>
          <a:off x="11666855" y="785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DBB2B4C9-4AA9-4FB6-B4E4-4144D2AE098D}"/>
            </a:ext>
          </a:extLst>
        </xdr:cNvPr>
        <xdr:cNvSpPr txBox="1"/>
      </xdr:nvSpPr>
      <xdr:spPr>
        <a:xfrm>
          <a:off x="10981055"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4223DDF6-2976-4326-9B8E-B9104678FE33}"/>
            </a:ext>
          </a:extLst>
        </xdr:cNvPr>
        <xdr:cNvCxnSpPr/>
      </xdr:nvCxnSpPr>
      <xdr:spPr>
        <a:xfrm>
          <a:off x="11666855" y="750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5E058931-B89E-4673-81F3-B75B79C163BF}"/>
            </a:ext>
          </a:extLst>
        </xdr:cNvPr>
        <xdr:cNvSpPr txBox="1"/>
      </xdr:nvSpPr>
      <xdr:spPr>
        <a:xfrm>
          <a:off x="10981055"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F7146BA-052F-44FD-A08C-A49A86147B9B}"/>
            </a:ext>
          </a:extLst>
        </xdr:cNvPr>
        <xdr:cNvCxnSpPr/>
      </xdr:nvCxnSpPr>
      <xdr:spPr>
        <a:xfrm>
          <a:off x="11666855" y="716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87F51553-6EFB-45CF-937A-F0D778FBAF96}"/>
            </a:ext>
          </a:extLst>
        </xdr:cNvPr>
        <xdr:cNvSpPr txBox="1"/>
      </xdr:nvSpPr>
      <xdr:spPr>
        <a:xfrm>
          <a:off x="10981055"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1E4B5456-4EEF-4383-88C6-9E1E951958F1}"/>
            </a:ext>
          </a:extLst>
        </xdr:cNvPr>
        <xdr:cNvCxnSpPr/>
      </xdr:nvCxnSpPr>
      <xdr:spPr>
        <a:xfrm>
          <a:off x="11666855" y="681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CDADD502-CB73-45BA-AC3E-173C605FBB4B}"/>
            </a:ext>
          </a:extLst>
        </xdr:cNvPr>
        <xdr:cNvSpPr txBox="1"/>
      </xdr:nvSpPr>
      <xdr:spPr>
        <a:xfrm>
          <a:off x="1098105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CB9380ED-3FFC-469E-97C1-320D9A7769ED}"/>
            </a:ext>
          </a:extLst>
        </xdr:cNvPr>
        <xdr:cNvCxnSpPr/>
      </xdr:nvCxnSpPr>
      <xdr:spPr>
        <a:xfrm>
          <a:off x="11666855" y="646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2D1918A2-C527-45E3-9AE8-F175CF8CC8A5}"/>
            </a:ext>
          </a:extLst>
        </xdr:cNvPr>
        <xdr:cNvSpPr txBox="1"/>
      </xdr:nvSpPr>
      <xdr:spPr>
        <a:xfrm>
          <a:off x="1098105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BBB23A92-53EA-4502-BD29-7A7542D1495E}"/>
            </a:ext>
          </a:extLst>
        </xdr:cNvPr>
        <xdr:cNvCxnSpPr/>
      </xdr:nvCxnSpPr>
      <xdr:spPr>
        <a:xfrm>
          <a:off x="11666855" y="612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FAC8F47-442E-41F7-8953-34219DCEF22D}"/>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274E9AD-2C10-43C7-A289-D48ED3BBC3A3}"/>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75E2B03-15B6-4C39-B8BD-3382B333C5D4}"/>
            </a:ext>
          </a:extLst>
        </xdr:cNvPr>
        <xdr:cNvCxnSpPr/>
      </xdr:nvCxnSpPr>
      <xdr:spPr>
        <a:xfrm flipV="1">
          <a:off x="15476855" y="627987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16E46A6-91E8-46E7-9616-BDF72E888CF6}"/>
            </a:ext>
          </a:extLst>
        </xdr:cNvPr>
        <xdr:cNvSpPr txBox="1"/>
      </xdr:nvSpPr>
      <xdr:spPr>
        <a:xfrm>
          <a:off x="15560040" y="762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677F1835-44C3-4292-982A-96EBC0DE0F7C}"/>
            </a:ext>
          </a:extLst>
        </xdr:cNvPr>
        <xdr:cNvCxnSpPr/>
      </xdr:nvCxnSpPr>
      <xdr:spPr>
        <a:xfrm>
          <a:off x="15408910" y="76518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83FFCC52-B683-4C7D-92E9-F0CFE829BF3D}"/>
            </a:ext>
          </a:extLst>
        </xdr:cNvPr>
        <xdr:cNvSpPr txBox="1"/>
      </xdr:nvSpPr>
      <xdr:spPr>
        <a:xfrm>
          <a:off x="1556004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6C17B24F-3286-41E6-AE08-5988492C9273}"/>
            </a:ext>
          </a:extLst>
        </xdr:cNvPr>
        <xdr:cNvCxnSpPr/>
      </xdr:nvCxnSpPr>
      <xdr:spPr>
        <a:xfrm>
          <a:off x="15408910" y="627987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109946</xdr:rowOff>
    </xdr:from>
    <xdr:to>
      <xdr:col>81</xdr:col>
      <xdr:colOff>44450</xdr:colOff>
      <xdr:row>44</xdr:row>
      <xdr:rowOff>109946</xdr:rowOff>
    </xdr:to>
    <xdr:cxnSp macro="">
      <xdr:nvCxnSpPr>
        <xdr:cNvPr id="381" name="直線コネクタ 380">
          <a:extLst>
            <a:ext uri="{FF2B5EF4-FFF2-40B4-BE49-F238E27FC236}">
              <a16:creationId xmlns:a16="http://schemas.microsoft.com/office/drawing/2014/main" id="{F7BE6F2A-334E-4F98-B5B2-562F63D989EE}"/>
            </a:ext>
          </a:extLst>
        </xdr:cNvPr>
        <xdr:cNvCxnSpPr/>
      </xdr:nvCxnSpPr>
      <xdr:spPr>
        <a:xfrm>
          <a:off x="14714855" y="765184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64B4F25F-AB3A-42E0-9FC3-E6A15B9FECAF}"/>
            </a:ext>
          </a:extLst>
        </xdr:cNvPr>
        <xdr:cNvSpPr txBox="1"/>
      </xdr:nvSpPr>
      <xdr:spPr>
        <a:xfrm>
          <a:off x="15560040" y="6715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5F6E1B18-4EEE-4EFF-B904-425904A24322}"/>
            </a:ext>
          </a:extLst>
        </xdr:cNvPr>
        <xdr:cNvSpPr/>
      </xdr:nvSpPr>
      <xdr:spPr>
        <a:xfrm>
          <a:off x="15427960" y="68759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96157</xdr:rowOff>
    </xdr:from>
    <xdr:to>
      <xdr:col>77</xdr:col>
      <xdr:colOff>44450</xdr:colOff>
      <xdr:row>44</xdr:row>
      <xdr:rowOff>109946</xdr:rowOff>
    </xdr:to>
    <xdr:cxnSp macro="">
      <xdr:nvCxnSpPr>
        <xdr:cNvPr id="384" name="直線コネクタ 383">
          <a:extLst>
            <a:ext uri="{FF2B5EF4-FFF2-40B4-BE49-F238E27FC236}">
              <a16:creationId xmlns:a16="http://schemas.microsoft.com/office/drawing/2014/main" id="{471DDC9F-2C2A-485E-8549-140D69004D1F}"/>
            </a:ext>
          </a:extLst>
        </xdr:cNvPr>
        <xdr:cNvCxnSpPr/>
      </xdr:nvCxnSpPr>
      <xdr:spPr>
        <a:xfrm>
          <a:off x="13903960" y="7636147"/>
          <a:ext cx="810895" cy="1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3327F9B6-F52B-4DC7-B2B3-79046708105A}"/>
            </a:ext>
          </a:extLst>
        </xdr:cNvPr>
        <xdr:cNvSpPr/>
      </xdr:nvSpPr>
      <xdr:spPr>
        <a:xfrm>
          <a:off x="14665960" y="68552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42B64110-B864-43E1-8718-367E37E7BEB4}"/>
            </a:ext>
          </a:extLst>
        </xdr:cNvPr>
        <xdr:cNvSpPr txBox="1"/>
      </xdr:nvSpPr>
      <xdr:spPr>
        <a:xfrm>
          <a:off x="14371955" y="661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96157</xdr:rowOff>
    </xdr:from>
    <xdr:to>
      <xdr:col>72</xdr:col>
      <xdr:colOff>203200</xdr:colOff>
      <xdr:row>44</xdr:row>
      <xdr:rowOff>96157</xdr:rowOff>
    </xdr:to>
    <xdr:cxnSp macro="">
      <xdr:nvCxnSpPr>
        <xdr:cNvPr id="387" name="直線コネクタ 386">
          <a:extLst>
            <a:ext uri="{FF2B5EF4-FFF2-40B4-BE49-F238E27FC236}">
              <a16:creationId xmlns:a16="http://schemas.microsoft.com/office/drawing/2014/main" id="{D03F0B5F-A237-4FDD-8419-72F7444CBDB4}"/>
            </a:ext>
          </a:extLst>
        </xdr:cNvPr>
        <xdr:cNvCxnSpPr/>
      </xdr:nvCxnSpPr>
      <xdr:spPr>
        <a:xfrm>
          <a:off x="13106400" y="76361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137341</xdr:rowOff>
    </xdr:from>
    <xdr:to>
      <xdr:col>73</xdr:col>
      <xdr:colOff>44450</xdr:colOff>
      <xdr:row>40</xdr:row>
      <xdr:rowOff>67491</xdr:rowOff>
    </xdr:to>
    <xdr:sp macro="" textlink="">
      <xdr:nvSpPr>
        <xdr:cNvPr id="388" name="フローチャート: 判断 387">
          <a:extLst>
            <a:ext uri="{FF2B5EF4-FFF2-40B4-BE49-F238E27FC236}">
              <a16:creationId xmlns:a16="http://schemas.microsoft.com/office/drawing/2014/main" id="{D2C43543-26AB-4A98-A598-6A29609B7E8D}"/>
            </a:ext>
          </a:extLst>
        </xdr:cNvPr>
        <xdr:cNvSpPr/>
      </xdr:nvSpPr>
      <xdr:spPr>
        <a:xfrm>
          <a:off x="13868400" y="6820081"/>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389" name="テキスト ボックス 388">
          <a:extLst>
            <a:ext uri="{FF2B5EF4-FFF2-40B4-BE49-F238E27FC236}">
              <a16:creationId xmlns:a16="http://schemas.microsoft.com/office/drawing/2014/main" id="{CA477F2A-EE91-4C95-B7E2-A55474C2494B}"/>
            </a:ext>
          </a:extLst>
        </xdr:cNvPr>
        <xdr:cNvSpPr txBox="1"/>
      </xdr:nvSpPr>
      <xdr:spPr>
        <a:xfrm>
          <a:off x="13555345"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13426</xdr:rowOff>
    </xdr:from>
    <xdr:to>
      <xdr:col>68</xdr:col>
      <xdr:colOff>152400</xdr:colOff>
      <xdr:row>44</xdr:row>
      <xdr:rowOff>96157</xdr:rowOff>
    </xdr:to>
    <xdr:cxnSp macro="">
      <xdr:nvCxnSpPr>
        <xdr:cNvPr id="390" name="直線コネクタ 389">
          <a:extLst>
            <a:ext uri="{FF2B5EF4-FFF2-40B4-BE49-F238E27FC236}">
              <a16:creationId xmlns:a16="http://schemas.microsoft.com/office/drawing/2014/main" id="{EFAEA4F8-F189-45AD-8C94-2BAEF20D12BF}"/>
            </a:ext>
          </a:extLst>
        </xdr:cNvPr>
        <xdr:cNvCxnSpPr/>
      </xdr:nvCxnSpPr>
      <xdr:spPr>
        <a:xfrm>
          <a:off x="12289790" y="7561036"/>
          <a:ext cx="81661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90DBF969-AF92-4242-82CF-50A00B359D00}"/>
            </a:ext>
          </a:extLst>
        </xdr:cNvPr>
        <xdr:cNvSpPr/>
      </xdr:nvSpPr>
      <xdr:spPr>
        <a:xfrm>
          <a:off x="13051790" y="687596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6AB926E1-DC63-4272-98D0-8C988221FAA0}"/>
            </a:ext>
          </a:extLst>
        </xdr:cNvPr>
        <xdr:cNvSpPr txBox="1"/>
      </xdr:nvSpPr>
      <xdr:spPr>
        <a:xfrm>
          <a:off x="12763500" y="664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393" name="フローチャート: 判断 392">
          <a:extLst>
            <a:ext uri="{FF2B5EF4-FFF2-40B4-BE49-F238E27FC236}">
              <a16:creationId xmlns:a16="http://schemas.microsoft.com/office/drawing/2014/main" id="{DB700568-9CB6-4D46-9E5B-E60C0555DBF5}"/>
            </a:ext>
          </a:extLst>
        </xdr:cNvPr>
        <xdr:cNvSpPr/>
      </xdr:nvSpPr>
      <xdr:spPr>
        <a:xfrm>
          <a:off x="12246610" y="687523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394" name="テキスト ボックス 393">
          <a:extLst>
            <a:ext uri="{FF2B5EF4-FFF2-40B4-BE49-F238E27FC236}">
              <a16:creationId xmlns:a16="http://schemas.microsoft.com/office/drawing/2014/main" id="{D12F74B1-C82B-4F64-901A-954FE7646C7F}"/>
            </a:ext>
          </a:extLst>
        </xdr:cNvPr>
        <xdr:cNvSpPr txBox="1"/>
      </xdr:nvSpPr>
      <xdr:spPr>
        <a:xfrm>
          <a:off x="11946890" y="665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AF5076B-C235-4401-BDE8-5D7CDD75354C}"/>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DF13B03-2362-48FB-B321-283D9877E0BC}"/>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9039AB8-4DC5-467E-8ACD-B679A33EE6CD}"/>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E56057B-9AA7-434D-9CDE-A6C2D9CEB809}"/>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A10ACB4-7E99-421F-AF41-552C71795747}"/>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59146</xdr:rowOff>
    </xdr:from>
    <xdr:to>
      <xdr:col>81</xdr:col>
      <xdr:colOff>95250</xdr:colOff>
      <xdr:row>44</xdr:row>
      <xdr:rowOff>160746</xdr:rowOff>
    </xdr:to>
    <xdr:sp macro="" textlink="">
      <xdr:nvSpPr>
        <xdr:cNvPr id="400" name="楕円 399">
          <a:extLst>
            <a:ext uri="{FF2B5EF4-FFF2-40B4-BE49-F238E27FC236}">
              <a16:creationId xmlns:a16="http://schemas.microsoft.com/office/drawing/2014/main" id="{FC3F0E96-338D-4EF5-B178-0B6C51F5E533}"/>
            </a:ext>
          </a:extLst>
        </xdr:cNvPr>
        <xdr:cNvSpPr/>
      </xdr:nvSpPr>
      <xdr:spPr>
        <a:xfrm>
          <a:off x="15427960" y="759913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126473</xdr:rowOff>
    </xdr:from>
    <xdr:ext cx="762000" cy="259045"/>
    <xdr:sp macro="" textlink="">
      <xdr:nvSpPr>
        <xdr:cNvPr id="401" name="公債費負担の状況該当値テキスト">
          <a:extLst>
            <a:ext uri="{FF2B5EF4-FFF2-40B4-BE49-F238E27FC236}">
              <a16:creationId xmlns:a16="http://schemas.microsoft.com/office/drawing/2014/main" id="{CEF98930-8E1F-4649-B978-83F7C1996BCB}"/>
            </a:ext>
          </a:extLst>
        </xdr:cNvPr>
        <xdr:cNvSpPr txBox="1"/>
      </xdr:nvSpPr>
      <xdr:spPr>
        <a:xfrm>
          <a:off x="15560040" y="750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59146</xdr:rowOff>
    </xdr:from>
    <xdr:to>
      <xdr:col>77</xdr:col>
      <xdr:colOff>95250</xdr:colOff>
      <xdr:row>44</xdr:row>
      <xdr:rowOff>160746</xdr:rowOff>
    </xdr:to>
    <xdr:sp macro="" textlink="">
      <xdr:nvSpPr>
        <xdr:cNvPr id="402" name="楕円 401">
          <a:extLst>
            <a:ext uri="{FF2B5EF4-FFF2-40B4-BE49-F238E27FC236}">
              <a16:creationId xmlns:a16="http://schemas.microsoft.com/office/drawing/2014/main" id="{A0956EC4-CF7A-4BF6-B0F4-F4DBAD7C64F6}"/>
            </a:ext>
          </a:extLst>
        </xdr:cNvPr>
        <xdr:cNvSpPr/>
      </xdr:nvSpPr>
      <xdr:spPr>
        <a:xfrm>
          <a:off x="14665960" y="759913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145523</xdr:rowOff>
    </xdr:from>
    <xdr:ext cx="736600" cy="259045"/>
    <xdr:sp macro="" textlink="">
      <xdr:nvSpPr>
        <xdr:cNvPr id="403" name="テキスト ボックス 402">
          <a:extLst>
            <a:ext uri="{FF2B5EF4-FFF2-40B4-BE49-F238E27FC236}">
              <a16:creationId xmlns:a16="http://schemas.microsoft.com/office/drawing/2014/main" id="{03A6EE63-058F-42B8-B941-0803A251C2AF}"/>
            </a:ext>
          </a:extLst>
        </xdr:cNvPr>
        <xdr:cNvSpPr txBox="1"/>
      </xdr:nvSpPr>
      <xdr:spPr>
        <a:xfrm>
          <a:off x="14371955" y="7687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45357</xdr:rowOff>
    </xdr:from>
    <xdr:to>
      <xdr:col>73</xdr:col>
      <xdr:colOff>44450</xdr:colOff>
      <xdr:row>44</xdr:row>
      <xdr:rowOff>146957</xdr:rowOff>
    </xdr:to>
    <xdr:sp macro="" textlink="">
      <xdr:nvSpPr>
        <xdr:cNvPr id="404" name="楕円 403">
          <a:extLst>
            <a:ext uri="{FF2B5EF4-FFF2-40B4-BE49-F238E27FC236}">
              <a16:creationId xmlns:a16="http://schemas.microsoft.com/office/drawing/2014/main" id="{3AA5E719-7351-41CB-8385-2F4094206E9A}"/>
            </a:ext>
          </a:extLst>
        </xdr:cNvPr>
        <xdr:cNvSpPr/>
      </xdr:nvSpPr>
      <xdr:spPr>
        <a:xfrm>
          <a:off x="13868400" y="759106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131734</xdr:rowOff>
    </xdr:from>
    <xdr:ext cx="762000" cy="259045"/>
    <xdr:sp macro="" textlink="">
      <xdr:nvSpPr>
        <xdr:cNvPr id="405" name="テキスト ボックス 404">
          <a:extLst>
            <a:ext uri="{FF2B5EF4-FFF2-40B4-BE49-F238E27FC236}">
              <a16:creationId xmlns:a16="http://schemas.microsoft.com/office/drawing/2014/main" id="{EF4CA448-55A6-497E-84A1-1C004C3606B9}"/>
            </a:ext>
          </a:extLst>
        </xdr:cNvPr>
        <xdr:cNvSpPr txBox="1"/>
      </xdr:nvSpPr>
      <xdr:spPr>
        <a:xfrm>
          <a:off x="13555345" y="767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6" name="楕円 405">
          <a:extLst>
            <a:ext uri="{FF2B5EF4-FFF2-40B4-BE49-F238E27FC236}">
              <a16:creationId xmlns:a16="http://schemas.microsoft.com/office/drawing/2014/main" id="{2365824A-A2E0-4E92-A95A-96F71FCDA1F9}"/>
            </a:ext>
          </a:extLst>
        </xdr:cNvPr>
        <xdr:cNvSpPr/>
      </xdr:nvSpPr>
      <xdr:spPr>
        <a:xfrm>
          <a:off x="13051790" y="7591062"/>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7" name="テキスト ボックス 406">
          <a:extLst>
            <a:ext uri="{FF2B5EF4-FFF2-40B4-BE49-F238E27FC236}">
              <a16:creationId xmlns:a16="http://schemas.microsoft.com/office/drawing/2014/main" id="{6F8D4CDD-B468-4531-9763-73B76A3FFAB1}"/>
            </a:ext>
          </a:extLst>
        </xdr:cNvPr>
        <xdr:cNvSpPr txBox="1"/>
      </xdr:nvSpPr>
      <xdr:spPr>
        <a:xfrm>
          <a:off x="12763500" y="767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134076</xdr:rowOff>
    </xdr:from>
    <xdr:to>
      <xdr:col>64</xdr:col>
      <xdr:colOff>152400</xdr:colOff>
      <xdr:row>44</xdr:row>
      <xdr:rowOff>64226</xdr:rowOff>
    </xdr:to>
    <xdr:sp macro="" textlink="">
      <xdr:nvSpPr>
        <xdr:cNvPr id="408" name="楕円 407">
          <a:extLst>
            <a:ext uri="{FF2B5EF4-FFF2-40B4-BE49-F238E27FC236}">
              <a16:creationId xmlns:a16="http://schemas.microsoft.com/office/drawing/2014/main" id="{D2E865C9-7E22-4620-AAAF-FED3A16395E7}"/>
            </a:ext>
          </a:extLst>
        </xdr:cNvPr>
        <xdr:cNvSpPr/>
      </xdr:nvSpPr>
      <xdr:spPr>
        <a:xfrm>
          <a:off x="12246610" y="75026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49003</xdr:rowOff>
    </xdr:from>
    <xdr:ext cx="762000" cy="259045"/>
    <xdr:sp macro="" textlink="">
      <xdr:nvSpPr>
        <xdr:cNvPr id="409" name="テキスト ボックス 408">
          <a:extLst>
            <a:ext uri="{FF2B5EF4-FFF2-40B4-BE49-F238E27FC236}">
              <a16:creationId xmlns:a16="http://schemas.microsoft.com/office/drawing/2014/main" id="{232FE187-C199-456E-9411-A7CAC2858147}"/>
            </a:ext>
          </a:extLst>
        </xdr:cNvPr>
        <xdr:cNvSpPr txBox="1"/>
      </xdr:nvSpPr>
      <xdr:spPr>
        <a:xfrm>
          <a:off x="11946890" y="75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7F034DB-AF9D-4575-88D7-793A109E649B}"/>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4FDCFA2-87B3-49D7-A06A-F3BDF3FFF14F}"/>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8B3D3051-3E97-4ADB-A2A6-765C076FE584}"/>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4C82D65-AED3-4077-81D4-66D92CA0CF18}"/>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2A16726-E4F4-46F4-90EF-954595E04C93}"/>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D574C0D5-361E-4E19-B475-B7AF45255634}"/>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6F01098E-6D67-45A1-BB28-ED85A00B33D9}"/>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2F1A13B-9DC4-4DE5-B912-0BCAD1E04A61}"/>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C9E63CF-E9F5-4227-B679-4AB5861A23A3}"/>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44FDC98-C331-402A-9BF4-834C29F055D0}"/>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D1ACF7A-EDCD-4B4E-B5F9-4EB695E14CEA}"/>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D5EA740-7289-46D6-B2B5-FAE8B2F9548D}"/>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EB81D2BE-B2C2-4797-A3A8-A51C27D8B26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地方債現在高の減により、昨年度と比較して７．７ポイントの減となったが、例年同様に類似団体平均を大きく上回っている。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繰入が減となるなどのマイナス要因があったが、令和元年度の大規模事業による起債現在高の大幅増の影響により将来負担比率が高い水準で推移することが予想される。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93DBB6A-6876-4059-AD5F-31D3C70794EC}"/>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555D1B7-585C-4E9A-832B-BB5462CBB949}"/>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046D47D-41CE-4393-936C-0AEA95DBA6A0}"/>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059EEBB-35C2-4423-BCA2-4499E79C3B3A}"/>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65D9D4FE-230E-432B-8D53-3545D62FB3D5}"/>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A752B0F-E44C-49EB-86C6-0CFC7034DDE4}"/>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8F9A6CB-5E14-4D9A-9AF6-8BAC72A8B675}"/>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5995E979-F407-4ED3-B6D0-67AE98C03DB2}"/>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800BF01E-CED6-4EE9-B290-271B58F85C81}"/>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B3FDC1EF-6573-471A-B0A9-9E41032996FA}"/>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FEE4242A-97EA-4152-9296-4665582D75E5}"/>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E4151015-D29B-411D-A54E-68AD6C410CFE}"/>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F268BD34-FC38-4A3B-A943-2B7881B272C9}"/>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9D9C5868-E69F-45C6-966A-8BC0B0123240}"/>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1DC6F711-DF54-4859-B022-B2A3754EB8B6}"/>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2D74FE9-0134-439C-857E-738DEE47D8C4}"/>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5521799-0AE5-460F-81DC-EC026A6F8A39}"/>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F96E4B8-6F80-4D45-B188-D02728369A95}"/>
            </a:ext>
          </a:extLst>
        </xdr:cNvPr>
        <xdr:cNvCxnSpPr/>
      </xdr:nvCxnSpPr>
      <xdr:spPr>
        <a:xfrm flipV="1">
          <a:off x="15476855" y="2315119"/>
          <a:ext cx="0" cy="16443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EE8B957E-1274-4AF3-9ECA-365782923D03}"/>
            </a:ext>
          </a:extLst>
        </xdr:cNvPr>
        <xdr:cNvSpPr txBox="1"/>
      </xdr:nvSpPr>
      <xdr:spPr>
        <a:xfrm>
          <a:off x="15560040" y="393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E6946E6F-90F7-45BD-B71C-8D466D53778E}"/>
            </a:ext>
          </a:extLst>
        </xdr:cNvPr>
        <xdr:cNvCxnSpPr/>
      </xdr:nvCxnSpPr>
      <xdr:spPr>
        <a:xfrm>
          <a:off x="15408910" y="395943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FB6D2B81-FCF1-41AD-9EB9-27314654E7C5}"/>
            </a:ext>
          </a:extLst>
        </xdr:cNvPr>
        <xdr:cNvSpPr txBox="1"/>
      </xdr:nvSpPr>
      <xdr:spPr>
        <a:xfrm>
          <a:off x="15560040" y="2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2AB81BEB-8CF0-4280-9780-1449BA7D8917}"/>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133471</xdr:rowOff>
    </xdr:from>
    <xdr:to>
      <xdr:col>81</xdr:col>
      <xdr:colOff>44450</xdr:colOff>
      <xdr:row>20</xdr:row>
      <xdr:rowOff>50498</xdr:rowOff>
    </xdr:to>
    <xdr:cxnSp macro="">
      <xdr:nvCxnSpPr>
        <xdr:cNvPr id="445" name="直線コネクタ 444">
          <a:extLst>
            <a:ext uri="{FF2B5EF4-FFF2-40B4-BE49-F238E27FC236}">
              <a16:creationId xmlns:a16="http://schemas.microsoft.com/office/drawing/2014/main" id="{6EE0CD49-DECC-419B-9B23-3E8229490B79}"/>
            </a:ext>
          </a:extLst>
        </xdr:cNvPr>
        <xdr:cNvCxnSpPr/>
      </xdr:nvCxnSpPr>
      <xdr:spPr>
        <a:xfrm flipV="1">
          <a:off x="14714855" y="3387211"/>
          <a:ext cx="762000" cy="9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F5C3CC7D-F37B-4C3B-8E8A-19F75363650A}"/>
            </a:ext>
          </a:extLst>
        </xdr:cNvPr>
        <xdr:cNvSpPr txBox="1"/>
      </xdr:nvSpPr>
      <xdr:spPr>
        <a:xfrm>
          <a:off x="1556004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9A558F07-8E92-40D9-9EA5-8733DDFB5B92}"/>
            </a:ext>
          </a:extLst>
        </xdr:cNvPr>
        <xdr:cNvSpPr/>
      </xdr:nvSpPr>
      <xdr:spPr>
        <a:xfrm>
          <a:off x="15427960" y="22846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50498</xdr:rowOff>
    </xdr:from>
    <xdr:to>
      <xdr:col>77</xdr:col>
      <xdr:colOff>44450</xdr:colOff>
      <xdr:row>21</xdr:row>
      <xdr:rowOff>29573</xdr:rowOff>
    </xdr:to>
    <xdr:cxnSp macro="">
      <xdr:nvCxnSpPr>
        <xdr:cNvPr id="448" name="直線コネクタ 447">
          <a:extLst>
            <a:ext uri="{FF2B5EF4-FFF2-40B4-BE49-F238E27FC236}">
              <a16:creationId xmlns:a16="http://schemas.microsoft.com/office/drawing/2014/main" id="{60F735A3-378E-429F-8F11-B670F2F4168A}"/>
            </a:ext>
          </a:extLst>
        </xdr:cNvPr>
        <xdr:cNvCxnSpPr/>
      </xdr:nvCxnSpPr>
      <xdr:spPr>
        <a:xfrm flipV="1">
          <a:off x="13903960" y="3483308"/>
          <a:ext cx="810895" cy="1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D82354D2-9522-46A7-A829-1CC42DE54F64}"/>
            </a:ext>
          </a:extLst>
        </xdr:cNvPr>
        <xdr:cNvSpPr/>
      </xdr:nvSpPr>
      <xdr:spPr>
        <a:xfrm>
          <a:off x="14665960" y="231717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E8650F3D-27A9-42F0-AF2F-030BD99E81A1}"/>
            </a:ext>
          </a:extLst>
        </xdr:cNvPr>
        <xdr:cNvSpPr txBox="1"/>
      </xdr:nvSpPr>
      <xdr:spPr>
        <a:xfrm>
          <a:off x="14371955" y="208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29573</xdr:rowOff>
    </xdr:from>
    <xdr:to>
      <xdr:col>72</xdr:col>
      <xdr:colOff>203200</xdr:colOff>
      <xdr:row>21</xdr:row>
      <xdr:rowOff>126093</xdr:rowOff>
    </xdr:to>
    <xdr:cxnSp macro="">
      <xdr:nvCxnSpPr>
        <xdr:cNvPr id="451" name="直線コネクタ 450">
          <a:extLst>
            <a:ext uri="{FF2B5EF4-FFF2-40B4-BE49-F238E27FC236}">
              <a16:creationId xmlns:a16="http://schemas.microsoft.com/office/drawing/2014/main" id="{93A1F883-5CF7-4EEE-90EC-058F0B150F66}"/>
            </a:ext>
          </a:extLst>
        </xdr:cNvPr>
        <xdr:cNvCxnSpPr/>
      </xdr:nvCxnSpPr>
      <xdr:spPr>
        <a:xfrm flipV="1">
          <a:off x="13106400" y="3628118"/>
          <a:ext cx="79756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158810</xdr:rowOff>
    </xdr:from>
    <xdr:to>
      <xdr:col>73</xdr:col>
      <xdr:colOff>44450</xdr:colOff>
      <xdr:row>14</xdr:row>
      <xdr:rowOff>88960</xdr:rowOff>
    </xdr:to>
    <xdr:sp macro="" textlink="">
      <xdr:nvSpPr>
        <xdr:cNvPr id="452" name="フローチャート: 判断 451">
          <a:extLst>
            <a:ext uri="{FF2B5EF4-FFF2-40B4-BE49-F238E27FC236}">
              <a16:creationId xmlns:a16="http://schemas.microsoft.com/office/drawing/2014/main" id="{CCA47DDF-F651-47DA-A590-55F645186AA5}"/>
            </a:ext>
          </a:extLst>
        </xdr:cNvPr>
        <xdr:cNvSpPr/>
      </xdr:nvSpPr>
      <xdr:spPr>
        <a:xfrm>
          <a:off x="13868400" y="238956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99137</xdr:rowOff>
    </xdr:from>
    <xdr:ext cx="762000" cy="259045"/>
    <xdr:sp macro="" textlink="">
      <xdr:nvSpPr>
        <xdr:cNvPr id="453" name="テキスト ボックス 452">
          <a:extLst>
            <a:ext uri="{FF2B5EF4-FFF2-40B4-BE49-F238E27FC236}">
              <a16:creationId xmlns:a16="http://schemas.microsoft.com/office/drawing/2014/main" id="{0694F2C4-C999-4704-BFDF-251CD37E91A7}"/>
            </a:ext>
          </a:extLst>
        </xdr:cNvPr>
        <xdr:cNvSpPr txBox="1"/>
      </xdr:nvSpPr>
      <xdr:spPr>
        <a:xfrm>
          <a:off x="13555345" y="21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155061</xdr:rowOff>
    </xdr:from>
    <xdr:to>
      <xdr:col>68</xdr:col>
      <xdr:colOff>152400</xdr:colOff>
      <xdr:row>21</xdr:row>
      <xdr:rowOff>126093</xdr:rowOff>
    </xdr:to>
    <xdr:cxnSp macro="">
      <xdr:nvCxnSpPr>
        <xdr:cNvPr id="454" name="直線コネクタ 453">
          <a:extLst>
            <a:ext uri="{FF2B5EF4-FFF2-40B4-BE49-F238E27FC236}">
              <a16:creationId xmlns:a16="http://schemas.microsoft.com/office/drawing/2014/main" id="{F6A3FF3A-982F-4D42-AC31-0301F53C4C24}"/>
            </a:ext>
          </a:extLst>
        </xdr:cNvPr>
        <xdr:cNvCxnSpPr/>
      </xdr:nvCxnSpPr>
      <xdr:spPr>
        <a:xfrm>
          <a:off x="12289790" y="3584061"/>
          <a:ext cx="816610" cy="1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153065</xdr:rowOff>
    </xdr:from>
    <xdr:to>
      <xdr:col>68</xdr:col>
      <xdr:colOff>203200</xdr:colOff>
      <xdr:row>14</xdr:row>
      <xdr:rowOff>83215</xdr:rowOff>
    </xdr:to>
    <xdr:sp macro="" textlink="">
      <xdr:nvSpPr>
        <xdr:cNvPr id="455" name="フローチャート: 判断 454">
          <a:extLst>
            <a:ext uri="{FF2B5EF4-FFF2-40B4-BE49-F238E27FC236}">
              <a16:creationId xmlns:a16="http://schemas.microsoft.com/office/drawing/2014/main" id="{24F4C29E-EF75-469C-9774-D71E961729FE}"/>
            </a:ext>
          </a:extLst>
        </xdr:cNvPr>
        <xdr:cNvSpPr/>
      </xdr:nvSpPr>
      <xdr:spPr>
        <a:xfrm>
          <a:off x="13051790" y="23819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93392</xdr:rowOff>
    </xdr:from>
    <xdr:ext cx="762000" cy="259045"/>
    <xdr:sp macro="" textlink="">
      <xdr:nvSpPr>
        <xdr:cNvPr id="456" name="テキスト ボックス 455">
          <a:extLst>
            <a:ext uri="{FF2B5EF4-FFF2-40B4-BE49-F238E27FC236}">
              <a16:creationId xmlns:a16="http://schemas.microsoft.com/office/drawing/2014/main" id="{39E66A69-C7B6-4128-A9BC-3D785E4A6038}"/>
            </a:ext>
          </a:extLst>
        </xdr:cNvPr>
        <xdr:cNvSpPr txBox="1"/>
      </xdr:nvSpPr>
      <xdr:spPr>
        <a:xfrm>
          <a:off x="12763500" y="215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57" name="フローチャート: 判断 456">
          <a:extLst>
            <a:ext uri="{FF2B5EF4-FFF2-40B4-BE49-F238E27FC236}">
              <a16:creationId xmlns:a16="http://schemas.microsoft.com/office/drawing/2014/main" id="{04D29E95-BDEB-4641-8374-CE67411647AE}"/>
            </a:ext>
          </a:extLst>
        </xdr:cNvPr>
        <xdr:cNvSpPr/>
      </xdr:nvSpPr>
      <xdr:spPr>
        <a:xfrm>
          <a:off x="12246610" y="23972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104883</xdr:rowOff>
    </xdr:from>
    <xdr:ext cx="762000" cy="259045"/>
    <xdr:sp macro="" textlink="">
      <xdr:nvSpPr>
        <xdr:cNvPr id="458" name="テキスト ボックス 457">
          <a:extLst>
            <a:ext uri="{FF2B5EF4-FFF2-40B4-BE49-F238E27FC236}">
              <a16:creationId xmlns:a16="http://schemas.microsoft.com/office/drawing/2014/main" id="{64E8B1B0-ED23-480E-BD46-206E5846C814}"/>
            </a:ext>
          </a:extLst>
        </xdr:cNvPr>
        <xdr:cNvSpPr txBox="1"/>
      </xdr:nvSpPr>
      <xdr:spPr>
        <a:xfrm>
          <a:off x="11946890" y="21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149E5F9-1C45-4CF0-A9DD-3A877F80ED3A}"/>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471CFFC-12F9-401B-80F3-3ACD5E227422}"/>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7AB55F2-2245-4611-8C44-1DC150A5257E}"/>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4C3C7FB-6D97-4B7C-BBDE-D07F8206E7D8}"/>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6A5F080-EBB7-4F2B-99A5-23A5145D41B3}"/>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82671</xdr:rowOff>
    </xdr:from>
    <xdr:to>
      <xdr:col>81</xdr:col>
      <xdr:colOff>95250</xdr:colOff>
      <xdr:row>20</xdr:row>
      <xdr:rowOff>12821</xdr:rowOff>
    </xdr:to>
    <xdr:sp macro="" textlink="">
      <xdr:nvSpPr>
        <xdr:cNvPr id="464" name="楕円 463">
          <a:extLst>
            <a:ext uri="{FF2B5EF4-FFF2-40B4-BE49-F238E27FC236}">
              <a16:creationId xmlns:a16="http://schemas.microsoft.com/office/drawing/2014/main" id="{C6A261E0-045A-4CDD-8CCE-64345987E0CE}"/>
            </a:ext>
          </a:extLst>
        </xdr:cNvPr>
        <xdr:cNvSpPr/>
      </xdr:nvSpPr>
      <xdr:spPr>
        <a:xfrm>
          <a:off x="15427960" y="334212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54748</xdr:rowOff>
    </xdr:from>
    <xdr:ext cx="762000" cy="259045"/>
    <xdr:sp macro="" textlink="">
      <xdr:nvSpPr>
        <xdr:cNvPr id="465" name="将来負担の状況該当値テキスト">
          <a:extLst>
            <a:ext uri="{FF2B5EF4-FFF2-40B4-BE49-F238E27FC236}">
              <a16:creationId xmlns:a16="http://schemas.microsoft.com/office/drawing/2014/main" id="{EA702016-CDC9-4468-A679-9E893EA69EFE}"/>
            </a:ext>
          </a:extLst>
        </xdr:cNvPr>
        <xdr:cNvSpPr txBox="1"/>
      </xdr:nvSpPr>
      <xdr:spPr>
        <a:xfrm>
          <a:off x="15560040" y="331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171148</xdr:rowOff>
    </xdr:from>
    <xdr:to>
      <xdr:col>77</xdr:col>
      <xdr:colOff>95250</xdr:colOff>
      <xdr:row>20</xdr:row>
      <xdr:rowOff>101298</xdr:rowOff>
    </xdr:to>
    <xdr:sp macro="" textlink="">
      <xdr:nvSpPr>
        <xdr:cNvPr id="466" name="楕円 465">
          <a:extLst>
            <a:ext uri="{FF2B5EF4-FFF2-40B4-BE49-F238E27FC236}">
              <a16:creationId xmlns:a16="http://schemas.microsoft.com/office/drawing/2014/main" id="{0115648D-2F57-43CB-85DB-F8064655A43A}"/>
            </a:ext>
          </a:extLst>
        </xdr:cNvPr>
        <xdr:cNvSpPr/>
      </xdr:nvSpPr>
      <xdr:spPr>
        <a:xfrm>
          <a:off x="14665960" y="3432508"/>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86075</xdr:rowOff>
    </xdr:from>
    <xdr:ext cx="736600" cy="259045"/>
    <xdr:sp macro="" textlink="">
      <xdr:nvSpPr>
        <xdr:cNvPr id="467" name="テキスト ボックス 466">
          <a:extLst>
            <a:ext uri="{FF2B5EF4-FFF2-40B4-BE49-F238E27FC236}">
              <a16:creationId xmlns:a16="http://schemas.microsoft.com/office/drawing/2014/main" id="{41ECF66A-8FB4-467E-8FEC-66D379876E07}"/>
            </a:ext>
          </a:extLst>
        </xdr:cNvPr>
        <xdr:cNvSpPr txBox="1"/>
      </xdr:nvSpPr>
      <xdr:spPr>
        <a:xfrm>
          <a:off x="14371955" y="351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150223</xdr:rowOff>
    </xdr:from>
    <xdr:to>
      <xdr:col>73</xdr:col>
      <xdr:colOff>44450</xdr:colOff>
      <xdr:row>21</xdr:row>
      <xdr:rowOff>80373</xdr:rowOff>
    </xdr:to>
    <xdr:sp macro="" textlink="">
      <xdr:nvSpPr>
        <xdr:cNvPr id="468" name="楕円 467">
          <a:extLst>
            <a:ext uri="{FF2B5EF4-FFF2-40B4-BE49-F238E27FC236}">
              <a16:creationId xmlns:a16="http://schemas.microsoft.com/office/drawing/2014/main" id="{BE0FFFC4-6DDE-4BF5-A521-137DC3111913}"/>
            </a:ext>
          </a:extLst>
        </xdr:cNvPr>
        <xdr:cNvSpPr/>
      </xdr:nvSpPr>
      <xdr:spPr>
        <a:xfrm>
          <a:off x="13868400" y="357922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65150</xdr:rowOff>
    </xdr:from>
    <xdr:ext cx="762000" cy="259045"/>
    <xdr:sp macro="" textlink="">
      <xdr:nvSpPr>
        <xdr:cNvPr id="469" name="テキスト ボックス 468">
          <a:extLst>
            <a:ext uri="{FF2B5EF4-FFF2-40B4-BE49-F238E27FC236}">
              <a16:creationId xmlns:a16="http://schemas.microsoft.com/office/drawing/2014/main" id="{41F30991-A191-45EE-9B29-8C7957B3804D}"/>
            </a:ext>
          </a:extLst>
        </xdr:cNvPr>
        <xdr:cNvSpPr txBox="1"/>
      </xdr:nvSpPr>
      <xdr:spPr>
        <a:xfrm>
          <a:off x="13555345" y="366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75293</xdr:rowOff>
    </xdr:from>
    <xdr:to>
      <xdr:col>68</xdr:col>
      <xdr:colOff>203200</xdr:colOff>
      <xdr:row>22</xdr:row>
      <xdr:rowOff>5443</xdr:rowOff>
    </xdr:to>
    <xdr:sp macro="" textlink="">
      <xdr:nvSpPr>
        <xdr:cNvPr id="470" name="楕円 469">
          <a:extLst>
            <a:ext uri="{FF2B5EF4-FFF2-40B4-BE49-F238E27FC236}">
              <a16:creationId xmlns:a16="http://schemas.microsoft.com/office/drawing/2014/main" id="{23C72A72-849D-4325-8DE8-5A8EF95D24D8}"/>
            </a:ext>
          </a:extLst>
        </xdr:cNvPr>
        <xdr:cNvSpPr/>
      </xdr:nvSpPr>
      <xdr:spPr>
        <a:xfrm>
          <a:off x="13051790" y="367574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161670</xdr:rowOff>
    </xdr:from>
    <xdr:ext cx="762000" cy="259045"/>
    <xdr:sp macro="" textlink="">
      <xdr:nvSpPr>
        <xdr:cNvPr id="471" name="テキスト ボックス 470">
          <a:extLst>
            <a:ext uri="{FF2B5EF4-FFF2-40B4-BE49-F238E27FC236}">
              <a16:creationId xmlns:a16="http://schemas.microsoft.com/office/drawing/2014/main" id="{3E1712C1-FC18-4AAD-B833-79FE5BC965C1}"/>
            </a:ext>
          </a:extLst>
        </xdr:cNvPr>
        <xdr:cNvSpPr txBox="1"/>
      </xdr:nvSpPr>
      <xdr:spPr>
        <a:xfrm>
          <a:off x="12763500" y="3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104261</xdr:rowOff>
    </xdr:from>
    <xdr:to>
      <xdr:col>64</xdr:col>
      <xdr:colOff>152400</xdr:colOff>
      <xdr:row>21</xdr:row>
      <xdr:rowOff>34411</xdr:rowOff>
    </xdr:to>
    <xdr:sp macro="" textlink="">
      <xdr:nvSpPr>
        <xdr:cNvPr id="472" name="楕円 471">
          <a:extLst>
            <a:ext uri="{FF2B5EF4-FFF2-40B4-BE49-F238E27FC236}">
              <a16:creationId xmlns:a16="http://schemas.microsoft.com/office/drawing/2014/main" id="{24A88520-6F3C-460D-BADC-9AE2102B59F4}"/>
            </a:ext>
          </a:extLst>
        </xdr:cNvPr>
        <xdr:cNvSpPr/>
      </xdr:nvSpPr>
      <xdr:spPr>
        <a:xfrm>
          <a:off x="12246610" y="35313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19188</xdr:rowOff>
    </xdr:from>
    <xdr:ext cx="762000" cy="259045"/>
    <xdr:sp macro="" textlink="">
      <xdr:nvSpPr>
        <xdr:cNvPr id="473" name="テキスト ボックス 472">
          <a:extLst>
            <a:ext uri="{FF2B5EF4-FFF2-40B4-BE49-F238E27FC236}">
              <a16:creationId xmlns:a16="http://schemas.microsoft.com/office/drawing/2014/main" id="{2F5C1CCB-1972-4F0B-A2D5-157D257888D3}"/>
            </a:ext>
          </a:extLst>
        </xdr:cNvPr>
        <xdr:cNvSpPr txBox="1"/>
      </xdr:nvSpPr>
      <xdr:spPr>
        <a:xfrm>
          <a:off x="11946890" y="36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89365" cy="26098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8936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39485"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394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4520"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4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77800"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778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後に進めてきた勧奨退職、採用調整等により、類似団体平均とほぼ同数値で推移しており、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110490</xdr:rowOff>
    </xdr:from>
    <xdr:ext cx="291465"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035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71120</xdr:rowOff>
    </xdr:from>
    <xdr:to>
      <xdr:col>26</xdr:col>
      <xdr:colOff>184150</xdr:colOff>
      <xdr:row>41</xdr:row>
      <xdr:rowOff>71120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101600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9596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129540</xdr:rowOff>
    </xdr:from>
    <xdr:to>
      <xdr:col>26</xdr:col>
      <xdr:colOff>184150</xdr:colOff>
      <xdr:row>38</xdr:row>
      <xdr:rowOff>129540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160020</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503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43180</xdr:rowOff>
    </xdr:from>
    <xdr:ext cx="508000" cy="26035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0439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71120</xdr:rowOff>
    </xdr:from>
    <xdr:to>
      <xdr:col>26</xdr:col>
      <xdr:colOff>184150</xdr:colOff>
      <xdr:row>33</xdr:row>
      <xdr:rowOff>71120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101600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5880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171450</xdr:rowOff>
    </xdr:from>
    <xdr:to>
      <xdr:col>24</xdr:col>
      <xdr:colOff>25400</xdr:colOff>
      <xdr:row>40</xdr:row>
      <xdr:rowOff>139065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600075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110490</xdr:rowOff>
    </xdr:from>
    <xdr:ext cx="755015" cy="26162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696849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139065</xdr:rowOff>
    </xdr:from>
    <xdr:to>
      <xdr:col>24</xdr:col>
      <xdr:colOff>114300</xdr:colOff>
      <xdr:row>40</xdr:row>
      <xdr:rowOff>139065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69970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85090</xdr:rowOff>
    </xdr:from>
    <xdr:ext cx="755015" cy="26543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74294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171450</xdr:rowOff>
    </xdr:from>
    <xdr:to>
      <xdr:col>24</xdr:col>
      <xdr:colOff>114300</xdr:colOff>
      <xdr:row>34</xdr:row>
      <xdr:rowOff>171450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60007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15240</xdr:rowOff>
    </xdr:from>
    <xdr:to>
      <xdr:col>24</xdr:col>
      <xdr:colOff>25400</xdr:colOff>
      <xdr:row>37</xdr:row>
      <xdr:rowOff>24765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036060" y="6358890"/>
          <a:ext cx="8509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137160</xdr:rowOff>
    </xdr:from>
    <xdr:ext cx="755015" cy="26479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137910"/>
          <a:ext cx="75501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120650</xdr:rowOff>
    </xdr:from>
    <xdr:to>
      <xdr:col>24</xdr:col>
      <xdr:colOff>76200</xdr:colOff>
      <xdr:row>37</xdr:row>
      <xdr:rowOff>48260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29285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167640</xdr:rowOff>
    </xdr:from>
    <xdr:to>
      <xdr:col>19</xdr:col>
      <xdr:colOff>187325</xdr:colOff>
      <xdr:row>37</xdr:row>
      <xdr:rowOff>24765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136900" y="6339840"/>
          <a:ext cx="8991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92075</xdr:rowOff>
    </xdr:from>
    <xdr:to>
      <xdr:col>20</xdr:col>
      <xdr:colOff>38100</xdr:colOff>
      <xdr:row>37</xdr:row>
      <xdr:rowOff>20955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26427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31115</xdr:rowOff>
    </xdr:from>
    <xdr:ext cx="729615" cy="26098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031865"/>
          <a:ext cx="7296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22225</xdr:rowOff>
    </xdr:from>
    <xdr:to>
      <xdr:col>15</xdr:col>
      <xdr:colOff>98425</xdr:colOff>
      <xdr:row>36</xdr:row>
      <xdr:rowOff>167640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37740" y="6194425"/>
          <a:ext cx="89916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33655</xdr:rowOff>
    </xdr:from>
    <xdr:to>
      <xdr:col>15</xdr:col>
      <xdr:colOff>149225</xdr:colOff>
      <xdr:row>37</xdr:row>
      <xdr:rowOff>137795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3773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122555</xdr:rowOff>
    </xdr:from>
    <xdr:ext cx="755015" cy="26098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466205"/>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8890</xdr:rowOff>
    </xdr:from>
    <xdr:to>
      <xdr:col>11</xdr:col>
      <xdr:colOff>9525</xdr:colOff>
      <xdr:row>36</xdr:row>
      <xdr:rowOff>22225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36040" y="6181090"/>
          <a:ext cx="901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49530</xdr:rowOff>
    </xdr:from>
    <xdr:to>
      <xdr:col>11</xdr:col>
      <xdr:colOff>60325</xdr:colOff>
      <xdr:row>36</xdr:row>
      <xdr:rowOff>153670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2217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138430</xdr:rowOff>
    </xdr:from>
    <xdr:ext cx="755015" cy="26479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31063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45720</xdr:rowOff>
    </xdr:from>
    <xdr:to>
      <xdr:col>6</xdr:col>
      <xdr:colOff>171450</xdr:colOff>
      <xdr:row>36</xdr:row>
      <xdr:rowOff>149225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2179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133985</xdr:rowOff>
    </xdr:from>
    <xdr:ext cx="762000" cy="26098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30618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01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501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01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139065</xdr:rowOff>
    </xdr:from>
    <xdr:to>
      <xdr:col>24</xdr:col>
      <xdr:colOff>76200</xdr:colOff>
      <xdr:row>37</xdr:row>
      <xdr:rowOff>67310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31126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110490</xdr:rowOff>
    </xdr:from>
    <xdr:ext cx="755015" cy="26162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28269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147955</xdr:rowOff>
    </xdr:from>
    <xdr:to>
      <xdr:col>20</xdr:col>
      <xdr:colOff>38100</xdr:colOff>
      <xdr:row>37</xdr:row>
      <xdr:rowOff>76835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32015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60960</xdr:rowOff>
    </xdr:from>
    <xdr:ext cx="729615" cy="26543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6404610"/>
          <a:ext cx="7296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115570</xdr:rowOff>
    </xdr:from>
    <xdr:to>
      <xdr:col>15</xdr:col>
      <xdr:colOff>149225</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62877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55015" cy="26035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605536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145415</xdr:rowOff>
    </xdr:from>
    <xdr:to>
      <xdr:col>11</xdr:col>
      <xdr:colOff>60325</xdr:colOff>
      <xdr:row>36</xdr:row>
      <xdr:rowOff>73660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14616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84455</xdr:rowOff>
    </xdr:from>
    <xdr:ext cx="755015" cy="2654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5913755"/>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132080</xdr:rowOff>
    </xdr:from>
    <xdr:to>
      <xdr:col>6</xdr:col>
      <xdr:colOff>171450</xdr:colOff>
      <xdr:row>36</xdr:row>
      <xdr:rowOff>60325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132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70485</xdr:rowOff>
    </xdr:from>
    <xdr:ext cx="762000" cy="26416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58997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類似団体平均と比べ６．２ポイント低い水準にあるが、前年比では０．５ポイントの増となっている。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燃料費高騰の影響を受け光熱水費が増加したことが要因である。　</a:t>
          </a:r>
          <a:endParaRPr kumimoji="1" lang="en-US" altLang="ja-JP" sz="1100">
            <a:latin typeface="ＭＳ Ｐゴシック"/>
            <a:ea typeface="ＭＳ Ｐゴシック"/>
          </a:endParaRPr>
        </a:p>
        <a:p>
          <a:r>
            <a:rPr kumimoji="1" lang="ja-JP" altLang="en-US" sz="1100">
              <a:latin typeface="ＭＳ Ｐゴシック"/>
              <a:ea typeface="ＭＳ Ｐゴシック"/>
            </a:rPr>
            <a:t>　合併から１５年以上経過するが、機能が重複する施設を未だに複数維持しているため、今後は整理、統合といった抜本的な改革を進めていく必要がある。</a:t>
          </a:r>
        </a:p>
      </xdr:txBody>
    </xdr:sp>
    <xdr:clientData/>
  </xdr:twoCellAnchor>
  <xdr:oneCellAnchor>
    <xdr:from>
      <xdr:col>62</xdr:col>
      <xdr:colOff>6350</xdr:colOff>
      <xdr:row>9</xdr:row>
      <xdr:rowOff>110490</xdr:rowOff>
    </xdr:from>
    <xdr:ext cx="291465" cy="22733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53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1015" cy="26035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9865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71120</xdr:rowOff>
    </xdr:from>
    <xdr:to>
      <xdr:col>85</xdr:col>
      <xdr:colOff>66675</xdr:colOff>
      <xdr:row>21</xdr:row>
      <xdr:rowOff>71120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671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101600</xdr:rowOff>
    </xdr:from>
    <xdr:ext cx="50101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5306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129540</xdr:rowOff>
    </xdr:from>
    <xdr:to>
      <xdr:col>85</xdr:col>
      <xdr:colOff>66675</xdr:colOff>
      <xdr:row>18</xdr:row>
      <xdr:rowOff>129540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215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160020</xdr:rowOff>
    </xdr:from>
    <xdr:ext cx="501015" cy="2647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0746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43180</xdr:rowOff>
    </xdr:from>
    <xdr:ext cx="501015" cy="26035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6149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71120</xdr:rowOff>
    </xdr:from>
    <xdr:to>
      <xdr:col>85</xdr:col>
      <xdr:colOff>66675</xdr:colOff>
      <xdr:row>13</xdr:row>
      <xdr:rowOff>71120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299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101600</xdr:rowOff>
    </xdr:from>
    <xdr:ext cx="50101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1590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160020</xdr:rowOff>
    </xdr:from>
    <xdr:ext cx="501015" cy="26479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17030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164465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718280" y="2235200"/>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136525</xdr:rowOff>
    </xdr:from>
    <xdr:ext cx="755015" cy="2584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807180" y="373697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164465</xdr:rowOff>
    </xdr:from>
    <xdr:to>
      <xdr:col>82</xdr:col>
      <xdr:colOff>196850</xdr:colOff>
      <xdr:row>21</xdr:row>
      <xdr:rowOff>164465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629380" y="376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93980</xdr:rowOff>
    </xdr:from>
    <xdr:ext cx="755015" cy="26416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807180" y="197993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62938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80645</xdr:rowOff>
    </xdr:from>
    <xdr:to>
      <xdr:col>82</xdr:col>
      <xdr:colOff>107950</xdr:colOff>
      <xdr:row>13</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869920" y="2309495"/>
          <a:ext cx="8483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100965</xdr:rowOff>
    </xdr:from>
    <xdr:ext cx="755015" cy="25971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807180" y="2844165"/>
          <a:ext cx="75501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128905</xdr:rowOff>
    </xdr:from>
    <xdr:to>
      <xdr:col>82</xdr:col>
      <xdr:colOff>158750</xdr:colOff>
      <xdr:row>17</xdr:row>
      <xdr:rowOff>57785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667480" y="2872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80645</xdr:rowOff>
    </xdr:from>
    <xdr:to>
      <xdr:col>78</xdr:col>
      <xdr:colOff>69850</xdr:colOff>
      <xdr:row>13</xdr:row>
      <xdr:rowOff>137160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968220" y="2309495"/>
          <a:ext cx="9017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xdr:rowOff>
    </xdr:from>
    <xdr:to>
      <xdr:col>78</xdr:col>
      <xdr:colOff>120650</xdr:colOff>
      <xdr:row>16</xdr:row>
      <xdr:rowOff>121285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819120" y="27597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104775</xdr:rowOff>
    </xdr:from>
    <xdr:ext cx="736600" cy="26479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483840" y="284797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137160</xdr:rowOff>
    </xdr:from>
    <xdr:to>
      <xdr:col>73</xdr:col>
      <xdr:colOff>180975</xdr:colOff>
      <xdr:row>15</xdr:row>
      <xdr:rowOff>86360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069060" y="2366010"/>
          <a:ext cx="89916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92710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917420" y="273558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77470</xdr:rowOff>
    </xdr:from>
    <xdr:ext cx="762000" cy="26035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584680" y="282067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86360</xdr:rowOff>
    </xdr:from>
    <xdr:to>
      <xdr:col>69</xdr:col>
      <xdr:colOff>92075</xdr:colOff>
      <xdr:row>15</xdr:row>
      <xdr:rowOff>169545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169900" y="2658110"/>
          <a:ext cx="8991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139065</xdr:rowOff>
    </xdr:from>
    <xdr:to>
      <xdr:col>69</xdr:col>
      <xdr:colOff>142875</xdr:colOff>
      <xdr:row>17</xdr:row>
      <xdr:rowOff>67310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018260" y="2882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52070</xdr:rowOff>
    </xdr:from>
    <xdr:ext cx="755015" cy="26289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682980" y="2966720"/>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120650</xdr:rowOff>
    </xdr:from>
    <xdr:to>
      <xdr:col>65</xdr:col>
      <xdr:colOff>53975</xdr:colOff>
      <xdr:row>17</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116560" y="286385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33020</xdr:rowOff>
    </xdr:from>
    <xdr:ext cx="75501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783820" y="29476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6514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7497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94892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75565</xdr:rowOff>
    </xdr:from>
    <xdr:to>
      <xdr:col>82</xdr:col>
      <xdr:colOff>158750</xdr:colOff>
      <xdr:row>14</xdr:row>
      <xdr:rowOff>3810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667480" y="2304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157480</xdr:rowOff>
    </xdr:from>
    <xdr:ext cx="755015" cy="26035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807180" y="221488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29210</xdr:rowOff>
    </xdr:from>
    <xdr:to>
      <xdr:col>78</xdr:col>
      <xdr:colOff>120650</xdr:colOff>
      <xdr:row>13</xdr:row>
      <xdr:rowOff>132715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819120" y="22580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143510</xdr:rowOff>
    </xdr:from>
    <xdr:ext cx="736600" cy="26289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483840" y="202946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85090</xdr:rowOff>
    </xdr:from>
    <xdr:to>
      <xdr:col>74</xdr:col>
      <xdr:colOff>31750</xdr:colOff>
      <xdr:row>14</xdr:row>
      <xdr:rowOff>13335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917420" y="231394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24130</xdr:rowOff>
    </xdr:from>
    <xdr:ext cx="762000" cy="26479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84680" y="2081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33655</xdr:rowOff>
    </xdr:from>
    <xdr:to>
      <xdr:col>69</xdr:col>
      <xdr:colOff>142875</xdr:colOff>
      <xdr:row>15</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18260" y="26054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147955</xdr:rowOff>
    </xdr:from>
    <xdr:ext cx="755015"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682980" y="237680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117475</xdr:rowOff>
    </xdr:from>
    <xdr:to>
      <xdr:col>65</xdr:col>
      <xdr:colOff>53975</xdr:colOff>
      <xdr:row>16</xdr:row>
      <xdr:rowOff>46355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116560" y="268922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56515</xdr:rowOff>
    </xdr:from>
    <xdr:ext cx="755015"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3820" y="24568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子育て支援事業（児童生徒医療費の軽減）など、町独自の福祉施策を実施しているものの、人口減少による影響で類似団体平均より３．８ポイント減となっている。</a:t>
          </a:r>
        </a:p>
      </xdr:txBody>
    </xdr:sp>
    <xdr:clientData/>
  </xdr:twoCellAnchor>
  <xdr:oneCellAnchor>
    <xdr:from>
      <xdr:col>3</xdr:col>
      <xdr:colOff>123825</xdr:colOff>
      <xdr:row>49</xdr:row>
      <xdr:rowOff>110490</xdr:rowOff>
    </xdr:from>
    <xdr:ext cx="291465" cy="22733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31520" y="8511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035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6540" y="10844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29845</xdr:rowOff>
    </xdr:from>
    <xdr:to>
      <xdr:col>26</xdr:col>
      <xdr:colOff>184150</xdr:colOff>
      <xdr:row>62</xdr:row>
      <xdr:rowOff>29845</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962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59690</xdr:rowOff>
    </xdr:from>
    <xdr:ext cx="508000" cy="26479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6540" y="1051814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46355</xdr:rowOff>
    </xdr:from>
    <xdr:to>
      <xdr:col>26</xdr:col>
      <xdr:colOff>184150</xdr:colOff>
      <xdr:row>60</xdr:row>
      <xdr:rowOff>46355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76200</xdr:rowOff>
    </xdr:from>
    <xdr:ext cx="508000" cy="26162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19175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63500</xdr:rowOff>
    </xdr:from>
    <xdr:to>
      <xdr:col>26</xdr:col>
      <xdr:colOff>184150</xdr:colOff>
      <xdr:row>58</xdr:row>
      <xdr:rowOff>63500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92710</xdr:rowOff>
    </xdr:from>
    <xdr:ext cx="508000" cy="26416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9865360"/>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80010</xdr:rowOff>
    </xdr:from>
    <xdr:to>
      <xdr:col>26</xdr:col>
      <xdr:colOff>184150</xdr:colOff>
      <xdr:row>56</xdr:row>
      <xdr:rowOff>80010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109855</xdr:rowOff>
    </xdr:from>
    <xdr:ext cx="508000" cy="26225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9539605"/>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96520</xdr:rowOff>
    </xdr:from>
    <xdr:to>
      <xdr:col>26</xdr:col>
      <xdr:colOff>184150</xdr:colOff>
      <xdr:row>54</xdr:row>
      <xdr:rowOff>96520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126365</xdr:rowOff>
    </xdr:from>
    <xdr:ext cx="508000" cy="2641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921321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113030</xdr:rowOff>
    </xdr:from>
    <xdr:to>
      <xdr:col>26</xdr:col>
      <xdr:colOff>184150</xdr:colOff>
      <xdr:row>52</xdr:row>
      <xdr:rowOff>113030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143510</xdr:rowOff>
    </xdr:from>
    <xdr:ext cx="508000" cy="2628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8887460"/>
          <a:ext cx="508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160020</xdr:rowOff>
    </xdr:from>
    <xdr:ext cx="508000" cy="26479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158115</xdr:rowOff>
    </xdr:from>
    <xdr:to>
      <xdr:col>24</xdr:col>
      <xdr:colOff>25400</xdr:colOff>
      <xdr:row>60</xdr:row>
      <xdr:rowOff>146685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86960" y="907351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118110</xdr:rowOff>
    </xdr:from>
    <xdr:ext cx="755015" cy="26543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75860" y="1040511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146685</xdr:rowOff>
    </xdr:from>
    <xdr:to>
      <xdr:col>24</xdr:col>
      <xdr:colOff>114300</xdr:colOff>
      <xdr:row>60</xdr:row>
      <xdr:rowOff>146685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104336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70485</xdr:rowOff>
    </xdr:from>
    <xdr:ext cx="755015" cy="26416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75860" y="8814435"/>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158115</xdr:rowOff>
    </xdr:from>
    <xdr:to>
      <xdr:col>24</xdr:col>
      <xdr:colOff>114300</xdr:colOff>
      <xdr:row>52</xdr:row>
      <xdr:rowOff>158115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95520" y="90735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19050</xdr:rowOff>
    </xdr:from>
    <xdr:to>
      <xdr:col>24</xdr:col>
      <xdr:colOff>25400</xdr:colOff>
      <xdr:row>54</xdr:row>
      <xdr:rowOff>41275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036060" y="9277350"/>
          <a:ext cx="8509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32385</xdr:rowOff>
    </xdr:from>
    <xdr:ext cx="755015" cy="25971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75860" y="9633585"/>
          <a:ext cx="75501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60960</xdr:rowOff>
    </xdr:from>
    <xdr:to>
      <xdr:col>24</xdr:col>
      <xdr:colOff>76200</xdr:colOff>
      <xdr:row>56</xdr:row>
      <xdr:rowOff>164465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833620" y="966216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19050</xdr:rowOff>
    </xdr:from>
    <xdr:to>
      <xdr:col>19</xdr:col>
      <xdr:colOff>187325</xdr:colOff>
      <xdr:row>54</xdr:row>
      <xdr:rowOff>140970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136900" y="9277350"/>
          <a:ext cx="89916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109855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85260" y="960755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93980</xdr:rowOff>
    </xdr:from>
    <xdr:ext cx="729615" cy="26416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52520" y="9695180"/>
          <a:ext cx="7296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140970</xdr:rowOff>
    </xdr:from>
    <xdr:to>
      <xdr:col>15</xdr:col>
      <xdr:colOff>98425</xdr:colOff>
      <xdr:row>55</xdr:row>
      <xdr:rowOff>110490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37740" y="9399270"/>
          <a:ext cx="89916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103505</xdr:rowOff>
    </xdr:from>
    <xdr:to>
      <xdr:col>15</xdr:col>
      <xdr:colOff>149225</xdr:colOff>
      <xdr:row>56</xdr:row>
      <xdr:rowOff>31750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86100" y="9533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15875</xdr:rowOff>
    </xdr:from>
    <xdr:ext cx="755015" cy="26479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50820" y="961707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110490</xdr:rowOff>
    </xdr:from>
    <xdr:to>
      <xdr:col>11</xdr:col>
      <xdr:colOff>9525</xdr:colOff>
      <xdr:row>55</xdr:row>
      <xdr:rowOff>110490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36040" y="954024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125095</xdr:rowOff>
    </xdr:from>
    <xdr:to>
      <xdr:col>11</xdr:col>
      <xdr:colOff>60325</xdr:colOff>
      <xdr:row>56</xdr:row>
      <xdr:rowOff>53975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84400" y="955484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38100</xdr:rowOff>
    </xdr:from>
    <xdr:ext cx="755015" cy="26543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51660" y="963930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103505</xdr:rowOff>
    </xdr:from>
    <xdr:to>
      <xdr:col>6</xdr:col>
      <xdr:colOff>171450</xdr:colOff>
      <xdr:row>56</xdr:row>
      <xdr:rowOff>31750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85240" y="9533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15875</xdr:rowOff>
    </xdr:from>
    <xdr:ext cx="762000" cy="26479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49960" y="96170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01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685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918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501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0167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01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176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163830</xdr:rowOff>
    </xdr:from>
    <xdr:to>
      <xdr:col>24</xdr:col>
      <xdr:colOff>76200</xdr:colOff>
      <xdr:row>54</xdr:row>
      <xdr:rowOff>92710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833620" y="925068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6350</xdr:rowOff>
    </xdr:from>
    <xdr:ext cx="755015" cy="26289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75860" y="9093200"/>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142240</xdr:rowOff>
    </xdr:from>
    <xdr:to>
      <xdr:col>20</xdr:col>
      <xdr:colOff>38100</xdr:colOff>
      <xdr:row>54</xdr:row>
      <xdr:rowOff>70485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85260" y="922909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81280</xdr:rowOff>
    </xdr:from>
    <xdr:ext cx="729615" cy="26479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52520" y="8996680"/>
          <a:ext cx="7296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88900</xdr:rowOff>
    </xdr:from>
    <xdr:to>
      <xdr:col>15</xdr:col>
      <xdr:colOff>149225</xdr:colOff>
      <xdr:row>55</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86100" y="9347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27940</xdr:rowOff>
    </xdr:from>
    <xdr:ext cx="755015" cy="26543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50820" y="911479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58420</xdr:rowOff>
    </xdr:from>
    <xdr:to>
      <xdr:col>11</xdr:col>
      <xdr:colOff>60325</xdr:colOff>
      <xdr:row>55</xdr:row>
      <xdr:rowOff>161925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84400" y="948817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171450</xdr:rowOff>
    </xdr:from>
    <xdr:ext cx="755015" cy="26479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51660" y="925830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58420</xdr:rowOff>
    </xdr:from>
    <xdr:to>
      <xdr:col>6</xdr:col>
      <xdr:colOff>171450</xdr:colOff>
      <xdr:row>55</xdr:row>
      <xdr:rowOff>161925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85240" y="94881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171450</xdr:rowOff>
    </xdr:from>
    <xdr:ext cx="762000" cy="26479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49960" y="92583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昨年度と比較して０．６ポイント増加しており、類似団体平均を８．７ポイント上回っている。</a:t>
          </a:r>
          <a:br>
            <a:rPr lang="ja-JP" altLang="en-US" sz="1300">
              <a:latin typeface="ＭＳ Ｐゴシック"/>
              <a:ea typeface="ＭＳ Ｐゴシック"/>
            </a:rPr>
          </a:br>
          <a:r>
            <a:rPr lang="ja-JP" altLang="en-US" sz="1300">
              <a:latin typeface="ＭＳ Ｐゴシック"/>
              <a:ea typeface="ＭＳ Ｐゴシック"/>
            </a:rPr>
            <a:t>　その要因としては、下水道特別会計への繰出金が大きいが、使用料金の適正化等により、繰出金の圧縮を図る必要がある。</a:t>
          </a:r>
        </a:p>
      </xdr:txBody>
    </xdr:sp>
    <xdr:clientData/>
  </xdr:twoCellAnchor>
  <xdr:oneCellAnchor>
    <xdr:from>
      <xdr:col>62</xdr:col>
      <xdr:colOff>6350</xdr:colOff>
      <xdr:row>49</xdr:row>
      <xdr:rowOff>110490</xdr:rowOff>
    </xdr:from>
    <xdr:ext cx="291465" cy="22733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565380" y="8511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1015" cy="26035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8445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71120</xdr:rowOff>
    </xdr:from>
    <xdr:to>
      <xdr:col>85</xdr:col>
      <xdr:colOff>66675</xdr:colOff>
      <xdr:row>62</xdr:row>
      <xdr:rowOff>71120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107010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101600</xdr:rowOff>
    </xdr:from>
    <xdr:ext cx="50101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105600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129540</xdr:rowOff>
    </xdr:from>
    <xdr:to>
      <xdr:col>85</xdr:col>
      <xdr:colOff>66675</xdr:colOff>
      <xdr:row>60</xdr:row>
      <xdr:rowOff>129540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416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160020</xdr:rowOff>
    </xdr:from>
    <xdr:ext cx="501015" cy="26479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2755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128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43180</xdr:rowOff>
    </xdr:from>
    <xdr:ext cx="501015" cy="26035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998728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71120</xdr:rowOff>
    </xdr:from>
    <xdr:to>
      <xdr:col>85</xdr:col>
      <xdr:colOff>66675</xdr:colOff>
      <xdr:row>57</xdr:row>
      <xdr:rowOff>71120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101600</xdr:rowOff>
    </xdr:from>
    <xdr:ext cx="50101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97028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129540</xdr:rowOff>
    </xdr:from>
    <xdr:to>
      <xdr:col>85</xdr:col>
      <xdr:colOff>66675</xdr:colOff>
      <xdr:row>55</xdr:row>
      <xdr:rowOff>129540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955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160020</xdr:rowOff>
    </xdr:from>
    <xdr:ext cx="501015" cy="26479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41832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43180</xdr:rowOff>
    </xdr:from>
    <xdr:ext cx="501015" cy="26035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1300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71120</xdr:rowOff>
    </xdr:from>
    <xdr:to>
      <xdr:col>85</xdr:col>
      <xdr:colOff>66675</xdr:colOff>
      <xdr:row>52</xdr:row>
      <xdr:rowOff>71120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89865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101600</xdr:rowOff>
    </xdr:from>
    <xdr:ext cx="50101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88455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1015" cy="2647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5610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90805</xdr:rowOff>
    </xdr:from>
    <xdr:to>
      <xdr:col>82</xdr:col>
      <xdr:colOff>107950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718280" y="917765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160020</xdr:rowOff>
    </xdr:from>
    <xdr:ext cx="755015" cy="26479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807180" y="1044702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62938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xdr:rowOff>
    </xdr:from>
    <xdr:ext cx="755015" cy="26543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807180" y="8919210"/>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90805</xdr:rowOff>
    </xdr:from>
    <xdr:to>
      <xdr:col>82</xdr:col>
      <xdr:colOff>196850</xdr:colOff>
      <xdr:row>53</xdr:row>
      <xdr:rowOff>90805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917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129540</xdr:rowOff>
    </xdr:from>
    <xdr:to>
      <xdr:col>82</xdr:col>
      <xdr:colOff>107950</xdr:colOff>
      <xdr:row>61</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869920" y="10416540"/>
          <a:ext cx="8483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7620</xdr:rowOff>
    </xdr:from>
    <xdr:ext cx="755015" cy="26162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807180" y="9437370"/>
          <a:ext cx="75501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165100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667480" y="9594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129540</xdr:rowOff>
    </xdr:from>
    <xdr:to>
      <xdr:col>78</xdr:col>
      <xdr:colOff>69850</xdr:colOff>
      <xdr:row>61</xdr:row>
      <xdr:rowOff>42545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968220" y="10416540"/>
          <a:ext cx="9017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106680</xdr:rowOff>
    </xdr:from>
    <xdr:to>
      <xdr:col>78</xdr:col>
      <xdr:colOff>120650</xdr:colOff>
      <xdr:row>56</xdr:row>
      <xdr:rowOff>35560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819120" y="9536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46355</xdr:rowOff>
    </xdr:from>
    <xdr:ext cx="736600" cy="26479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83840" y="930465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61</xdr:row>
      <xdr:rowOff>32385</xdr:rowOff>
    </xdr:from>
    <xdr:to>
      <xdr:col>73</xdr:col>
      <xdr:colOff>180975</xdr:colOff>
      <xdr:row>61</xdr:row>
      <xdr:rowOff>42545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4069060" y="10490835"/>
          <a:ext cx="8991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165100</xdr:rowOff>
    </xdr:from>
    <xdr:to>
      <xdr:col>74</xdr:col>
      <xdr:colOff>31750</xdr:colOff>
      <xdr:row>56</xdr:row>
      <xdr:rowOff>93980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917420" y="959485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104775</xdr:rowOff>
    </xdr:from>
    <xdr:ext cx="762000" cy="26479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84680" y="93630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32385</xdr:rowOff>
    </xdr:from>
    <xdr:to>
      <xdr:col>69</xdr:col>
      <xdr:colOff>92075</xdr:colOff>
      <xdr:row>61</xdr:row>
      <xdr:rowOff>81280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169900" y="10490835"/>
          <a:ext cx="8991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67945</xdr:rowOff>
    </xdr:from>
    <xdr:to>
      <xdr:col>69</xdr:col>
      <xdr:colOff>142875</xdr:colOff>
      <xdr:row>56</xdr:row>
      <xdr:rowOff>171450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4018260" y="9669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7620</xdr:rowOff>
    </xdr:from>
    <xdr:ext cx="755015" cy="26162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82980" y="943737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165100</xdr:rowOff>
    </xdr:from>
    <xdr:to>
      <xdr:col>65</xdr:col>
      <xdr:colOff>53975</xdr:colOff>
      <xdr:row>57</xdr:row>
      <xdr:rowOff>93980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116560" y="976630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104775</xdr:rowOff>
    </xdr:from>
    <xdr:ext cx="755015" cy="26479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3820" y="953452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6514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7497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9489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60</xdr:row>
      <xdr:rowOff>136525</xdr:rowOff>
    </xdr:from>
    <xdr:to>
      <xdr:col>82</xdr:col>
      <xdr:colOff>158750</xdr:colOff>
      <xdr:row>61</xdr:row>
      <xdr:rowOff>65405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667480" y="10423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43180</xdr:rowOff>
    </xdr:from>
    <xdr:ext cx="755015" cy="26035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807180" y="1033018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78105</xdr:rowOff>
    </xdr:from>
    <xdr:to>
      <xdr:col>78</xdr:col>
      <xdr:colOff>120650</xdr:colOff>
      <xdr:row>61</xdr:row>
      <xdr:rowOff>6985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819120" y="10365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166370</xdr:rowOff>
    </xdr:from>
    <xdr:ext cx="736600" cy="26289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483840" y="1045337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165100</xdr:rowOff>
    </xdr:from>
    <xdr:to>
      <xdr:col>74</xdr:col>
      <xdr:colOff>31750</xdr:colOff>
      <xdr:row>61</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917420" y="1045210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78740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58468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156210</xdr:rowOff>
    </xdr:from>
    <xdr:to>
      <xdr:col>69</xdr:col>
      <xdr:colOff>142875</xdr:colOff>
      <xdr:row>61</xdr:row>
      <xdr:rowOff>84455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018260" y="104432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68580</xdr:rowOff>
    </xdr:from>
    <xdr:ext cx="755015" cy="26479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682980" y="1052703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29210</xdr:rowOff>
    </xdr:from>
    <xdr:to>
      <xdr:col>65</xdr:col>
      <xdr:colOff>53975</xdr:colOff>
      <xdr:row>61</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116560" y="1048766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117475</xdr:rowOff>
    </xdr:from>
    <xdr:ext cx="755015" cy="26479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783820" y="1057592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昨年度と比較して０．２ポイント減少している。</a:t>
          </a:r>
        </a:p>
        <a:p>
          <a:r>
            <a:rPr kumimoji="1" lang="ja-JP" altLang="en-US" sz="1300">
              <a:latin typeface="ＭＳ Ｐゴシック"/>
              <a:ea typeface="ＭＳ Ｐゴシック"/>
            </a:rPr>
            <a:t>　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110490</xdr:rowOff>
    </xdr:from>
    <xdr:ext cx="291465" cy="2273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565380" y="5082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1015" cy="26035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087860" y="74155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71120</xdr:rowOff>
    </xdr:from>
    <xdr:to>
      <xdr:col>85</xdr:col>
      <xdr:colOff>66675</xdr:colOff>
      <xdr:row>41</xdr:row>
      <xdr:rowOff>71120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101600</xdr:rowOff>
    </xdr:from>
    <xdr:ext cx="50101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69596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129540</xdr:rowOff>
    </xdr:from>
    <xdr:to>
      <xdr:col>85</xdr:col>
      <xdr:colOff>66675</xdr:colOff>
      <xdr:row>38</xdr:row>
      <xdr:rowOff>129540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160020</xdr:rowOff>
    </xdr:from>
    <xdr:ext cx="501015" cy="2647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5036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43180</xdr:rowOff>
    </xdr:from>
    <xdr:ext cx="501015" cy="26035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60439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71120</xdr:rowOff>
    </xdr:from>
    <xdr:to>
      <xdr:col>85</xdr:col>
      <xdr:colOff>66675</xdr:colOff>
      <xdr:row>33</xdr:row>
      <xdr:rowOff>71120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101600</xdr:rowOff>
    </xdr:from>
    <xdr:ext cx="50101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55880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129540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78740</xdr:rowOff>
    </xdr:from>
    <xdr:to>
      <xdr:col>82</xdr:col>
      <xdr:colOff>107950</xdr:colOff>
      <xdr:row>40</xdr:row>
      <xdr:rowOff>3810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718280" y="5908040"/>
          <a:ext cx="0" cy="953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150495</xdr:rowOff>
    </xdr:from>
    <xdr:ext cx="755015" cy="26416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807180" y="6837045"/>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196850</xdr:colOff>
      <xdr:row>40</xdr:row>
      <xdr:rowOff>3810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62938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167005</xdr:rowOff>
    </xdr:from>
    <xdr:ext cx="755015" cy="26225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807180" y="5653405"/>
          <a:ext cx="755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78740</xdr:rowOff>
    </xdr:from>
    <xdr:to>
      <xdr:col>82</xdr:col>
      <xdr:colOff>196850</xdr:colOff>
      <xdr:row>34</xdr:row>
      <xdr:rowOff>78740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629380" y="59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83185</xdr:rowOff>
    </xdr:from>
    <xdr:to>
      <xdr:col>82</xdr:col>
      <xdr:colOff>107950</xdr:colOff>
      <xdr:row>36</xdr:row>
      <xdr:rowOff>92075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869920" y="6255385"/>
          <a:ext cx="8483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104775</xdr:rowOff>
    </xdr:from>
    <xdr:ext cx="755015" cy="26479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807180" y="6276975"/>
          <a:ext cx="75501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133985</xdr:rowOff>
    </xdr:from>
    <xdr:to>
      <xdr:col>82</xdr:col>
      <xdr:colOff>158750</xdr:colOff>
      <xdr:row>37</xdr:row>
      <xdr:rowOff>62230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66748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92075</xdr:rowOff>
    </xdr:from>
    <xdr:to>
      <xdr:col>78</xdr:col>
      <xdr:colOff>69850</xdr:colOff>
      <xdr:row>37</xdr:row>
      <xdr:rowOff>47625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968220" y="6264275"/>
          <a:ext cx="9017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110490</xdr:rowOff>
    </xdr:from>
    <xdr:to>
      <xdr:col>78</xdr:col>
      <xdr:colOff>120650</xdr:colOff>
      <xdr:row>37</xdr:row>
      <xdr:rowOff>38735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819120" y="6282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23495</xdr:rowOff>
    </xdr:from>
    <xdr:ext cx="736600" cy="26479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83840" y="636714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129540</xdr:rowOff>
    </xdr:from>
    <xdr:to>
      <xdr:col>73</xdr:col>
      <xdr:colOff>180975</xdr:colOff>
      <xdr:row>37</xdr:row>
      <xdr:rowOff>47625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069060" y="6301740"/>
          <a:ext cx="89916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104775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917420" y="634428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88900</xdr:rowOff>
    </xdr:from>
    <xdr:ext cx="762000" cy="26035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84680" y="643255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129540</xdr:rowOff>
    </xdr:from>
    <xdr:to>
      <xdr:col>69</xdr:col>
      <xdr:colOff>92075</xdr:colOff>
      <xdr:row>36</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169900" y="630174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104775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018260" y="63442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88900</xdr:rowOff>
    </xdr:from>
    <xdr:ext cx="755015" cy="26035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82980" y="643255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124460</xdr:rowOff>
    </xdr:from>
    <xdr:to>
      <xdr:col>65</xdr:col>
      <xdr:colOff>53975</xdr:colOff>
      <xdr:row>37</xdr:row>
      <xdr:rowOff>53340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116560" y="629666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37465</xdr:rowOff>
    </xdr:from>
    <xdr:ext cx="755015" cy="26416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3820" y="6381115"/>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6514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7497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9489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31115</xdr:rowOff>
    </xdr:from>
    <xdr:to>
      <xdr:col>82</xdr:col>
      <xdr:colOff>158750</xdr:colOff>
      <xdr:row>36</xdr:row>
      <xdr:rowOff>135255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667480" y="62033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47625</xdr:rowOff>
    </xdr:from>
    <xdr:ext cx="755015" cy="26479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807180" y="604837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40640</xdr:rowOff>
    </xdr:from>
    <xdr:to>
      <xdr:col>78</xdr:col>
      <xdr:colOff>120650</xdr:colOff>
      <xdr:row>36</xdr:row>
      <xdr:rowOff>144145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819120" y="62128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154940</xdr:rowOff>
    </xdr:from>
    <xdr:ext cx="736600" cy="26289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83840" y="598424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171450</xdr:rowOff>
    </xdr:from>
    <xdr:to>
      <xdr:col>74</xdr:col>
      <xdr:colOff>31750</xdr:colOff>
      <xdr:row>37</xdr:row>
      <xdr:rowOff>100330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917420" y="634365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110490</xdr:rowOff>
    </xdr:from>
    <xdr:ext cx="762000" cy="26162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84680" y="611124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78105</xdr:rowOff>
    </xdr:from>
    <xdr:to>
      <xdr:col>69</xdr:col>
      <xdr:colOff>142875</xdr:colOff>
      <xdr:row>37</xdr:row>
      <xdr:rowOff>6985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018260" y="62503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16510</xdr:rowOff>
    </xdr:from>
    <xdr:ext cx="755015" cy="26479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82980" y="601726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82550</xdr:rowOff>
    </xdr:from>
    <xdr:to>
      <xdr:col>65</xdr:col>
      <xdr:colOff>53975</xdr:colOff>
      <xdr:row>37</xdr:row>
      <xdr:rowOff>10795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116560" y="625475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21590</xdr:rowOff>
    </xdr:from>
    <xdr:ext cx="75501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783820" y="60223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２０．６ポイントと昨年度と比較して０．２ポイント増となっているが、類似団体平均との比較では大きく上回っている。</a:t>
          </a:r>
        </a:p>
        <a:p>
          <a:r>
            <a:rPr kumimoji="1" lang="ja-JP" altLang="en-US" sz="1300">
              <a:latin typeface="ＭＳ Ｐゴシック"/>
              <a:ea typeface="ＭＳ Ｐゴシック"/>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110490</xdr:rowOff>
    </xdr:from>
    <xdr:ext cx="291465" cy="22733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31520" y="11940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035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6540" y="14273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71120</xdr:rowOff>
    </xdr:from>
    <xdr:to>
      <xdr:col>26</xdr:col>
      <xdr:colOff>184150</xdr:colOff>
      <xdr:row>81</xdr:row>
      <xdr:rowOff>71120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962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101600</xdr:rowOff>
    </xdr:from>
    <xdr:ext cx="50800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6540" y="138176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129540</xdr:rowOff>
    </xdr:from>
    <xdr:to>
      <xdr:col>26</xdr:col>
      <xdr:colOff>184150</xdr:colOff>
      <xdr:row>78</xdr:row>
      <xdr:rowOff>129540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962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160020</xdr:rowOff>
    </xdr:from>
    <xdr:ext cx="508000" cy="26479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6540" y="13361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43180</xdr:rowOff>
    </xdr:from>
    <xdr:ext cx="508000" cy="26035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6540" y="129019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71120</xdr:rowOff>
    </xdr:from>
    <xdr:to>
      <xdr:col>26</xdr:col>
      <xdr:colOff>184150</xdr:colOff>
      <xdr:row>73</xdr:row>
      <xdr:rowOff>71120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962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101600</xdr:rowOff>
    </xdr:from>
    <xdr:ext cx="50800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6540" y="124460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17780</xdr:rowOff>
    </xdr:from>
    <xdr:to>
      <xdr:col>24</xdr:col>
      <xdr:colOff>25400</xdr:colOff>
      <xdr:row>80</xdr:row>
      <xdr:rowOff>87630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86960" y="12705080"/>
          <a:ext cx="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59055</xdr:rowOff>
    </xdr:from>
    <xdr:ext cx="755015" cy="26479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75860" y="1377505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87630</xdr:rowOff>
    </xdr:from>
    <xdr:to>
      <xdr:col>24</xdr:col>
      <xdr:colOff>114300</xdr:colOff>
      <xdr:row>80</xdr:row>
      <xdr:rowOff>87630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95520" y="138036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105410</xdr:rowOff>
    </xdr:from>
    <xdr:ext cx="755015" cy="26479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75860" y="1244981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17780</xdr:rowOff>
    </xdr:from>
    <xdr:to>
      <xdr:col>24</xdr:col>
      <xdr:colOff>114300</xdr:colOff>
      <xdr:row>74</xdr:row>
      <xdr:rowOff>17780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95520" y="127050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148590</xdr:rowOff>
    </xdr:from>
    <xdr:to>
      <xdr:col>24</xdr:col>
      <xdr:colOff>25400</xdr:colOff>
      <xdr:row>78</xdr:row>
      <xdr:rowOff>158115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036060" y="13521690"/>
          <a:ext cx="8509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127000</xdr:rowOff>
    </xdr:from>
    <xdr:ext cx="755015" cy="26416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75860" y="12985750"/>
          <a:ext cx="75501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110490</xdr:rowOff>
    </xdr:from>
    <xdr:to>
      <xdr:col>24</xdr:col>
      <xdr:colOff>76200</xdr:colOff>
      <xdr:row>77</xdr:row>
      <xdr:rowOff>38735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833620" y="1314069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148590</xdr:rowOff>
    </xdr:from>
    <xdr:to>
      <xdr:col>19</xdr:col>
      <xdr:colOff>187325</xdr:colOff>
      <xdr:row>78</xdr:row>
      <xdr:rowOff>158115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136900" y="13521690"/>
          <a:ext cx="8991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82550</xdr:rowOff>
    </xdr:from>
    <xdr:to>
      <xdr:col>20</xdr:col>
      <xdr:colOff>38100</xdr:colOff>
      <xdr:row>77</xdr:row>
      <xdr:rowOff>10795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85260" y="1311275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21590</xdr:rowOff>
    </xdr:from>
    <xdr:ext cx="72961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52520" y="128803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158115</xdr:rowOff>
    </xdr:from>
    <xdr:to>
      <xdr:col>15</xdr:col>
      <xdr:colOff>98425</xdr:colOff>
      <xdr:row>78</xdr:row>
      <xdr:rowOff>161925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37740" y="13531215"/>
          <a:ext cx="8991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162560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86100" y="130892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171450</xdr:rowOff>
    </xdr:from>
    <xdr:ext cx="755015" cy="26479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50820" y="1285875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148590</xdr:rowOff>
    </xdr:from>
    <xdr:to>
      <xdr:col>11</xdr:col>
      <xdr:colOff>9525</xdr:colOff>
      <xdr:row>78</xdr:row>
      <xdr:rowOff>161925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36040" y="13521690"/>
          <a:ext cx="901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101600</xdr:rowOff>
    </xdr:from>
    <xdr:to>
      <xdr:col>11</xdr:col>
      <xdr:colOff>60325</xdr:colOff>
      <xdr:row>77</xdr:row>
      <xdr:rowOff>29845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84400" y="1313180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40640</xdr:rowOff>
    </xdr:from>
    <xdr:ext cx="755015" cy="26289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51660" y="12899390"/>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105410</xdr:rowOff>
    </xdr:from>
    <xdr:to>
      <xdr:col>6</xdr:col>
      <xdr:colOff>171450</xdr:colOff>
      <xdr:row>77</xdr:row>
      <xdr:rowOff>34290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85240" y="13135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45085</xdr:rowOff>
    </xdr:from>
    <xdr:ext cx="762000" cy="2584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49960" y="12903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01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685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918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501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0167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01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176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105410</xdr:rowOff>
    </xdr:from>
    <xdr:to>
      <xdr:col>24</xdr:col>
      <xdr:colOff>76200</xdr:colOff>
      <xdr:row>79</xdr:row>
      <xdr:rowOff>34290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833620" y="134785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77470</xdr:rowOff>
    </xdr:from>
    <xdr:ext cx="755015" cy="26035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75860" y="1345057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96520</xdr:rowOff>
    </xdr:from>
    <xdr:to>
      <xdr:col>20</xdr:col>
      <xdr:colOff>38100</xdr:colOff>
      <xdr:row>79</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85260" y="1346962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9525</xdr:rowOff>
    </xdr:from>
    <xdr:ext cx="729615" cy="25971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52520" y="13554075"/>
          <a:ext cx="7296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105410</xdr:rowOff>
    </xdr:from>
    <xdr:to>
      <xdr:col>15</xdr:col>
      <xdr:colOff>149225</xdr:colOff>
      <xdr:row>79</xdr:row>
      <xdr:rowOff>34290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86100" y="134785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19050</xdr:rowOff>
    </xdr:from>
    <xdr:ext cx="755015" cy="26162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50820" y="1356360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110490</xdr:rowOff>
    </xdr:from>
    <xdr:to>
      <xdr:col>11</xdr:col>
      <xdr:colOff>60325</xdr:colOff>
      <xdr:row>79</xdr:row>
      <xdr:rowOff>38735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84400" y="1348359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23495</xdr:rowOff>
    </xdr:from>
    <xdr:ext cx="755015" cy="26479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51660" y="1356804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96520</xdr:rowOff>
    </xdr:from>
    <xdr:to>
      <xdr:col>6</xdr:col>
      <xdr:colOff>171450</xdr:colOff>
      <xdr:row>79</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85240" y="134696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9525</xdr:rowOff>
    </xdr:from>
    <xdr:ext cx="762000" cy="25971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49960" y="13554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平均と比較して３．１ポイント下回っている。扶助費、物件費、補助費は類似団体平均を下回っているが、本比率で類似団体平均との差が小さいのは、他会計繰出金が多額であ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今後は実質公債費率等の指標の動きに注視し公債費の抑制に努めなければならない。</a:t>
          </a:r>
        </a:p>
      </xdr:txBody>
    </xdr:sp>
    <xdr:clientData/>
  </xdr:twoCellAnchor>
  <xdr:oneCellAnchor>
    <xdr:from>
      <xdr:col>62</xdr:col>
      <xdr:colOff>6350</xdr:colOff>
      <xdr:row>69</xdr:row>
      <xdr:rowOff>110490</xdr:rowOff>
    </xdr:from>
    <xdr:ext cx="291465" cy="22733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565380" y="11940540"/>
          <a:ext cx="29146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1015" cy="26035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087860" y="14273530"/>
          <a:ext cx="501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149225</xdr:rowOff>
    </xdr:from>
    <xdr:to>
      <xdr:col>85</xdr:col>
      <xdr:colOff>66675</xdr:colOff>
      <xdr:row>81</xdr:row>
      <xdr:rowOff>149225</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60348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015" cy="26543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087860" y="13891260"/>
          <a:ext cx="501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110490</xdr:rowOff>
    </xdr:from>
    <xdr:to>
      <xdr:col>85</xdr:col>
      <xdr:colOff>66675</xdr:colOff>
      <xdr:row>79</xdr:row>
      <xdr:rowOff>110490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60348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140335</xdr:rowOff>
    </xdr:from>
    <xdr:ext cx="501015" cy="26479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087860" y="13513435"/>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71120</xdr:rowOff>
    </xdr:from>
    <xdr:to>
      <xdr:col>85</xdr:col>
      <xdr:colOff>66675</xdr:colOff>
      <xdr:row>77</xdr:row>
      <xdr:rowOff>71120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60348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101600</xdr:rowOff>
    </xdr:from>
    <xdr:ext cx="50101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087860" y="1313180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32385</xdr:rowOff>
    </xdr:from>
    <xdr:to>
      <xdr:col>85</xdr:col>
      <xdr:colOff>66675</xdr:colOff>
      <xdr:row>75</xdr:row>
      <xdr:rowOff>32385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60348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62230</xdr:rowOff>
    </xdr:from>
    <xdr:ext cx="501015" cy="26543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087860" y="12749530"/>
          <a:ext cx="501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168910</xdr:rowOff>
    </xdr:from>
    <xdr:to>
      <xdr:col>85</xdr:col>
      <xdr:colOff>66675</xdr:colOff>
      <xdr:row>72</xdr:row>
      <xdr:rowOff>168910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60348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23495</xdr:rowOff>
    </xdr:from>
    <xdr:ext cx="501015" cy="26479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087860" y="12367895"/>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1015" cy="26479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087860" y="11990070"/>
          <a:ext cx="501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24765</xdr:rowOff>
    </xdr:from>
    <xdr:to>
      <xdr:col>82</xdr:col>
      <xdr:colOff>107950</xdr:colOff>
      <xdr:row>81</xdr:row>
      <xdr:rowOff>59690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718280" y="12712065"/>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31115</xdr:rowOff>
    </xdr:from>
    <xdr:ext cx="755015" cy="26098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807180" y="13918565"/>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59690</xdr:rowOff>
    </xdr:from>
    <xdr:to>
      <xdr:col>82</xdr:col>
      <xdr:colOff>196850</xdr:colOff>
      <xdr:row>81</xdr:row>
      <xdr:rowOff>59690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62938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113030</xdr:rowOff>
    </xdr:from>
    <xdr:ext cx="755015"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807180" y="124574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24765</xdr:rowOff>
    </xdr:from>
    <xdr:to>
      <xdr:col>82</xdr:col>
      <xdr:colOff>196850</xdr:colOff>
      <xdr:row>74</xdr:row>
      <xdr:rowOff>24765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629380" y="1271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153035</xdr:rowOff>
    </xdr:from>
    <xdr:to>
      <xdr:col>82</xdr:col>
      <xdr:colOff>107950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869920" y="13354685"/>
          <a:ext cx="8483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53340</xdr:rowOff>
    </xdr:from>
    <xdr:ext cx="755015" cy="26162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807180" y="13426440"/>
          <a:ext cx="75501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81915</xdr:rowOff>
    </xdr:from>
    <xdr:to>
      <xdr:col>82</xdr:col>
      <xdr:colOff>158750</xdr:colOff>
      <xdr:row>79</xdr:row>
      <xdr:rowOff>10160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667480" y="13455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153035</xdr:rowOff>
    </xdr:from>
    <xdr:to>
      <xdr:col>78</xdr:col>
      <xdr:colOff>69850</xdr:colOff>
      <xdr:row>78</xdr:row>
      <xdr:rowOff>161290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968220" y="13354685"/>
          <a:ext cx="9017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124460</xdr:rowOff>
    </xdr:from>
    <xdr:to>
      <xdr:col>78</xdr:col>
      <xdr:colOff>120650</xdr:colOff>
      <xdr:row>78</xdr:row>
      <xdr:rowOff>53340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819120" y="13326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37465</xdr:rowOff>
    </xdr:from>
    <xdr:ext cx="736600" cy="26416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83840" y="1341056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133985</xdr:rowOff>
    </xdr:from>
    <xdr:to>
      <xdr:col>73</xdr:col>
      <xdr:colOff>180975</xdr:colOff>
      <xdr:row>78</xdr:row>
      <xdr:rowOff>161290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069060" y="13507085"/>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86360</xdr:rowOff>
    </xdr:from>
    <xdr:to>
      <xdr:col>74</xdr:col>
      <xdr:colOff>31750</xdr:colOff>
      <xdr:row>79</xdr:row>
      <xdr:rowOff>13970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917420" y="1345946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24765</xdr:rowOff>
    </xdr:from>
    <xdr:ext cx="762000" cy="26479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84680" y="132264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133985</xdr:rowOff>
    </xdr:from>
    <xdr:to>
      <xdr:col>69</xdr:col>
      <xdr:colOff>92075</xdr:colOff>
      <xdr:row>79</xdr:row>
      <xdr:rowOff>5080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169900" y="13507085"/>
          <a:ext cx="8991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54610</xdr:rowOff>
    </xdr:from>
    <xdr:to>
      <xdr:col>69</xdr:col>
      <xdr:colOff>142875</xdr:colOff>
      <xdr:row>78</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018260" y="13427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168910</xdr:rowOff>
    </xdr:from>
    <xdr:ext cx="755015" cy="26035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82980" y="13199110"/>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31115</xdr:rowOff>
    </xdr:from>
    <xdr:to>
      <xdr:col>65</xdr:col>
      <xdr:colOff>53975</xdr:colOff>
      <xdr:row>78</xdr:row>
      <xdr:rowOff>135255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116560" y="1340421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145415</xdr:rowOff>
    </xdr:from>
    <xdr:ext cx="755015" cy="26098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3820" y="13175615"/>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6514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7497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9489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136525</xdr:rowOff>
    </xdr:from>
    <xdr:to>
      <xdr:col>82</xdr:col>
      <xdr:colOff>158750</xdr:colOff>
      <xdr:row>78</xdr:row>
      <xdr:rowOff>65405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667480" y="13338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153035</xdr:rowOff>
    </xdr:from>
    <xdr:ext cx="755015" cy="26543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807180" y="13183235"/>
          <a:ext cx="755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101600</xdr:rowOff>
    </xdr:from>
    <xdr:to>
      <xdr:col>78</xdr:col>
      <xdr:colOff>120650</xdr:colOff>
      <xdr:row>78</xdr:row>
      <xdr:rowOff>29845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819120" y="13303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40640</xdr:rowOff>
    </xdr:from>
    <xdr:ext cx="736600" cy="26289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83840" y="1307084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109220</xdr:rowOff>
    </xdr:from>
    <xdr:to>
      <xdr:col>74</xdr:col>
      <xdr:colOff>31750</xdr:colOff>
      <xdr:row>79</xdr:row>
      <xdr:rowOff>37465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917420" y="134823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22225</xdr:rowOff>
    </xdr:from>
    <xdr:ext cx="762000" cy="2584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8468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81915</xdr:rowOff>
    </xdr:from>
    <xdr:to>
      <xdr:col>69</xdr:col>
      <xdr:colOff>142875</xdr:colOff>
      <xdr:row>79</xdr:row>
      <xdr:rowOff>10160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018260" y="13455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170180</xdr:rowOff>
    </xdr:from>
    <xdr:ext cx="75501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82980" y="135432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128270</xdr:rowOff>
    </xdr:from>
    <xdr:to>
      <xdr:col>65</xdr:col>
      <xdr:colOff>53975</xdr:colOff>
      <xdr:row>79</xdr:row>
      <xdr:rowOff>57150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116560" y="1350137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41910</xdr:rowOff>
    </xdr:from>
    <xdr:ext cx="755015" cy="26162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3820" y="13586460"/>
          <a:ext cx="755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京都府与謝野町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2002135"/>
          <a:ext cx="413004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87630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79500"/>
          <a:ext cx="413004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938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11480" cy="2819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70635"/>
          <a:ext cx="41148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5015" cy="2622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97935"/>
          <a:ext cx="755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137160</xdr:rowOff>
    </xdr:from>
    <xdr:to>
      <xdr:col>33</xdr:col>
      <xdr:colOff>114300</xdr:colOff>
      <xdr:row>20</xdr:row>
      <xdr:rowOff>137160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6137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167005</xdr:rowOff>
    </xdr:from>
    <xdr:ext cx="755015" cy="2622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72180"/>
          <a:ext cx="7550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153035</xdr:rowOff>
    </xdr:from>
    <xdr:to>
      <xdr:col>33</xdr:col>
      <xdr:colOff>114300</xdr:colOff>
      <xdr:row>18</xdr:row>
      <xdr:rowOff>153035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2867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8255</xdr:rowOff>
    </xdr:from>
    <xdr:ext cx="755015" cy="26098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141980"/>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170180</xdr:rowOff>
    </xdr:from>
    <xdr:to>
      <xdr:col>33</xdr:col>
      <xdr:colOff>114300</xdr:colOff>
      <xdr:row>16</xdr:row>
      <xdr:rowOff>170180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9610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24765</xdr:rowOff>
    </xdr:from>
    <xdr:ext cx="755015" cy="2647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815590"/>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630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5015"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488565"/>
          <a:ext cx="755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304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501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21621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97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501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8351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5015"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48740" y="15106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59055</xdr:rowOff>
    </xdr:from>
    <xdr:to>
      <xdr:col>29</xdr:col>
      <xdr:colOff>127000</xdr:colOff>
      <xdr:row>19</xdr:row>
      <xdr:rowOff>156845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04180" y="1992630"/>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127635</xdr:rowOff>
    </xdr:from>
    <xdr:ext cx="755015" cy="26289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588000" y="3432810"/>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49,337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156845</xdr:rowOff>
    </xdr:from>
    <xdr:to>
      <xdr:col>30</xdr:col>
      <xdr:colOff>25400</xdr:colOff>
      <xdr:row>19</xdr:row>
      <xdr:rowOff>156845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34620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145415</xdr:rowOff>
    </xdr:from>
    <xdr:ext cx="755015" cy="25209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588000" y="17360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139,075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59055</xdr:rowOff>
    </xdr:from>
    <xdr:to>
      <xdr:col>30</xdr:col>
      <xdr:colOff>25400</xdr:colOff>
      <xdr:row>11</xdr:row>
      <xdr:rowOff>59055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15280" y="19926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95885</xdr:rowOff>
    </xdr:from>
    <xdr:to>
      <xdr:col>29</xdr:col>
      <xdr:colOff>127000</xdr:colOff>
      <xdr:row>12</xdr:row>
      <xdr:rowOff>130175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4871720" y="2200910"/>
          <a:ext cx="63246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15240</xdr:rowOff>
    </xdr:from>
    <xdr:ext cx="755015" cy="26225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588000" y="2977515"/>
          <a:ext cx="75501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44450</xdr:rowOff>
    </xdr:from>
    <xdr:to>
      <xdr:col>29</xdr:col>
      <xdr:colOff>177800</xdr:colOff>
      <xdr:row>17</xdr:row>
      <xdr:rowOff>147955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53380" y="3006725"/>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95885</xdr:rowOff>
    </xdr:from>
    <xdr:to>
      <xdr:col>26</xdr:col>
      <xdr:colOff>50800</xdr:colOff>
      <xdr:row>13</xdr:row>
      <xdr:rowOff>22860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193540" y="2200910"/>
          <a:ext cx="67818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60325</xdr:rowOff>
    </xdr:from>
    <xdr:to>
      <xdr:col>26</xdr:col>
      <xdr:colOff>101600</xdr:colOff>
      <xdr:row>17</xdr:row>
      <xdr:rowOff>163830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20920" y="302260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148590</xdr:rowOff>
    </xdr:from>
    <xdr:ext cx="729615" cy="26225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00880" y="3110865"/>
          <a:ext cx="7296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22860</xdr:rowOff>
    </xdr:from>
    <xdr:to>
      <xdr:col>22</xdr:col>
      <xdr:colOff>114300</xdr:colOff>
      <xdr:row>13</xdr:row>
      <xdr:rowOff>148590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15360" y="2299335"/>
          <a:ext cx="67818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128905</xdr:rowOff>
    </xdr:from>
    <xdr:to>
      <xdr:col>22</xdr:col>
      <xdr:colOff>165100</xdr:colOff>
      <xdr:row>17</xdr:row>
      <xdr:rowOff>57785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42740" y="291973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42545</xdr:rowOff>
    </xdr:from>
    <xdr:ext cx="762000" cy="26098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22700" y="300482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148590</xdr:rowOff>
    </xdr:from>
    <xdr:to>
      <xdr:col>18</xdr:col>
      <xdr:colOff>177800</xdr:colOff>
      <xdr:row>14</xdr:row>
      <xdr:rowOff>97790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32100" y="2425065"/>
          <a:ext cx="68326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140335</xdr:rowOff>
    </xdr:from>
    <xdr:to>
      <xdr:col>19</xdr:col>
      <xdr:colOff>38100</xdr:colOff>
      <xdr:row>17</xdr:row>
      <xdr:rowOff>68580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64560" y="2931160"/>
          <a:ext cx="9652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53340</xdr:rowOff>
    </xdr:from>
    <xdr:ext cx="762000" cy="26162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44520" y="301561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151130</xdr:rowOff>
    </xdr:from>
    <xdr:to>
      <xdr:col>15</xdr:col>
      <xdr:colOff>101600</xdr:colOff>
      <xdr:row>17</xdr:row>
      <xdr:rowOff>80010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781300" y="29419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65405</xdr:rowOff>
    </xdr:from>
    <xdr:ext cx="755015" cy="26098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61260" y="3027680"/>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62000" cy="26289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314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5015" cy="26289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699000" y="3963035"/>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2082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375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5015" cy="26289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59380" y="3963035"/>
          <a:ext cx="755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12</xdr:row>
      <xdr:rowOff>79375</xdr:rowOff>
    </xdr:from>
    <xdr:to>
      <xdr:col>29</xdr:col>
      <xdr:colOff>177800</xdr:colOff>
      <xdr:row>13</xdr:row>
      <xdr:rowOff>9525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53380" y="218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95885</xdr:rowOff>
    </xdr:from>
    <xdr:ext cx="75501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588000" y="2029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124,204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45085</xdr:rowOff>
    </xdr:from>
    <xdr:to>
      <xdr:col>26</xdr:col>
      <xdr:colOff>101600</xdr:colOff>
      <xdr:row>12</xdr:row>
      <xdr:rowOff>146685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20920" y="215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156845</xdr:rowOff>
    </xdr:from>
    <xdr:ext cx="729615" cy="25209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00880" y="191897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143510</xdr:rowOff>
    </xdr:from>
    <xdr:to>
      <xdr:col>22</xdr:col>
      <xdr:colOff>165100</xdr:colOff>
      <xdr:row>13</xdr:row>
      <xdr:rowOff>73660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42740" y="224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83820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22700" y="2017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97790</xdr:rowOff>
    </xdr:from>
    <xdr:to>
      <xdr:col>19</xdr:col>
      <xdr:colOff>38100</xdr:colOff>
      <xdr:row>14</xdr:row>
      <xdr:rowOff>27940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64560" y="237426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38100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44520" y="214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46990</xdr:rowOff>
    </xdr:from>
    <xdr:to>
      <xdr:col>15</xdr:col>
      <xdr:colOff>101600</xdr:colOff>
      <xdr:row>14</xdr:row>
      <xdr:rowOff>148590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781300" y="24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159385</xdr:rowOff>
    </xdr:from>
    <xdr:ext cx="755015"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61260" y="226441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11480" cy="27622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35760" y="5271135"/>
          <a:ext cx="4114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5584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501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703326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5015"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665226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5015"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48740" y="627126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5015"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48740" y="5890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5015" cy="25209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48740" y="55098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189865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504180" y="614489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161290</xdr:rowOff>
    </xdr:from>
    <xdr:ext cx="755015" cy="26098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588000" y="7285990"/>
          <a:ext cx="755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189865</xdr:rowOff>
    </xdr:from>
    <xdr:to>
      <xdr:col>30</xdr:col>
      <xdr:colOff>25400</xdr:colOff>
      <xdr:row>37</xdr:row>
      <xdr:rowOff>189865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415280" y="73145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55015" cy="25400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588000" y="5888355"/>
          <a:ext cx="755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415280" y="61448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220345</xdr:rowOff>
    </xdr:from>
    <xdr:to>
      <xdr:col>29</xdr:col>
      <xdr:colOff>127000</xdr:colOff>
      <xdr:row>33</xdr:row>
      <xdr:rowOff>235585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871720" y="6144895"/>
          <a:ext cx="63246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208280</xdr:rowOff>
    </xdr:from>
    <xdr:ext cx="755015"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588000" y="681863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236855</xdr:rowOff>
    </xdr:from>
    <xdr:to>
      <xdr:col>29</xdr:col>
      <xdr:colOff>177800</xdr:colOff>
      <xdr:row>35</xdr:row>
      <xdr:rowOff>339090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45338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235585</xdr:rowOff>
    </xdr:from>
    <xdr:to>
      <xdr:col>26</xdr:col>
      <xdr:colOff>50800</xdr:colOff>
      <xdr:row>33</xdr:row>
      <xdr:rowOff>320040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193540" y="6160135"/>
          <a:ext cx="67818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259715</xdr:rowOff>
    </xdr:from>
    <xdr:to>
      <xdr:col>26</xdr:col>
      <xdr:colOff>101600</xdr:colOff>
      <xdr:row>36</xdr:row>
      <xdr:rowOff>18415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82092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3175</xdr:rowOff>
    </xdr:from>
    <xdr:ext cx="729615"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500880" y="6956425"/>
          <a:ext cx="7296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320040</xdr:rowOff>
    </xdr:from>
    <xdr:to>
      <xdr:col>22</xdr:col>
      <xdr:colOff>114300</xdr:colOff>
      <xdr:row>33</xdr:row>
      <xdr:rowOff>337820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515360" y="6244590"/>
          <a:ext cx="67818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276860</xdr:rowOff>
    </xdr:from>
    <xdr:to>
      <xdr:col>22</xdr:col>
      <xdr:colOff>165100</xdr:colOff>
      <xdr:row>36</xdr:row>
      <xdr:rowOff>36195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14274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20955</xdr:rowOff>
    </xdr:from>
    <xdr:ext cx="762000" cy="25400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822700" y="6974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337820</xdr:rowOff>
    </xdr:from>
    <xdr:to>
      <xdr:col>18</xdr:col>
      <xdr:colOff>177800</xdr:colOff>
      <xdr:row>34</xdr:row>
      <xdr:rowOff>57785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832100" y="6262370"/>
          <a:ext cx="68326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1270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464560" y="6852285"/>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329565</xdr:rowOff>
    </xdr:from>
    <xdr:ext cx="762000" cy="25336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14452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232410</xdr:rowOff>
    </xdr:from>
    <xdr:to>
      <xdr:col>15</xdr:col>
      <xdr:colOff>101600</xdr:colOff>
      <xdr:row>35</xdr:row>
      <xdr:rowOff>334645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781300" y="6842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320040</xdr:rowOff>
    </xdr:from>
    <xdr:ext cx="75501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61260" y="69303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3314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5015"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99000" y="796036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5015" cy="26416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659380" y="796036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169545</xdr:rowOff>
    </xdr:from>
    <xdr:to>
      <xdr:col>29</xdr:col>
      <xdr:colOff>177800</xdr:colOff>
      <xdr:row>33</xdr:row>
      <xdr:rowOff>271780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453380" y="6094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115570</xdr:rowOff>
    </xdr:from>
    <xdr:ext cx="755015"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588000" y="604012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54,102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184150</xdr:rowOff>
    </xdr:from>
    <xdr:to>
      <xdr:col>26</xdr:col>
      <xdr:colOff>101600</xdr:colOff>
      <xdr:row>33</xdr:row>
      <xdr:rowOff>286385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820920" y="6108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124460</xdr:rowOff>
    </xdr:from>
    <xdr:ext cx="729615" cy="25273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500880" y="5877560"/>
          <a:ext cx="7296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270510</xdr:rowOff>
    </xdr:from>
    <xdr:to>
      <xdr:col>22</xdr:col>
      <xdr:colOff>165100</xdr:colOff>
      <xdr:row>34</xdr:row>
      <xdr:rowOff>27940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142740" y="6195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38735</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822700" y="5963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286385</xdr:rowOff>
    </xdr:from>
    <xdr:to>
      <xdr:col>19</xdr:col>
      <xdr:colOff>38100</xdr:colOff>
      <xdr:row>34</xdr:row>
      <xdr:rowOff>45720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464560" y="621093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55245</xdr:rowOff>
    </xdr:from>
    <xdr:ext cx="762000" cy="25400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144520" y="5979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8255</xdr:rowOff>
    </xdr:from>
    <xdr:to>
      <xdr:col>15</xdr:col>
      <xdr:colOff>101600</xdr:colOff>
      <xdr:row>34</xdr:row>
      <xdr:rowOff>109220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781300" y="62757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119380</xdr:rowOff>
    </xdr:from>
    <xdr:ext cx="755015" cy="2584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461260" y="604393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690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75565</xdr:rowOff>
    </xdr:from>
    <xdr:ext cx="531495" cy="2622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90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1495" cy="2641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171450</xdr:rowOff>
    </xdr:from>
    <xdr:ext cx="531495" cy="2647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5425" y="5829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133985</xdr:rowOff>
    </xdr:from>
    <xdr:ext cx="595630" cy="26098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8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94615</xdr:rowOff>
    </xdr:from>
    <xdr:ext cx="595630" cy="26416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128270</xdr:rowOff>
    </xdr:from>
    <xdr:to>
      <xdr:col>24</xdr:col>
      <xdr:colOff>62865</xdr:colOff>
      <xdr:row>38</xdr:row>
      <xdr:rowOff>168275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10032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171450</xdr:rowOff>
    </xdr:from>
    <xdr:ext cx="534670" cy="26479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6865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168275</xdr:rowOff>
    </xdr:from>
    <xdr:to>
      <xdr:col>24</xdr:col>
      <xdr:colOff>152400</xdr:colOff>
      <xdr:row>38</xdr:row>
      <xdr:rowOff>168275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683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73660</xdr:rowOff>
    </xdr:from>
    <xdr:ext cx="598805" cy="26479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48742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125,743</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128270</xdr:rowOff>
    </xdr:from>
    <xdr:to>
      <xdr:col>24</xdr:col>
      <xdr:colOff>152400</xdr:colOff>
      <xdr:row>29</xdr:row>
      <xdr:rowOff>128270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100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25400</xdr:rowOff>
    </xdr:from>
    <xdr:to>
      <xdr:col>24</xdr:col>
      <xdr:colOff>63500</xdr:colOff>
      <xdr:row>31</xdr:row>
      <xdr:rowOff>71755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00780" y="5340350"/>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171450</xdr:rowOff>
    </xdr:from>
    <xdr:ext cx="534670" cy="26479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617220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21590</xdr:rowOff>
    </xdr:from>
    <xdr:to>
      <xdr:col>24</xdr:col>
      <xdr:colOff>114300</xdr:colOff>
      <xdr:row>36</xdr:row>
      <xdr:rowOff>125095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619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71755</xdr:rowOff>
    </xdr:from>
    <xdr:to>
      <xdr:col>19</xdr:col>
      <xdr:colOff>177800</xdr:colOff>
      <xdr:row>32</xdr:row>
      <xdr:rowOff>6350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5386705"/>
          <a:ext cx="8686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135255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2033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125730</xdr:rowOff>
    </xdr:from>
    <xdr:ext cx="527685" cy="26479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38525" y="629793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6350</xdr:rowOff>
    </xdr:from>
    <xdr:to>
      <xdr:col>15</xdr:col>
      <xdr:colOff>50800</xdr:colOff>
      <xdr:row>34</xdr:row>
      <xdr:rowOff>76835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5492750"/>
          <a:ext cx="8636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88265</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089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8255</xdr:rowOff>
    </xdr:from>
    <xdr:ext cx="527685" cy="26098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74925" y="618045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76835</xdr:rowOff>
    </xdr:from>
    <xdr:to>
      <xdr:col>10</xdr:col>
      <xdr:colOff>114300</xdr:colOff>
      <xdr:row>34</xdr:row>
      <xdr:rowOff>102870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04900" y="590613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71755</xdr:rowOff>
    </xdr:from>
    <xdr:to>
      <xdr:col>10</xdr:col>
      <xdr:colOff>165100</xdr:colOff>
      <xdr:row>37</xdr:row>
      <xdr:rowOff>635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243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167005</xdr:rowOff>
    </xdr:from>
    <xdr:ext cx="534670" cy="26225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06245" y="633920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69850</xdr:rowOff>
    </xdr:from>
    <xdr:to>
      <xdr:col>6</xdr:col>
      <xdr:colOff>38100</xdr:colOff>
      <xdr:row>36</xdr:row>
      <xdr:rowOff>171450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2420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164465</xdr:rowOff>
    </xdr:from>
    <xdr:ext cx="527685" cy="2647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2645" y="633666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5015" cy="26479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5015"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148590</xdr:rowOff>
    </xdr:from>
    <xdr:to>
      <xdr:col>24</xdr:col>
      <xdr:colOff>114300</xdr:colOff>
      <xdr:row>31</xdr:row>
      <xdr:rowOff>77470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5292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171450</xdr:rowOff>
    </xdr:from>
    <xdr:ext cx="598805" cy="2647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51435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20320</xdr:rowOff>
    </xdr:from>
    <xdr:to>
      <xdr:col>20</xdr:col>
      <xdr:colOff>38100</xdr:colOff>
      <xdr:row>31</xdr:row>
      <xdr:rowOff>123825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53352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140970</xdr:rowOff>
    </xdr:from>
    <xdr:ext cx="591820" cy="26543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06140" y="511302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128905</xdr:rowOff>
    </xdr:from>
    <xdr:to>
      <xdr:col>15</xdr:col>
      <xdr:colOff>101600</xdr:colOff>
      <xdr:row>32</xdr:row>
      <xdr:rowOff>57785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54438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30</xdr:row>
      <xdr:rowOff>74930</xdr:rowOff>
    </xdr:from>
    <xdr:ext cx="598805" cy="26289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42540" y="52184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24765</xdr:rowOff>
    </xdr:from>
    <xdr:to>
      <xdr:col>10</xdr:col>
      <xdr:colOff>165100</xdr:colOff>
      <xdr:row>34</xdr:row>
      <xdr:rowOff>128270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58540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145415</xdr:rowOff>
    </xdr:from>
    <xdr:ext cx="534670" cy="26098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06245" y="563181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50165</xdr:rowOff>
    </xdr:from>
    <xdr:to>
      <xdr:col>6</xdr:col>
      <xdr:colOff>38100</xdr:colOff>
      <xdr:row>34</xdr:row>
      <xdr:rowOff>154940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587946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171450</xdr:rowOff>
    </xdr:from>
    <xdr:ext cx="527685" cy="26479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42645" y="56578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114300</xdr:rowOff>
    </xdr:from>
    <xdr:ext cx="248920" cy="26479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02920" y="10401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45720</xdr:rowOff>
    </xdr:from>
    <xdr:to>
      <xdr:col>28</xdr:col>
      <xdr:colOff>114300</xdr:colOff>
      <xdr:row>59</xdr:row>
      <xdr:rowOff>45720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75565</xdr:rowOff>
    </xdr:from>
    <xdr:ext cx="531495" cy="2622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5425" y="10019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5630" cy="26416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479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098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7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5630" cy="2641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101600</xdr:rowOff>
    </xdr:from>
    <xdr:to>
      <xdr:col>24</xdr:col>
      <xdr:colOff>62865</xdr:colOff>
      <xdr:row>59</xdr:row>
      <xdr:rowOff>86360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511675" y="884555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89535</xdr:rowOff>
    </xdr:from>
    <xdr:ext cx="534670" cy="25971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64380" y="1020508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44,871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86360</xdr:rowOff>
    </xdr:from>
    <xdr:to>
      <xdr:col>24</xdr:col>
      <xdr:colOff>152400</xdr:colOff>
      <xdr:row>59</xdr:row>
      <xdr:rowOff>86360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29760" y="10201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46990</xdr:rowOff>
    </xdr:from>
    <xdr:ext cx="598805" cy="26479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64380" y="861949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222,851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101600</xdr:rowOff>
    </xdr:from>
    <xdr:to>
      <xdr:col>24</xdr:col>
      <xdr:colOff>152400</xdr:colOff>
      <xdr:row>51</xdr:row>
      <xdr:rowOff>101600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29760" y="8845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107950</xdr:rowOff>
    </xdr:from>
    <xdr:to>
      <xdr:col>24</xdr:col>
      <xdr:colOff>63500</xdr:colOff>
      <xdr:row>57</xdr:row>
      <xdr:rowOff>122555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00780" y="988060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136525</xdr:rowOff>
    </xdr:from>
    <xdr:ext cx="534670" cy="2584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64380" y="9909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158750</xdr:rowOff>
    </xdr:from>
    <xdr:to>
      <xdr:col>24</xdr:col>
      <xdr:colOff>114300</xdr:colOff>
      <xdr:row>58</xdr:row>
      <xdr:rowOff>86995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62780" y="9931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107950</xdr:rowOff>
    </xdr:from>
    <xdr:to>
      <xdr:col>19</xdr:col>
      <xdr:colOff>177800</xdr:colOff>
      <xdr:row>57</xdr:row>
      <xdr:rowOff>134620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832100" y="988060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20320</xdr:rowOff>
    </xdr:from>
    <xdr:to>
      <xdr:col>20</xdr:col>
      <xdr:colOff>38100</xdr:colOff>
      <xdr:row>58</xdr:row>
      <xdr:rowOff>123825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49980" y="99644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114935</xdr:rowOff>
    </xdr:from>
    <xdr:ext cx="527685" cy="26479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38525" y="1005903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130175</xdr:rowOff>
    </xdr:from>
    <xdr:to>
      <xdr:col>15</xdr:col>
      <xdr:colOff>50800</xdr:colOff>
      <xdr:row>57</xdr:row>
      <xdr:rowOff>134620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968500" y="990282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41275</xdr:rowOff>
    </xdr:from>
    <xdr:to>
      <xdr:col>15</xdr:col>
      <xdr:colOff>101600</xdr:colOff>
      <xdr:row>58</xdr:row>
      <xdr:rowOff>144780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781300" y="9985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135890</xdr:rowOff>
    </xdr:from>
    <xdr:ext cx="52768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74925" y="100799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121285</xdr:rowOff>
    </xdr:from>
    <xdr:to>
      <xdr:col>10</xdr:col>
      <xdr:colOff>114300</xdr:colOff>
      <xdr:row>57</xdr:row>
      <xdr:rowOff>130175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04900" y="989393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26035</xdr:rowOff>
    </xdr:from>
    <xdr:to>
      <xdr:col>10</xdr:col>
      <xdr:colOff>165100</xdr:colOff>
      <xdr:row>58</xdr:row>
      <xdr:rowOff>129540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17700" y="99701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121285</xdr:rowOff>
    </xdr:from>
    <xdr:ext cx="534670" cy="26225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06245" y="1006538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31115</xdr:rowOff>
    </xdr:from>
    <xdr:to>
      <xdr:col>6</xdr:col>
      <xdr:colOff>38100</xdr:colOff>
      <xdr:row>58</xdr:row>
      <xdr:rowOff>135255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54100" y="99752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125730</xdr:rowOff>
    </xdr:from>
    <xdr:ext cx="527685" cy="2647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42645" y="1006983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5015"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2816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5015" cy="2647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668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69850</xdr:rowOff>
    </xdr:from>
    <xdr:to>
      <xdr:col>24</xdr:col>
      <xdr:colOff>114300</xdr:colOff>
      <xdr:row>57</xdr:row>
      <xdr:rowOff>171450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6278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93980</xdr:rowOff>
    </xdr:from>
    <xdr:ext cx="534670" cy="26416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64380" y="969518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56515</xdr:rowOff>
    </xdr:from>
    <xdr:to>
      <xdr:col>20</xdr:col>
      <xdr:colOff>38100</xdr:colOff>
      <xdr:row>57</xdr:row>
      <xdr:rowOff>160655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49980" y="982916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1905</xdr:rowOff>
    </xdr:from>
    <xdr:ext cx="527685" cy="26479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38525" y="96031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82550</xdr:rowOff>
    </xdr:from>
    <xdr:to>
      <xdr:col>15</xdr:col>
      <xdr:colOff>101600</xdr:colOff>
      <xdr:row>58</xdr:row>
      <xdr:rowOff>10795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781300" y="9855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27940</xdr:rowOff>
    </xdr:from>
    <xdr:ext cx="527685" cy="26543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74925" y="962914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78740</xdr:rowOff>
    </xdr:from>
    <xdr:to>
      <xdr:col>10</xdr:col>
      <xdr:colOff>165100</xdr:colOff>
      <xdr:row>58</xdr:row>
      <xdr:rowOff>7620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17700" y="98513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24130</xdr:rowOff>
    </xdr:from>
    <xdr:ext cx="534670" cy="26479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06245" y="96253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68580</xdr:rowOff>
    </xdr:from>
    <xdr:to>
      <xdr:col>6</xdr:col>
      <xdr:colOff>38100</xdr:colOff>
      <xdr:row>57</xdr:row>
      <xdr:rowOff>171450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54100" y="984123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13970</xdr:rowOff>
    </xdr:from>
    <xdr:ext cx="527685" cy="26416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42645" y="961517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143510</xdr:rowOff>
    </xdr:from>
    <xdr:to>
      <xdr:col>28</xdr:col>
      <xdr:colOff>114300</xdr:colOff>
      <xdr:row>78</xdr:row>
      <xdr:rowOff>143510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171450</xdr:rowOff>
    </xdr:from>
    <xdr:ext cx="248920" cy="26479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2920" y="13373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55880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25425" y="12914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84455</xdr:rowOff>
    </xdr:from>
    <xdr:to>
      <xdr:col>28</xdr:col>
      <xdr:colOff>114300</xdr:colOff>
      <xdr:row>73</xdr:row>
      <xdr:rowOff>84455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114300</xdr:rowOff>
    </xdr:from>
    <xdr:ext cx="531495" cy="26479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5425" y="12458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143510</xdr:rowOff>
    </xdr:from>
    <xdr:to>
      <xdr:col>28</xdr:col>
      <xdr:colOff>114300</xdr:colOff>
      <xdr:row>70</xdr:row>
      <xdr:rowOff>143510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171450</xdr:rowOff>
    </xdr:from>
    <xdr:ext cx="531495" cy="26479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5425" y="12001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55880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5425" y="11543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8255</xdr:rowOff>
    </xdr:from>
    <xdr:to>
      <xdr:col>24</xdr:col>
      <xdr:colOff>62865</xdr:colOff>
      <xdr:row>78</xdr:row>
      <xdr:rowOff>123825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511675" y="12352655"/>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127000</xdr:rowOff>
    </xdr:from>
    <xdr:ext cx="378460" cy="26416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564380" y="1350010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29760" y="1349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128270</xdr:rowOff>
    </xdr:from>
    <xdr:ext cx="534670" cy="26416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564380" y="121297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8255</xdr:rowOff>
    </xdr:from>
    <xdr:to>
      <xdr:col>24</xdr:col>
      <xdr:colOff>152400</xdr:colOff>
      <xdr:row>72</xdr:row>
      <xdr:rowOff>8255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29760" y="123526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116205</xdr:rowOff>
    </xdr:from>
    <xdr:to>
      <xdr:col>24</xdr:col>
      <xdr:colOff>63500</xdr:colOff>
      <xdr:row>78</xdr:row>
      <xdr:rowOff>29210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00780" y="13317855"/>
          <a:ext cx="8128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47625</xdr:rowOff>
    </xdr:from>
    <xdr:ext cx="469900" cy="26479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564380" y="1324927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69850</xdr:rowOff>
    </xdr:from>
    <xdr:to>
      <xdr:col>24</xdr:col>
      <xdr:colOff>114300</xdr:colOff>
      <xdr:row>77</xdr:row>
      <xdr:rowOff>171450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46278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xdr:rowOff>
    </xdr:from>
    <xdr:to>
      <xdr:col>19</xdr:col>
      <xdr:colOff>177800</xdr:colOff>
      <xdr:row>78</xdr:row>
      <xdr:rowOff>29210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832100" y="13375005"/>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75565</xdr:rowOff>
    </xdr:from>
    <xdr:to>
      <xdr:col>20</xdr:col>
      <xdr:colOff>38100</xdr:colOff>
      <xdr:row>78</xdr:row>
      <xdr:rowOff>3810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649980" y="132772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20955</xdr:rowOff>
    </xdr:from>
    <xdr:ext cx="469900" cy="25971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470910" y="1305115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1905</xdr:rowOff>
    </xdr:from>
    <xdr:to>
      <xdr:col>15</xdr:col>
      <xdr:colOff>50800</xdr:colOff>
      <xdr:row>78</xdr:row>
      <xdr:rowOff>9525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968500" y="1337500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58420</xdr:rowOff>
    </xdr:from>
    <xdr:to>
      <xdr:col>15</xdr:col>
      <xdr:colOff>101600</xdr:colOff>
      <xdr:row>77</xdr:row>
      <xdr:rowOff>161925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781300" y="132600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3810</xdr:rowOff>
    </xdr:from>
    <xdr:ext cx="462915" cy="26543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02230" y="1303401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9525</xdr:rowOff>
    </xdr:from>
    <xdr:to>
      <xdr:col>10</xdr:col>
      <xdr:colOff>114300</xdr:colOff>
      <xdr:row>78</xdr:row>
      <xdr:rowOff>16510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04900" y="1338262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69215</xdr:rowOff>
    </xdr:from>
    <xdr:to>
      <xdr:col>10</xdr:col>
      <xdr:colOff>165100</xdr:colOff>
      <xdr:row>77</xdr:row>
      <xdr:rowOff>171450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17700" y="13270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14605</xdr:rowOff>
    </xdr:from>
    <xdr:ext cx="462915" cy="26416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38630" y="13044805"/>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52070</xdr:rowOff>
    </xdr:from>
    <xdr:to>
      <xdr:col>6</xdr:col>
      <xdr:colOff>38100</xdr:colOff>
      <xdr:row>77</xdr:row>
      <xdr:rowOff>156210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54100" y="132537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171450</xdr:rowOff>
    </xdr:from>
    <xdr:ext cx="469900" cy="26479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75030" y="130302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5015" cy="26479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32816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5015" cy="26479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668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64770</xdr:rowOff>
    </xdr:from>
    <xdr:to>
      <xdr:col>24</xdr:col>
      <xdr:colOff>114300</xdr:colOff>
      <xdr:row>77</xdr:row>
      <xdr:rowOff>168275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462780" y="132664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87630</xdr:rowOff>
    </xdr:from>
    <xdr:ext cx="469900" cy="26162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564380" y="1311783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151765</xdr:rowOff>
    </xdr:from>
    <xdr:to>
      <xdr:col>20</xdr:col>
      <xdr:colOff>38100</xdr:colOff>
      <xdr:row>78</xdr:row>
      <xdr:rowOff>80645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649980" y="133534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71120</xdr:rowOff>
    </xdr:from>
    <xdr:ext cx="469900" cy="26416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70910" y="1344422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125095</xdr:rowOff>
    </xdr:from>
    <xdr:to>
      <xdr:col>15</xdr:col>
      <xdr:colOff>101600</xdr:colOff>
      <xdr:row>78</xdr:row>
      <xdr:rowOff>53975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781300" y="133267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45085</xdr:rowOff>
    </xdr:from>
    <xdr:ext cx="46291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2230" y="134181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133350</xdr:rowOff>
    </xdr:from>
    <xdr:to>
      <xdr:col>10</xdr:col>
      <xdr:colOff>165100</xdr:colOff>
      <xdr:row>78</xdr:row>
      <xdr:rowOff>61595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17700" y="133350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52705</xdr:rowOff>
    </xdr:from>
    <xdr:ext cx="462915" cy="26225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38630" y="13425805"/>
          <a:ext cx="4629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140335</xdr:rowOff>
    </xdr:from>
    <xdr:to>
      <xdr:col>6</xdr:col>
      <xdr:colOff>38100</xdr:colOff>
      <xdr:row>78</xdr:row>
      <xdr:rowOff>68580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54100" y="1334198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59690</xdr:rowOff>
    </xdr:from>
    <xdr:ext cx="469900" cy="26479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75030" y="1343279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209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02920" y="172567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542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209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512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2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33655</xdr:rowOff>
    </xdr:from>
    <xdr:to>
      <xdr:col>24</xdr:col>
      <xdr:colOff>62865</xdr:colOff>
      <xdr:row>98</xdr:row>
      <xdr:rowOff>61595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511675" y="1563560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65405</xdr:rowOff>
    </xdr:from>
    <xdr:ext cx="534670" cy="25209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564380" y="168675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61595</xdr:rowOff>
    </xdr:from>
    <xdr:to>
      <xdr:col>24</xdr:col>
      <xdr:colOff>152400</xdr:colOff>
      <xdr:row>98</xdr:row>
      <xdr:rowOff>61595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29760" y="16863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155575</xdr:rowOff>
    </xdr:from>
    <xdr:ext cx="598805" cy="26225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564380" y="154146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162,017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33655</xdr:rowOff>
    </xdr:from>
    <xdr:to>
      <xdr:col>24</xdr:col>
      <xdr:colOff>152400</xdr:colOff>
      <xdr:row>91</xdr:row>
      <xdr:rowOff>33655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429760" y="15635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120650</xdr:rowOff>
    </xdr:from>
    <xdr:to>
      <xdr:col>24</xdr:col>
      <xdr:colOff>63500</xdr:colOff>
      <xdr:row>96</xdr:row>
      <xdr:rowOff>63500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00780" y="1640840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117475</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56438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94615</xdr:rowOff>
    </xdr:from>
    <xdr:to>
      <xdr:col>24</xdr:col>
      <xdr:colOff>114300</xdr:colOff>
      <xdr:row>96</xdr:row>
      <xdr:rowOff>24765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46278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120650</xdr:rowOff>
    </xdr:from>
    <xdr:to>
      <xdr:col>19</xdr:col>
      <xdr:colOff>177800</xdr:colOff>
      <xdr:row>97</xdr:row>
      <xdr:rowOff>33655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832100" y="16408400"/>
          <a:ext cx="86868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649980" y="16250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80645</xdr:rowOff>
    </xdr:from>
    <xdr:ext cx="59182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06140" y="160254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170815</xdr:rowOff>
    </xdr:from>
    <xdr:to>
      <xdr:col>15</xdr:col>
      <xdr:colOff>50800</xdr:colOff>
      <xdr:row>97</xdr:row>
      <xdr:rowOff>33655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968500" y="1663001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144145</xdr:rowOff>
    </xdr:from>
    <xdr:to>
      <xdr:col>15</xdr:col>
      <xdr:colOff>101600</xdr:colOff>
      <xdr:row>97</xdr:row>
      <xdr:rowOff>74930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7813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90805</xdr:rowOff>
    </xdr:from>
    <xdr:ext cx="527685"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574925" y="163785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170815</xdr:rowOff>
    </xdr:from>
    <xdr:to>
      <xdr:col>10</xdr:col>
      <xdr:colOff>114300</xdr:colOff>
      <xdr:row>97</xdr:row>
      <xdr:rowOff>29210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04900" y="1663001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8255</xdr:rowOff>
    </xdr:from>
    <xdr:to>
      <xdr:col>10</xdr:col>
      <xdr:colOff>165100</xdr:colOff>
      <xdr:row>97</xdr:row>
      <xdr:rowOff>109855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177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100965</xdr:rowOff>
    </xdr:from>
    <xdr:ext cx="534670" cy="25209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06245" y="167316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38100</xdr:rowOff>
    </xdr:from>
    <xdr:to>
      <xdr:col>6</xdr:col>
      <xdr:colOff>38100</xdr:colOff>
      <xdr:row>97</xdr:row>
      <xdr:rowOff>139700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54100" y="166687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130810</xdr:rowOff>
    </xdr:from>
    <xdr:ext cx="52768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42645" y="16761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501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32816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668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12065</xdr:rowOff>
    </xdr:from>
    <xdr:to>
      <xdr:col>24</xdr:col>
      <xdr:colOff>114300</xdr:colOff>
      <xdr:row>96</xdr:row>
      <xdr:rowOff>113665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46278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161925</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564380" y="1644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69850</xdr:rowOff>
    </xdr:from>
    <xdr:to>
      <xdr:col>20</xdr:col>
      <xdr:colOff>38100</xdr:colOff>
      <xdr:row>95</xdr:row>
      <xdr:rowOff>171450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649980" y="16357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162560</xdr:rowOff>
    </xdr:from>
    <xdr:ext cx="52768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38525" y="16450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154940</xdr:rowOff>
    </xdr:from>
    <xdr:to>
      <xdr:col>15</xdr:col>
      <xdr:colOff>101600</xdr:colOff>
      <xdr:row>97</xdr:row>
      <xdr:rowOff>84455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7813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75565</xdr:rowOff>
    </xdr:from>
    <xdr:ext cx="527685" cy="25209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574925" y="167062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120650</xdr:rowOff>
    </xdr:from>
    <xdr:to>
      <xdr:col>10</xdr:col>
      <xdr:colOff>165100</xdr:colOff>
      <xdr:row>97</xdr:row>
      <xdr:rowOff>50165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177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66675</xdr:rowOff>
    </xdr:from>
    <xdr:ext cx="534670" cy="25209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06245" y="163544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149860</xdr:rowOff>
    </xdr:from>
    <xdr:to>
      <xdr:col>6</xdr:col>
      <xdr:colOff>38100</xdr:colOff>
      <xdr:row>97</xdr:row>
      <xdr:rowOff>80010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54100" y="166090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96520</xdr:rowOff>
    </xdr:from>
    <xdr:ext cx="52768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42645" y="16384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2900" cy="22796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9318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45720</xdr:rowOff>
    </xdr:from>
    <xdr:to>
      <xdr:col>59</xdr:col>
      <xdr:colOff>50800</xdr:colOff>
      <xdr:row>39</xdr:row>
      <xdr:rowOff>45720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75565</xdr:rowOff>
    </xdr:from>
    <xdr:ext cx="241935" cy="26225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187440" y="6590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36195</xdr:rowOff>
    </xdr:from>
    <xdr:ext cx="524510" cy="26416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915025" y="6208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5630" cy="26479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50890" y="5829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104140</xdr:rowOff>
    </xdr:from>
    <xdr:to>
      <xdr:col>59</xdr:col>
      <xdr:colOff>50800</xdr:colOff>
      <xdr:row>32</xdr:row>
      <xdr:rowOff>104140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133985</xdr:rowOff>
    </xdr:from>
    <xdr:ext cx="595630" cy="26098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50890" y="5448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65405</xdr:rowOff>
    </xdr:from>
    <xdr:to>
      <xdr:col>59</xdr:col>
      <xdr:colOff>50800</xdr:colOff>
      <xdr:row>30</xdr:row>
      <xdr:rowOff>65405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94615</xdr:rowOff>
    </xdr:from>
    <xdr:ext cx="595630" cy="26416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5089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50890" y="4685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32</xdr:row>
      <xdr:rowOff>124460</xdr:rowOff>
    </xdr:from>
    <xdr:to>
      <xdr:col>54</xdr:col>
      <xdr:colOff>185420</xdr:colOff>
      <xdr:row>38</xdr:row>
      <xdr:rowOff>43180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198100" y="5610860"/>
          <a:ext cx="0" cy="947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46990</xdr:rowOff>
    </xdr:from>
    <xdr:ext cx="527685" cy="26479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248900" y="656209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22,870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114280" y="6558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69850</xdr:rowOff>
    </xdr:from>
    <xdr:ext cx="591820" cy="26416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248900" y="538480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147,334</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124460</xdr:rowOff>
    </xdr:from>
    <xdr:to>
      <xdr:col>55</xdr:col>
      <xdr:colOff>88900</xdr:colOff>
      <xdr:row>32</xdr:row>
      <xdr:rowOff>124460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114280" y="5610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8890</xdr:rowOff>
    </xdr:from>
    <xdr:to>
      <xdr:col>55</xdr:col>
      <xdr:colOff>0</xdr:colOff>
      <xdr:row>35</xdr:row>
      <xdr:rowOff>34925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385300" y="600964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43180</xdr:rowOff>
    </xdr:from>
    <xdr:ext cx="527685" cy="26035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248900" y="6215380"/>
          <a:ext cx="52768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65405</xdr:rowOff>
    </xdr:from>
    <xdr:to>
      <xdr:col>55</xdr:col>
      <xdr:colOff>50800</xdr:colOff>
      <xdr:row>36</xdr:row>
      <xdr:rowOff>168910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152380" y="62376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156845</xdr:rowOff>
    </xdr:from>
    <xdr:to>
      <xdr:col>50</xdr:col>
      <xdr:colOff>114300</xdr:colOff>
      <xdr:row>35</xdr:row>
      <xdr:rowOff>34925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521700" y="5128895"/>
          <a:ext cx="863600" cy="906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94615</xdr:rowOff>
    </xdr:from>
    <xdr:to>
      <xdr:col>50</xdr:col>
      <xdr:colOff>165100</xdr:colOff>
      <xdr:row>37</xdr:row>
      <xdr:rowOff>23495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34500" y="6266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13970</xdr:rowOff>
    </xdr:from>
    <xdr:ext cx="534670" cy="26416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123045" y="635762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156845</xdr:rowOff>
    </xdr:from>
    <xdr:to>
      <xdr:col>45</xdr:col>
      <xdr:colOff>177800</xdr:colOff>
      <xdr:row>32</xdr:row>
      <xdr:rowOff>78740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653020" y="5128895"/>
          <a:ext cx="86868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104775</xdr:rowOff>
    </xdr:from>
    <xdr:to>
      <xdr:col>46</xdr:col>
      <xdr:colOff>38100</xdr:colOff>
      <xdr:row>32</xdr:row>
      <xdr:rowOff>33655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470900" y="54197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24765</xdr:rowOff>
    </xdr:from>
    <xdr:ext cx="591820" cy="26479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227060" y="5511165"/>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78740</xdr:rowOff>
    </xdr:from>
    <xdr:to>
      <xdr:col>41</xdr:col>
      <xdr:colOff>50800</xdr:colOff>
      <xdr:row>35</xdr:row>
      <xdr:rowOff>99060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789420" y="5565140"/>
          <a:ext cx="8636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54610</xdr:rowOff>
    </xdr:from>
    <xdr:to>
      <xdr:col>41</xdr:col>
      <xdr:colOff>101600</xdr:colOff>
      <xdr:row>36</xdr:row>
      <xdr:rowOff>158750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602220" y="6226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149860</xdr:rowOff>
    </xdr:from>
    <xdr:ext cx="527685" cy="26416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395845" y="632206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79375</xdr:rowOff>
    </xdr:from>
    <xdr:to>
      <xdr:col>36</xdr:col>
      <xdr:colOff>165100</xdr:colOff>
      <xdr:row>37</xdr:row>
      <xdr:rowOff>8255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738620" y="6251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171450</xdr:rowOff>
    </xdr:from>
    <xdr:ext cx="534670" cy="26479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527165" y="63436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5015" cy="26479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4676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132080</xdr:rowOff>
    </xdr:from>
    <xdr:to>
      <xdr:col>55</xdr:col>
      <xdr:colOff>50800</xdr:colOff>
      <xdr:row>35</xdr:row>
      <xdr:rowOff>60325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152380" y="59613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155575</xdr:rowOff>
    </xdr:from>
    <xdr:ext cx="527685" cy="26225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248900" y="581342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158750</xdr:rowOff>
    </xdr:from>
    <xdr:to>
      <xdr:col>50</xdr:col>
      <xdr:colOff>165100</xdr:colOff>
      <xdr:row>35</xdr:row>
      <xdr:rowOff>86995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34500" y="5988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104140</xdr:rowOff>
    </xdr:from>
    <xdr:ext cx="534670" cy="26479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123045" y="57619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104775</xdr:rowOff>
    </xdr:from>
    <xdr:to>
      <xdr:col>46</xdr:col>
      <xdr:colOff>38100</xdr:colOff>
      <xdr:row>30</xdr:row>
      <xdr:rowOff>33020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470900" y="50768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49530</xdr:rowOff>
    </xdr:from>
    <xdr:ext cx="591820" cy="26543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227060" y="485013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26670</xdr:rowOff>
    </xdr:from>
    <xdr:to>
      <xdr:col>41</xdr:col>
      <xdr:colOff>101600</xdr:colOff>
      <xdr:row>32</xdr:row>
      <xdr:rowOff>130175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602220" y="55130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147320</xdr:rowOff>
    </xdr:from>
    <xdr:ext cx="59880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363460" y="5290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46990</xdr:rowOff>
    </xdr:from>
    <xdr:to>
      <xdr:col>36</xdr:col>
      <xdr:colOff>165100</xdr:colOff>
      <xdr:row>35</xdr:row>
      <xdr:rowOff>150495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738620" y="60477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167640</xdr:rowOff>
    </xdr:from>
    <xdr:ext cx="534670" cy="26162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27165" y="582549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2900" cy="22796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9318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45720</xdr:rowOff>
    </xdr:from>
    <xdr:to>
      <xdr:col>59</xdr:col>
      <xdr:colOff>50800</xdr:colOff>
      <xdr:row>59</xdr:row>
      <xdr:rowOff>45720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75565</xdr:rowOff>
    </xdr:from>
    <xdr:ext cx="241935" cy="26225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187440" y="10019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36195</xdr:rowOff>
    </xdr:from>
    <xdr:ext cx="524510" cy="26416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5025" y="9637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143510</xdr:rowOff>
    </xdr:from>
    <xdr:to>
      <xdr:col>59</xdr:col>
      <xdr:colOff>50800</xdr:colOff>
      <xdr:row>54</xdr:row>
      <xdr:rowOff>143510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171450</xdr:rowOff>
    </xdr:from>
    <xdr:ext cx="595630" cy="26479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85089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104140</xdr:rowOff>
    </xdr:from>
    <xdr:to>
      <xdr:col>59</xdr:col>
      <xdr:colOff>50800</xdr:colOff>
      <xdr:row>52</xdr:row>
      <xdr:rowOff>104140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133985</xdr:rowOff>
    </xdr:from>
    <xdr:ext cx="595630" cy="26098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850890" y="8877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65405</xdr:rowOff>
    </xdr:from>
    <xdr:to>
      <xdr:col>59</xdr:col>
      <xdr:colOff>50800</xdr:colOff>
      <xdr:row>50</xdr:row>
      <xdr:rowOff>65405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94615</xdr:rowOff>
    </xdr:from>
    <xdr:ext cx="595630" cy="26416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85089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850890" y="811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146050</xdr:rowOff>
    </xdr:from>
    <xdr:to>
      <xdr:col>54</xdr:col>
      <xdr:colOff>185420</xdr:colOff>
      <xdr:row>58</xdr:row>
      <xdr:rowOff>151130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198100" y="889000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155575</xdr:rowOff>
    </xdr:from>
    <xdr:ext cx="462915" cy="26225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248900" y="10099675"/>
          <a:ext cx="4629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151130</xdr:rowOff>
    </xdr:from>
    <xdr:to>
      <xdr:col>55</xdr:col>
      <xdr:colOff>88900</xdr:colOff>
      <xdr:row>58</xdr:row>
      <xdr:rowOff>151130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114280" y="10095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91440</xdr:rowOff>
    </xdr:from>
    <xdr:ext cx="591820" cy="264160"/>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248900" y="866394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146050</xdr:rowOff>
    </xdr:from>
    <xdr:to>
      <xdr:col>55</xdr:col>
      <xdr:colOff>88900</xdr:colOff>
      <xdr:row>51</xdr:row>
      <xdr:rowOff>146050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114280" y="889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55245</xdr:rowOff>
    </xdr:from>
    <xdr:to>
      <xdr:col>55</xdr:col>
      <xdr:colOff>0</xdr:colOff>
      <xdr:row>57</xdr:row>
      <xdr:rowOff>141605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85300" y="9656445"/>
          <a:ext cx="8128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29210</xdr:rowOff>
    </xdr:from>
    <xdr:ext cx="527685" cy="26289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248900" y="9630410"/>
          <a:ext cx="52768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6350</xdr:rowOff>
    </xdr:from>
    <xdr:to>
      <xdr:col>55</xdr:col>
      <xdr:colOff>50800</xdr:colOff>
      <xdr:row>57</xdr:row>
      <xdr:rowOff>109855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152380" y="97790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55245</xdr:rowOff>
    </xdr:from>
    <xdr:to>
      <xdr:col>50</xdr:col>
      <xdr:colOff>114300</xdr:colOff>
      <xdr:row>57</xdr:row>
      <xdr:rowOff>88265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521700" y="9656445"/>
          <a:ext cx="8636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151765</xdr:rowOff>
    </xdr:from>
    <xdr:to>
      <xdr:col>50</xdr:col>
      <xdr:colOff>165100</xdr:colOff>
      <xdr:row>57</xdr:row>
      <xdr:rowOff>80645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334500" y="97529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71120</xdr:rowOff>
    </xdr:from>
    <xdr:ext cx="534670" cy="26416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123045" y="98437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27305</xdr:rowOff>
    </xdr:from>
    <xdr:to>
      <xdr:col>45</xdr:col>
      <xdr:colOff>177800</xdr:colOff>
      <xdr:row>57</xdr:row>
      <xdr:rowOff>88265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653020" y="9628505"/>
          <a:ext cx="86868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99695</xdr:rowOff>
    </xdr:from>
    <xdr:to>
      <xdr:col>46</xdr:col>
      <xdr:colOff>38100</xdr:colOff>
      <xdr:row>57</xdr:row>
      <xdr:rowOff>27940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470900" y="97008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45085</xdr:rowOff>
    </xdr:from>
    <xdr:ext cx="527685"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259445" y="94748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27305</xdr:rowOff>
    </xdr:from>
    <xdr:to>
      <xdr:col>41</xdr:col>
      <xdr:colOff>50800</xdr:colOff>
      <xdr:row>58</xdr:row>
      <xdr:rowOff>86360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789420" y="9628505"/>
          <a:ext cx="8636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59055</xdr:rowOff>
    </xdr:from>
    <xdr:to>
      <xdr:col>41</xdr:col>
      <xdr:colOff>101600</xdr:colOff>
      <xdr:row>56</xdr:row>
      <xdr:rowOff>162560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602220" y="96602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153670</xdr:rowOff>
    </xdr:from>
    <xdr:ext cx="527685" cy="26543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395845" y="975487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100330</xdr:rowOff>
    </xdr:from>
    <xdr:to>
      <xdr:col>36</xdr:col>
      <xdr:colOff>165100</xdr:colOff>
      <xdr:row>57</xdr:row>
      <xdr:rowOff>29210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738620" y="97015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45720</xdr:rowOff>
    </xdr:from>
    <xdr:ext cx="534670" cy="26479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527165" y="94754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5015" cy="26479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4676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89535</xdr:rowOff>
    </xdr:from>
    <xdr:to>
      <xdr:col>55</xdr:col>
      <xdr:colOff>50800</xdr:colOff>
      <xdr:row>58</xdr:row>
      <xdr:rowOff>18415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152380" y="98621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67310</xdr:rowOff>
    </xdr:from>
    <xdr:ext cx="527685" cy="259080"/>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248900" y="9839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3175</xdr:rowOff>
    </xdr:from>
    <xdr:to>
      <xdr:col>50</xdr:col>
      <xdr:colOff>165100</xdr:colOff>
      <xdr:row>56</xdr:row>
      <xdr:rowOff>106680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334500" y="96043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123825</xdr:rowOff>
    </xdr:from>
    <xdr:ext cx="534670" cy="25971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123045" y="938212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36195</xdr:rowOff>
    </xdr:from>
    <xdr:to>
      <xdr:col>46</xdr:col>
      <xdr:colOff>38100</xdr:colOff>
      <xdr:row>57</xdr:row>
      <xdr:rowOff>140335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470900" y="98088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27685" cy="26479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259445" y="990346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150495</xdr:rowOff>
    </xdr:from>
    <xdr:to>
      <xdr:col>41</xdr:col>
      <xdr:colOff>101600</xdr:colOff>
      <xdr:row>56</xdr:row>
      <xdr:rowOff>79375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602220" y="95802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95885</xdr:rowOff>
    </xdr:from>
    <xdr:ext cx="527685" cy="26543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395845" y="935418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33655</xdr:rowOff>
    </xdr:from>
    <xdr:to>
      <xdr:col>36</xdr:col>
      <xdr:colOff>165100</xdr:colOff>
      <xdr:row>58</xdr:row>
      <xdr:rowOff>137795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738620" y="99777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128270</xdr:rowOff>
    </xdr:from>
    <xdr:ext cx="534670" cy="26416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27165" y="100723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2900" cy="22796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9318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1935" cy="26225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187440" y="13448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4510" cy="26416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5025" y="13066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4510" cy="26479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5025" y="1268730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24510" cy="26098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5025" y="12306935"/>
          <a:ext cx="5245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94615</xdr:rowOff>
    </xdr:from>
    <xdr:ext cx="524510" cy="26416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5025" y="1192466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850890" y="11543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69</xdr:row>
      <xdr:rowOff>129540</xdr:rowOff>
    </xdr:from>
    <xdr:to>
      <xdr:col>54</xdr:col>
      <xdr:colOff>185420</xdr:colOff>
      <xdr:row>79</xdr:row>
      <xdr:rowOff>45720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198100" y="1195959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48895</xdr:rowOff>
    </xdr:from>
    <xdr:ext cx="242570" cy="26479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248900" y="13593445"/>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45720</xdr:rowOff>
    </xdr:from>
    <xdr:to>
      <xdr:col>55</xdr:col>
      <xdr:colOff>88900</xdr:colOff>
      <xdr:row>79</xdr:row>
      <xdr:rowOff>45720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75565</xdr:rowOff>
    </xdr:from>
    <xdr:ext cx="527685" cy="26225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248900" y="1173416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85,671</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129540</xdr:rowOff>
    </xdr:from>
    <xdr:to>
      <xdr:col>55</xdr:col>
      <xdr:colOff>88900</xdr:colOff>
      <xdr:row>69</xdr:row>
      <xdr:rowOff>129540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114280" y="11959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92710</xdr:rowOff>
    </xdr:from>
    <xdr:to>
      <xdr:col>55</xdr:col>
      <xdr:colOff>0</xdr:colOff>
      <xdr:row>79</xdr:row>
      <xdr:rowOff>15240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85300" y="12608560"/>
          <a:ext cx="812800" cy="951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169545</xdr:rowOff>
    </xdr:from>
    <xdr:ext cx="527685" cy="25971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248900" y="13199745"/>
          <a:ext cx="5276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146050</xdr:rowOff>
    </xdr:from>
    <xdr:to>
      <xdr:col>55</xdr:col>
      <xdr:colOff>50800</xdr:colOff>
      <xdr:row>78</xdr:row>
      <xdr:rowOff>74930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152380" y="133477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92710</xdr:rowOff>
    </xdr:from>
    <xdr:to>
      <xdr:col>50</xdr:col>
      <xdr:colOff>114300</xdr:colOff>
      <xdr:row>77</xdr:row>
      <xdr:rowOff>69215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521700" y="12608560"/>
          <a:ext cx="863600" cy="662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118745</xdr:rowOff>
    </xdr:from>
    <xdr:to>
      <xdr:col>50</xdr:col>
      <xdr:colOff>165100</xdr:colOff>
      <xdr:row>78</xdr:row>
      <xdr:rowOff>47625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334500" y="13320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38100</xdr:rowOff>
    </xdr:from>
    <xdr:ext cx="534670" cy="26543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123045" y="1341120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69215</xdr:rowOff>
    </xdr:from>
    <xdr:to>
      <xdr:col>45</xdr:col>
      <xdr:colOff>177800</xdr:colOff>
      <xdr:row>77</xdr:row>
      <xdr:rowOff>130175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653020" y="13270865"/>
          <a:ext cx="8686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88900</xdr:rowOff>
    </xdr:from>
    <xdr:to>
      <xdr:col>46</xdr:col>
      <xdr:colOff>38100</xdr:colOff>
      <xdr:row>78</xdr:row>
      <xdr:rowOff>17780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470900" y="132905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8890</xdr:rowOff>
    </xdr:from>
    <xdr:ext cx="527685" cy="26035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259445" y="1338199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130175</xdr:rowOff>
    </xdr:from>
    <xdr:to>
      <xdr:col>41</xdr:col>
      <xdr:colOff>50800</xdr:colOff>
      <xdr:row>79</xdr:row>
      <xdr:rowOff>26670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789420" y="13331825"/>
          <a:ext cx="8636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33020</xdr:rowOff>
    </xdr:from>
    <xdr:to>
      <xdr:col>41</xdr:col>
      <xdr:colOff>101600</xdr:colOff>
      <xdr:row>77</xdr:row>
      <xdr:rowOff>137160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602220" y="132346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153670</xdr:rowOff>
    </xdr:from>
    <xdr:ext cx="527685" cy="26543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395845" y="1301242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58420</xdr:rowOff>
    </xdr:from>
    <xdr:to>
      <xdr:col>36</xdr:col>
      <xdr:colOff>165100</xdr:colOff>
      <xdr:row>77</xdr:row>
      <xdr:rowOff>161925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738620" y="132600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3810</xdr:rowOff>
    </xdr:from>
    <xdr:ext cx="534670" cy="26543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527165" y="1303401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5015" cy="26479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4676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139065</xdr:rowOff>
    </xdr:from>
    <xdr:to>
      <xdr:col>55</xdr:col>
      <xdr:colOff>50800</xdr:colOff>
      <xdr:row>79</xdr:row>
      <xdr:rowOff>67310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152380" y="135121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52070</xdr:rowOff>
    </xdr:from>
    <xdr:ext cx="462915" cy="26289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248900" y="1342517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41275</xdr:rowOff>
    </xdr:from>
    <xdr:to>
      <xdr:col>50</xdr:col>
      <xdr:colOff>165100</xdr:colOff>
      <xdr:row>73</xdr:row>
      <xdr:rowOff>144780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334500" y="12557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161925</xdr:rowOff>
    </xdr:from>
    <xdr:ext cx="534670" cy="26479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123045" y="123348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17780</xdr:rowOff>
    </xdr:from>
    <xdr:to>
      <xdr:col>46</xdr:col>
      <xdr:colOff>38100</xdr:colOff>
      <xdr:row>77</xdr:row>
      <xdr:rowOff>121920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470900" y="132194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138430</xdr:rowOff>
    </xdr:from>
    <xdr:ext cx="527685" cy="26479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259445" y="1299718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78740</xdr:rowOff>
    </xdr:from>
    <xdr:to>
      <xdr:col>41</xdr:col>
      <xdr:colOff>101600</xdr:colOff>
      <xdr:row>78</xdr:row>
      <xdr:rowOff>7620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602220" y="132803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171450</xdr:rowOff>
    </xdr:from>
    <xdr:ext cx="527685" cy="26479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395845" y="1337310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149860</xdr:rowOff>
    </xdr:from>
    <xdr:to>
      <xdr:col>36</xdr:col>
      <xdr:colOff>165100</xdr:colOff>
      <xdr:row>79</xdr:row>
      <xdr:rowOff>78740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738620" y="13522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69215</xdr:rowOff>
    </xdr:from>
    <xdr:ext cx="378460" cy="26416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05270" y="1361376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2900" cy="22796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9318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18744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4510" cy="25209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5025" y="166033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451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5025" y="16276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4510" cy="25209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5025" y="159512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4510"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5025" y="156241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5630" cy="26543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850890" y="14972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78105</xdr:rowOff>
    </xdr:from>
    <xdr:to>
      <xdr:col>54</xdr:col>
      <xdr:colOff>185420</xdr:colOff>
      <xdr:row>99</xdr:row>
      <xdr:rowOff>40640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198100" y="1550860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44450</xdr:rowOff>
    </xdr:from>
    <xdr:ext cx="462915" cy="259080"/>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248900" y="170180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40640</xdr:rowOff>
    </xdr:from>
    <xdr:to>
      <xdr:col>55</xdr:col>
      <xdr:colOff>88900</xdr:colOff>
      <xdr:row>99</xdr:row>
      <xdr:rowOff>40640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114280" y="17014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23495</xdr:rowOff>
    </xdr:from>
    <xdr:ext cx="527685" cy="26479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248900" y="1528254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95,900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78105</xdr:rowOff>
    </xdr:from>
    <xdr:to>
      <xdr:col>55</xdr:col>
      <xdr:colOff>88900</xdr:colOff>
      <xdr:row>90</xdr:row>
      <xdr:rowOff>78105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114280" y="1550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125095</xdr:rowOff>
    </xdr:from>
    <xdr:to>
      <xdr:col>55</xdr:col>
      <xdr:colOff>0</xdr:colOff>
      <xdr:row>98</xdr:row>
      <xdr:rowOff>46355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385300" y="16584295"/>
          <a:ext cx="8128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118745</xdr:rowOff>
    </xdr:from>
    <xdr:ext cx="527685" cy="259080"/>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248900" y="16577945"/>
          <a:ext cx="527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140335</xdr:rowOff>
    </xdr:from>
    <xdr:to>
      <xdr:col>55</xdr:col>
      <xdr:colOff>50800</xdr:colOff>
      <xdr:row>97</xdr:row>
      <xdr:rowOff>70485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152380" y="165995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102235</xdr:rowOff>
    </xdr:from>
    <xdr:to>
      <xdr:col>50</xdr:col>
      <xdr:colOff>114300</xdr:colOff>
      <xdr:row>98</xdr:row>
      <xdr:rowOff>46355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521700" y="16732885"/>
          <a:ext cx="8636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133985</xdr:rowOff>
    </xdr:from>
    <xdr:to>
      <xdr:col>50</xdr:col>
      <xdr:colOff>165100</xdr:colOff>
      <xdr:row>97</xdr:row>
      <xdr:rowOff>64135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334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80645</xdr:rowOff>
    </xdr:from>
    <xdr:ext cx="53467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123045" y="1636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90170</xdr:rowOff>
    </xdr:from>
    <xdr:to>
      <xdr:col>45</xdr:col>
      <xdr:colOff>177800</xdr:colOff>
      <xdr:row>97</xdr:row>
      <xdr:rowOff>102235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653020" y="16206470"/>
          <a:ext cx="86868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71755</xdr:rowOff>
    </xdr:from>
    <xdr:to>
      <xdr:col>46</xdr:col>
      <xdr:colOff>38100</xdr:colOff>
      <xdr:row>97</xdr:row>
      <xdr:rowOff>1905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470900" y="165309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18415</xdr:rowOff>
    </xdr:from>
    <xdr:ext cx="527685" cy="25209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259445" y="16306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90170</xdr:rowOff>
    </xdr:from>
    <xdr:to>
      <xdr:col>41</xdr:col>
      <xdr:colOff>50800</xdr:colOff>
      <xdr:row>98</xdr:row>
      <xdr:rowOff>33020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789420" y="16206470"/>
          <a:ext cx="8636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31750</xdr:rowOff>
    </xdr:from>
    <xdr:to>
      <xdr:col>41</xdr:col>
      <xdr:colOff>101600</xdr:colOff>
      <xdr:row>96</xdr:row>
      <xdr:rowOff>133350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60222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124460</xdr:rowOff>
    </xdr:from>
    <xdr:ext cx="52768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395845" y="16583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72390</xdr:rowOff>
    </xdr:from>
    <xdr:to>
      <xdr:col>36</xdr:col>
      <xdr:colOff>165100</xdr:colOff>
      <xdr:row>97</xdr:row>
      <xdr:rowOff>2540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73862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19050</xdr:rowOff>
    </xdr:from>
    <xdr:ext cx="534670" cy="25209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527165" y="163068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4676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4445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152380" y="165341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97790</xdr:rowOff>
    </xdr:from>
    <xdr:ext cx="527685" cy="25209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248900" y="16385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167005</xdr:rowOff>
    </xdr:from>
    <xdr:to>
      <xdr:col>50</xdr:col>
      <xdr:colOff>165100</xdr:colOff>
      <xdr:row>98</xdr:row>
      <xdr:rowOff>97790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334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88265</xdr:rowOff>
    </xdr:from>
    <xdr:ext cx="534670" cy="25209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123045" y="168903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52070</xdr:rowOff>
    </xdr:from>
    <xdr:to>
      <xdr:col>46</xdr:col>
      <xdr:colOff>38100</xdr:colOff>
      <xdr:row>97</xdr:row>
      <xdr:rowOff>153035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470900" y="166827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144145</xdr:rowOff>
    </xdr:from>
    <xdr:ext cx="527685" cy="25209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259445" y="167747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39370</xdr:rowOff>
    </xdr:from>
    <xdr:to>
      <xdr:col>41</xdr:col>
      <xdr:colOff>101600</xdr:colOff>
      <xdr:row>94</xdr:row>
      <xdr:rowOff>140970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602220" y="16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157480</xdr:rowOff>
    </xdr:from>
    <xdr:ext cx="527685" cy="25209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395845" y="159308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153670</xdr:rowOff>
    </xdr:from>
    <xdr:to>
      <xdr:col>36</xdr:col>
      <xdr:colOff>165100</xdr:colOff>
      <xdr:row>98</xdr:row>
      <xdr:rowOff>83820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73862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74930</xdr:rowOff>
    </xdr:from>
    <xdr:ext cx="534670" cy="25209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527165" y="16877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2900" cy="22796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07770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1935" cy="26479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71960" y="6645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2451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599545" y="6319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163830</xdr:rowOff>
    </xdr:from>
    <xdr:ext cx="524510" cy="26543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599545" y="5993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4510" cy="26289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599545" y="5664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4510" cy="26479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599545" y="53378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38735</xdr:rowOff>
    </xdr:from>
    <xdr:ext cx="588645" cy="26543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535410" y="5010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8864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535410" y="4685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39</xdr:row>
      <xdr:rowOff>101600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885795" y="532447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127635</xdr:rowOff>
    </xdr:from>
    <xdr:ext cx="249555" cy="26416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5938500" y="681418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101600</xdr:rowOff>
    </xdr:from>
    <xdr:to>
      <xdr:col>86</xdr:col>
      <xdr:colOff>25400</xdr:colOff>
      <xdr:row>39</xdr:row>
      <xdr:rowOff>101600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130810</xdr:rowOff>
    </xdr:from>
    <xdr:ext cx="534670" cy="26479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5938500" y="51028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89,453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798800" y="5324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80010</xdr:rowOff>
    </xdr:from>
    <xdr:to>
      <xdr:col>85</xdr:col>
      <xdr:colOff>127000</xdr:colOff>
      <xdr:row>39</xdr:row>
      <xdr:rowOff>100330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069820" y="676656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43815</xdr:rowOff>
    </xdr:from>
    <xdr:ext cx="469900" cy="25971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5938500" y="655891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20320</xdr:rowOff>
    </xdr:from>
    <xdr:to>
      <xdr:col>85</xdr:col>
      <xdr:colOff>177800</xdr:colOff>
      <xdr:row>39</xdr:row>
      <xdr:rowOff>123825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836900" y="6706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96520</xdr:rowOff>
    </xdr:from>
    <xdr:to>
      <xdr:col>81</xdr:col>
      <xdr:colOff>50800</xdr:colOff>
      <xdr:row>39</xdr:row>
      <xdr:rowOff>100330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206220" y="67830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12065</xdr:rowOff>
    </xdr:from>
    <xdr:to>
      <xdr:col>81</xdr:col>
      <xdr:colOff>101600</xdr:colOff>
      <xdr:row>39</xdr:row>
      <xdr:rowOff>116205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019020" y="6698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133350</xdr:rowOff>
    </xdr:from>
    <xdr:ext cx="462915" cy="26162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839950" y="6477000"/>
          <a:ext cx="462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153035</xdr:rowOff>
    </xdr:from>
    <xdr:to>
      <xdr:col>76</xdr:col>
      <xdr:colOff>114300</xdr:colOff>
      <xdr:row>39</xdr:row>
      <xdr:rowOff>96520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342620" y="6668135"/>
          <a:ext cx="8636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160655</xdr:rowOff>
    </xdr:from>
    <xdr:to>
      <xdr:col>76</xdr:col>
      <xdr:colOff>165100</xdr:colOff>
      <xdr:row>39</xdr:row>
      <xdr:rowOff>88900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155420" y="6675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105410</xdr:rowOff>
    </xdr:from>
    <xdr:ext cx="462915" cy="26479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976350" y="644906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146685</xdr:rowOff>
    </xdr:from>
    <xdr:to>
      <xdr:col>71</xdr:col>
      <xdr:colOff>177800</xdr:colOff>
      <xdr:row>38</xdr:row>
      <xdr:rowOff>153035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73940" y="6490335"/>
          <a:ext cx="86868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163830</xdr:rowOff>
    </xdr:from>
    <xdr:to>
      <xdr:col>72</xdr:col>
      <xdr:colOff>38100</xdr:colOff>
      <xdr:row>39</xdr:row>
      <xdr:rowOff>92710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291820" y="66789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83820</xdr:rowOff>
    </xdr:from>
    <xdr:ext cx="469900" cy="26543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112750" y="67703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10160</xdr:rowOff>
    </xdr:from>
    <xdr:to>
      <xdr:col>67</xdr:col>
      <xdr:colOff>101600</xdr:colOff>
      <xdr:row>39</xdr:row>
      <xdr:rowOff>114300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423140" y="6696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104775</xdr:rowOff>
    </xdr:from>
    <xdr:ext cx="462915" cy="26479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244070" y="679132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5015" cy="2647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8844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5015" cy="26479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28852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27940</xdr:rowOff>
    </xdr:from>
    <xdr:to>
      <xdr:col>85</xdr:col>
      <xdr:colOff>177800</xdr:colOff>
      <xdr:row>39</xdr:row>
      <xdr:rowOff>132080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836900" y="67144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171450</xdr:rowOff>
    </xdr:from>
    <xdr:ext cx="469900" cy="26479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5938500" y="66865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47625</xdr:rowOff>
    </xdr:from>
    <xdr:to>
      <xdr:col>81</xdr:col>
      <xdr:colOff>101600</xdr:colOff>
      <xdr:row>39</xdr:row>
      <xdr:rowOff>151765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019020" y="6734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143510</xdr:rowOff>
    </xdr:from>
    <xdr:ext cx="313690" cy="26289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918055" y="683006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45085</xdr:rowOff>
    </xdr:from>
    <xdr:to>
      <xdr:col>76</xdr:col>
      <xdr:colOff>165100</xdr:colOff>
      <xdr:row>39</xdr:row>
      <xdr:rowOff>148590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155420" y="67316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139700</xdr:rowOff>
    </xdr:from>
    <xdr:ext cx="378460" cy="26479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022070" y="682625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101600</xdr:rowOff>
    </xdr:from>
    <xdr:to>
      <xdr:col>72</xdr:col>
      <xdr:colOff>38100</xdr:colOff>
      <xdr:row>39</xdr:row>
      <xdr:rowOff>29845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291820" y="661670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46990</xdr:rowOff>
    </xdr:from>
    <xdr:ext cx="469900" cy="26479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112750" y="63906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94615</xdr:rowOff>
    </xdr:from>
    <xdr:to>
      <xdr:col>67</xdr:col>
      <xdr:colOff>101600</xdr:colOff>
      <xdr:row>38</xdr:row>
      <xdr:rowOff>23495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423140" y="64382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40640</xdr:rowOff>
    </xdr:from>
    <xdr:ext cx="527685" cy="26289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216765" y="621284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2900" cy="22796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7770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143510</xdr:rowOff>
    </xdr:from>
    <xdr:to>
      <xdr:col>89</xdr:col>
      <xdr:colOff>177800</xdr:colOff>
      <xdr:row>54</xdr:row>
      <xdr:rowOff>143510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1935" cy="26479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871960" y="925830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1935"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871960" y="811403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143510</xdr:rowOff>
    </xdr:from>
    <xdr:to>
      <xdr:col>85</xdr:col>
      <xdr:colOff>126365</xdr:colOff>
      <xdr:row>54</xdr:row>
      <xdr:rowOff>143510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5938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5938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143510</xdr:rowOff>
    </xdr:from>
    <xdr:to>
      <xdr:col>85</xdr:col>
      <xdr:colOff>127000</xdr:colOff>
      <xdr:row>54</xdr:row>
      <xdr:rowOff>143510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68580</xdr:rowOff>
    </xdr:from>
    <xdr:ext cx="249555" cy="26479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143510</xdr:rowOff>
    </xdr:from>
    <xdr:to>
      <xdr:col>81</xdr:col>
      <xdr:colOff>50800</xdr:colOff>
      <xdr:row>54</xdr:row>
      <xdr:rowOff>143510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90805</xdr:rowOff>
    </xdr:from>
    <xdr:to>
      <xdr:col>81</xdr:col>
      <xdr:colOff>101600</xdr:colOff>
      <xdr:row>55</xdr:row>
      <xdr:rowOff>19685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9504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143510</xdr:rowOff>
    </xdr:from>
    <xdr:to>
      <xdr:col>76</xdr:col>
      <xdr:colOff>114300</xdr:colOff>
      <xdr:row>54</xdr:row>
      <xdr:rowOff>143510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165100</xdr:colOff>
      <xdr:row>55</xdr:row>
      <xdr:rowOff>19685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08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143510</xdr:rowOff>
    </xdr:from>
    <xdr:to>
      <xdr:col>71</xdr:col>
      <xdr:colOff>177800</xdr:colOff>
      <xdr:row>54</xdr:row>
      <xdr:rowOff>143510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90805</xdr:rowOff>
    </xdr:from>
    <xdr:to>
      <xdr:col>72</xdr:col>
      <xdr:colOff>38100</xdr:colOff>
      <xdr:row>55</xdr:row>
      <xdr:rowOff>19685</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21816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3545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5015" cy="26479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8844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5015" cy="26479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28852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127000</xdr:rowOff>
    </xdr:from>
    <xdr:ext cx="249555" cy="26416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593850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90805</xdr:rowOff>
    </xdr:from>
    <xdr:to>
      <xdr:col>81</xdr:col>
      <xdr:colOff>101600</xdr:colOff>
      <xdr:row>55</xdr:row>
      <xdr:rowOff>19685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9555" cy="26416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9504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90805</xdr:rowOff>
    </xdr:from>
    <xdr:to>
      <xdr:col>76</xdr:col>
      <xdr:colOff>165100</xdr:colOff>
      <xdr:row>55</xdr:row>
      <xdr:rowOff>19685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36195</xdr:rowOff>
    </xdr:from>
    <xdr:ext cx="249555" cy="26416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0868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90805</xdr:rowOff>
    </xdr:from>
    <xdr:to>
      <xdr:col>72</xdr:col>
      <xdr:colOff>38100</xdr:colOff>
      <xdr:row>55</xdr:row>
      <xdr:rowOff>19685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42570" cy="26416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21816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9555" cy="26416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3545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2900" cy="22796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07770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1935" cy="26479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71960" y="13503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147320</xdr:rowOff>
    </xdr:from>
    <xdr:ext cx="52451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599545" y="13177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134620</xdr:rowOff>
    </xdr:from>
    <xdr:to>
      <xdr:col>89</xdr:col>
      <xdr:colOff>177800</xdr:colOff>
      <xdr:row>75</xdr:row>
      <xdr:rowOff>134620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163830</xdr:rowOff>
    </xdr:from>
    <xdr:ext cx="524510" cy="26543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599545" y="12851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4510" cy="26289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599545" y="12522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24510" cy="26479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599545" y="121958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88645" cy="26543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535410" y="11868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864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535410" y="11543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111760</xdr:rowOff>
    </xdr:from>
    <xdr:to>
      <xdr:col>85</xdr:col>
      <xdr:colOff>126365</xdr:colOff>
      <xdr:row>78</xdr:row>
      <xdr:rowOff>136525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885795" y="11941810"/>
          <a:ext cx="127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140335</xdr:rowOff>
    </xdr:from>
    <xdr:ext cx="469900" cy="26479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5938500" y="135134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798800" y="13509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57150</xdr:rowOff>
    </xdr:from>
    <xdr:ext cx="598805" cy="26479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5938500" y="117157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111760</xdr:rowOff>
    </xdr:from>
    <xdr:to>
      <xdr:col>86</xdr:col>
      <xdr:colOff>25400</xdr:colOff>
      <xdr:row>69</xdr:row>
      <xdr:rowOff>111760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798800" y="1194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133985</xdr:rowOff>
    </xdr:from>
    <xdr:to>
      <xdr:col>85</xdr:col>
      <xdr:colOff>127000</xdr:colOff>
      <xdr:row>71</xdr:row>
      <xdr:rowOff>138430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069820" y="1230693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168910</xdr:rowOff>
    </xdr:from>
    <xdr:ext cx="534670" cy="26035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5938500" y="1302766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15240</xdr:rowOff>
    </xdr:from>
    <xdr:to>
      <xdr:col>85</xdr:col>
      <xdr:colOff>177800</xdr:colOff>
      <xdr:row>76</xdr:row>
      <xdr:rowOff>119380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836900" y="130454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171450</xdr:rowOff>
    </xdr:from>
    <xdr:to>
      <xdr:col>81</xdr:col>
      <xdr:colOff>50800</xdr:colOff>
      <xdr:row>71</xdr:row>
      <xdr:rowOff>138430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206220" y="12001500"/>
          <a:ext cx="8636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31750</xdr:rowOff>
    </xdr:from>
    <xdr:to>
      <xdr:col>81</xdr:col>
      <xdr:colOff>101600</xdr:colOff>
      <xdr:row>76</xdr:row>
      <xdr:rowOff>135890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019020" y="130619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126365</xdr:rowOff>
    </xdr:from>
    <xdr:ext cx="527685" cy="26416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812645" y="1315656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69</xdr:row>
      <xdr:rowOff>171450</xdr:rowOff>
    </xdr:from>
    <xdr:to>
      <xdr:col>76</xdr:col>
      <xdr:colOff>114300</xdr:colOff>
      <xdr:row>72</xdr:row>
      <xdr:rowOff>54610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342620" y="12001500"/>
          <a:ext cx="8636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53975</xdr:rowOff>
    </xdr:from>
    <xdr:to>
      <xdr:col>76</xdr:col>
      <xdr:colOff>165100</xdr:colOff>
      <xdr:row>76</xdr:row>
      <xdr:rowOff>158115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155420" y="130841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148590</xdr:rowOff>
    </xdr:from>
    <xdr:ext cx="534670" cy="26416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943965" y="131787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54610</xdr:rowOff>
    </xdr:from>
    <xdr:to>
      <xdr:col>71</xdr:col>
      <xdr:colOff>177800</xdr:colOff>
      <xdr:row>72</xdr:row>
      <xdr:rowOff>123825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473940" y="12399010"/>
          <a:ext cx="8686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167005</xdr:rowOff>
    </xdr:from>
    <xdr:to>
      <xdr:col>72</xdr:col>
      <xdr:colOff>38100</xdr:colOff>
      <xdr:row>76</xdr:row>
      <xdr:rowOff>95250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291820" y="130257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86360</xdr:rowOff>
    </xdr:from>
    <xdr:ext cx="527685" cy="26289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080365" y="1311656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161925</xdr:rowOff>
    </xdr:from>
    <xdr:to>
      <xdr:col>67</xdr:col>
      <xdr:colOff>101600</xdr:colOff>
      <xdr:row>76</xdr:row>
      <xdr:rowOff>90170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423140" y="13020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81280</xdr:rowOff>
    </xdr:from>
    <xdr:ext cx="527685" cy="26479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216765" y="1311148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5015" cy="26479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8844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5015" cy="26479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28852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81915</xdr:rowOff>
    </xdr:from>
    <xdr:to>
      <xdr:col>85</xdr:col>
      <xdr:colOff>177800</xdr:colOff>
      <xdr:row>72</xdr:row>
      <xdr:rowOff>10160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836900" y="12254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104775</xdr:rowOff>
    </xdr:from>
    <xdr:ext cx="534670" cy="26479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5938500" y="121062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86360</xdr:rowOff>
    </xdr:from>
    <xdr:to>
      <xdr:col>81</xdr:col>
      <xdr:colOff>101600</xdr:colOff>
      <xdr:row>72</xdr:row>
      <xdr:rowOff>14605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019020" y="12259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31750</xdr:rowOff>
    </xdr:from>
    <xdr:ext cx="527685" cy="26035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812645" y="1203325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69</xdr:row>
      <xdr:rowOff>123190</xdr:rowOff>
    </xdr:from>
    <xdr:to>
      <xdr:col>76</xdr:col>
      <xdr:colOff>165100</xdr:colOff>
      <xdr:row>70</xdr:row>
      <xdr:rowOff>50800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155420" y="11953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68</xdr:row>
      <xdr:rowOff>67945</xdr:rowOff>
    </xdr:from>
    <xdr:ext cx="591820"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911580" y="117265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2540</xdr:rowOff>
    </xdr:from>
    <xdr:to>
      <xdr:col>72</xdr:col>
      <xdr:colOff>38100</xdr:colOff>
      <xdr:row>72</xdr:row>
      <xdr:rowOff>106045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291820" y="123469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123825</xdr:rowOff>
    </xdr:from>
    <xdr:ext cx="527685" cy="25971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080365" y="1212532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71755</xdr:rowOff>
    </xdr:from>
    <xdr:to>
      <xdr:col>67</xdr:col>
      <xdr:colOff>101600</xdr:colOff>
      <xdr:row>73</xdr:row>
      <xdr:rowOff>635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423140" y="12416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17780</xdr:rowOff>
    </xdr:from>
    <xdr:ext cx="527685" cy="26289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216765" y="1219073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2900" cy="22796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07770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7196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53541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53541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88645" cy="26289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535410" y="15430500"/>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8864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535410" y="14972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80010</xdr:rowOff>
    </xdr:from>
    <xdr:to>
      <xdr:col>85</xdr:col>
      <xdr:colOff>126365</xdr:colOff>
      <xdr:row>98</xdr:row>
      <xdr:rowOff>139065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885795" y="1568196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209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5938500" y="169456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798800" y="16941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27305</xdr:rowOff>
    </xdr:from>
    <xdr:ext cx="598805" cy="26225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5938500" y="1545780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275,571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80010</xdr:rowOff>
    </xdr:from>
    <xdr:to>
      <xdr:col>86</xdr:col>
      <xdr:colOff>25400</xdr:colOff>
      <xdr:row>91</xdr:row>
      <xdr:rowOff>80010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798800" y="15681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118745</xdr:rowOff>
    </xdr:from>
    <xdr:to>
      <xdr:col>85</xdr:col>
      <xdr:colOff>127000</xdr:colOff>
      <xdr:row>98</xdr:row>
      <xdr:rowOff>118745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069820" y="1692084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1905</xdr:rowOff>
    </xdr:from>
    <xdr:ext cx="534670" cy="259080"/>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593850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150495</xdr:rowOff>
    </xdr:from>
    <xdr:to>
      <xdr:col>85</xdr:col>
      <xdr:colOff>177800</xdr:colOff>
      <xdr:row>98</xdr:row>
      <xdr:rowOff>80645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8369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98</xdr:row>
      <xdr:rowOff>126365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206220" y="1692084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136525</xdr:rowOff>
    </xdr:from>
    <xdr:to>
      <xdr:col>81</xdr:col>
      <xdr:colOff>101600</xdr:colOff>
      <xdr:row>98</xdr:row>
      <xdr:rowOff>66675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01902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83185</xdr:rowOff>
    </xdr:from>
    <xdr:ext cx="52768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812645" y="16542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126365</xdr:rowOff>
    </xdr:from>
    <xdr:to>
      <xdr:col>76</xdr:col>
      <xdr:colOff>114300</xdr:colOff>
      <xdr:row>98</xdr:row>
      <xdr:rowOff>134620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342620" y="1692846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12065</xdr:rowOff>
    </xdr:from>
    <xdr:to>
      <xdr:col>76</xdr:col>
      <xdr:colOff>165100</xdr:colOff>
      <xdr:row>98</xdr:row>
      <xdr:rowOff>113665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15542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130175</xdr:rowOff>
    </xdr:from>
    <xdr:ext cx="53467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943965"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134620</xdr:rowOff>
    </xdr:from>
    <xdr:to>
      <xdr:col>71</xdr:col>
      <xdr:colOff>177800</xdr:colOff>
      <xdr:row>98</xdr:row>
      <xdr:rowOff>135255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473940" y="1693672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22860</xdr:rowOff>
    </xdr:from>
    <xdr:to>
      <xdr:col>72</xdr:col>
      <xdr:colOff>38100</xdr:colOff>
      <xdr:row>98</xdr:row>
      <xdr:rowOff>124460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291820" y="16824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140970</xdr:rowOff>
    </xdr:from>
    <xdr:ext cx="52768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080365" y="16600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6985</xdr:rowOff>
    </xdr:from>
    <xdr:to>
      <xdr:col>67</xdr:col>
      <xdr:colOff>101600</xdr:colOff>
      <xdr:row>98</xdr:row>
      <xdr:rowOff>109220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42314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125095</xdr:rowOff>
    </xdr:from>
    <xdr:ext cx="527685" cy="2584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216765" y="165842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8844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28852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67945</xdr:rowOff>
    </xdr:from>
    <xdr:to>
      <xdr:col>85</xdr:col>
      <xdr:colOff>177800</xdr:colOff>
      <xdr:row>98</xdr:row>
      <xdr:rowOff>169545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8369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154940</xdr:rowOff>
    </xdr:from>
    <xdr:ext cx="469900" cy="25209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5938500" y="167855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67945</xdr:rowOff>
    </xdr:from>
    <xdr:to>
      <xdr:col>81</xdr:col>
      <xdr:colOff>101600</xdr:colOff>
      <xdr:row>98</xdr:row>
      <xdr:rowOff>169545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01902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160655</xdr:rowOff>
    </xdr:from>
    <xdr:ext cx="46291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839950" y="169627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75565</xdr:rowOff>
    </xdr:from>
    <xdr:to>
      <xdr:col>76</xdr:col>
      <xdr:colOff>165100</xdr:colOff>
      <xdr:row>99</xdr:row>
      <xdr:rowOff>6350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15542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168275</xdr:rowOff>
    </xdr:from>
    <xdr:ext cx="462915" cy="25209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976350" y="169703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83820</xdr:rowOff>
    </xdr:from>
    <xdr:to>
      <xdr:col>72</xdr:col>
      <xdr:colOff>38100</xdr:colOff>
      <xdr:row>99</xdr:row>
      <xdr:rowOff>13970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291820" y="168859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5080</xdr:rowOff>
    </xdr:from>
    <xdr:ext cx="46990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112750" y="1697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84455</xdr:rowOff>
    </xdr:from>
    <xdr:to>
      <xdr:col>67</xdr:col>
      <xdr:colOff>101600</xdr:colOff>
      <xdr:row>99</xdr:row>
      <xdr:rowOff>14605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42314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6350</xdr:rowOff>
    </xdr:from>
    <xdr:ext cx="462915" cy="25209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244070" y="169799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55880</xdr:rowOff>
    </xdr:from>
    <xdr:ext cx="467360"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348200" y="6056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479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479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28406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113030</xdr:rowOff>
    </xdr:from>
    <xdr:to>
      <xdr:col>116</xdr:col>
      <xdr:colOff>62865</xdr:colOff>
      <xdr:row>38</xdr:row>
      <xdr:rowOff>143510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570315" y="525653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146685</xdr:rowOff>
    </xdr:from>
    <xdr:ext cx="249555" cy="25971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1623020" y="6661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58420</xdr:rowOff>
    </xdr:from>
    <xdr:ext cx="534670" cy="26479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1623020" y="50304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113030</xdr:rowOff>
    </xdr:from>
    <xdr:to>
      <xdr:col>116</xdr:col>
      <xdr:colOff>152400</xdr:colOff>
      <xdr:row>30</xdr:row>
      <xdr:rowOff>113030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488400" y="5256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96520</xdr:rowOff>
    </xdr:from>
    <xdr:ext cx="469900" cy="26543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1623020" y="626872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73025</xdr:rowOff>
    </xdr:from>
    <xdr:to>
      <xdr:col>116</xdr:col>
      <xdr:colOff>114300</xdr:colOff>
      <xdr:row>38</xdr:row>
      <xdr:rowOff>1905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521420" y="6416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143510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95250</xdr:rowOff>
    </xdr:from>
    <xdr:to>
      <xdr:col>112</xdr:col>
      <xdr:colOff>38100</xdr:colOff>
      <xdr:row>38</xdr:row>
      <xdr:rowOff>24130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708620" y="64389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41910</xdr:rowOff>
    </xdr:from>
    <xdr:ext cx="469900" cy="26162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529550" y="621411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143510</xdr:rowOff>
    </xdr:from>
    <xdr:to>
      <xdr:col>107</xdr:col>
      <xdr:colOff>50800</xdr:colOff>
      <xdr:row>38</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53340</xdr:rowOff>
    </xdr:from>
    <xdr:to>
      <xdr:col>107</xdr:col>
      <xdr:colOff>101600</xdr:colOff>
      <xdr:row>37</xdr:row>
      <xdr:rowOff>157480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839940" y="6396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171450</xdr:rowOff>
    </xdr:from>
    <xdr:ext cx="462915" cy="26479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660870" y="617220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143510</xdr:rowOff>
    </xdr:from>
    <xdr:to>
      <xdr:col>102</xdr:col>
      <xdr:colOff>114300</xdr:colOff>
      <xdr:row>38</xdr:row>
      <xdr:rowOff>143510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144145</xdr:rowOff>
    </xdr:from>
    <xdr:to>
      <xdr:col>102</xdr:col>
      <xdr:colOff>165100</xdr:colOff>
      <xdr:row>38</xdr:row>
      <xdr:rowOff>72390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976340" y="6487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89535</xdr:rowOff>
    </xdr:from>
    <xdr:ext cx="462915" cy="25971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797270" y="6261735"/>
          <a:ext cx="4629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168275</xdr:rowOff>
    </xdr:from>
    <xdr:to>
      <xdr:col>98</xdr:col>
      <xdr:colOff>38100</xdr:colOff>
      <xdr:row>38</xdr:row>
      <xdr:rowOff>96520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112740" y="65119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113665</xdr:rowOff>
    </xdr:from>
    <xdr:ext cx="469900"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933670" y="628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5015" cy="26479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3868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5015" cy="26479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70532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6543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1623020" y="651891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257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63496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90805</xdr:rowOff>
    </xdr:from>
    <xdr:to>
      <xdr:col>107</xdr:col>
      <xdr:colOff>101600</xdr:colOff>
      <xdr:row>39</xdr:row>
      <xdr:rowOff>19685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955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77136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90805</xdr:rowOff>
    </xdr:from>
    <xdr:to>
      <xdr:col>102</xdr:col>
      <xdr:colOff>165100</xdr:colOff>
      <xdr:row>39</xdr:row>
      <xdr:rowOff>19685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955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90776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90805</xdr:rowOff>
    </xdr:from>
    <xdr:to>
      <xdr:col>98</xdr:col>
      <xdr:colOff>38100</xdr:colOff>
      <xdr:row>39</xdr:row>
      <xdr:rowOff>19685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08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45720</xdr:rowOff>
    </xdr:from>
    <xdr:to>
      <xdr:col>120</xdr:col>
      <xdr:colOff>114300</xdr:colOff>
      <xdr:row>59</xdr:row>
      <xdr:rowOff>45720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75565</xdr:rowOff>
    </xdr:from>
    <xdr:ext cx="248920" cy="26225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56156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36195</xdr:rowOff>
    </xdr:from>
    <xdr:ext cx="467360" cy="26416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348200" y="9637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143510</xdr:rowOff>
    </xdr:from>
    <xdr:to>
      <xdr:col>120</xdr:col>
      <xdr:colOff>114300</xdr:colOff>
      <xdr:row>54</xdr:row>
      <xdr:rowOff>143510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1495" cy="26479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284065" y="9258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104140</xdr:rowOff>
    </xdr:from>
    <xdr:to>
      <xdr:col>120</xdr:col>
      <xdr:colOff>114300</xdr:colOff>
      <xdr:row>52</xdr:row>
      <xdr:rowOff>104140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133985</xdr:rowOff>
    </xdr:from>
    <xdr:ext cx="531495" cy="26098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284065" y="887793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65405</xdr:rowOff>
    </xdr:from>
    <xdr:to>
      <xdr:col>120</xdr:col>
      <xdr:colOff>114300</xdr:colOff>
      <xdr:row>50</xdr:row>
      <xdr:rowOff>65405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94615</xdr:rowOff>
    </xdr:from>
    <xdr:ext cx="531495" cy="26416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284065" y="8114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41910</xdr:rowOff>
    </xdr:from>
    <xdr:to>
      <xdr:col>116</xdr:col>
      <xdr:colOff>62865</xdr:colOff>
      <xdr:row>59</xdr:row>
      <xdr:rowOff>45720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570315" y="878586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48895</xdr:rowOff>
    </xdr:from>
    <xdr:ext cx="249555" cy="26479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45720</xdr:rowOff>
    </xdr:from>
    <xdr:to>
      <xdr:col>116</xdr:col>
      <xdr:colOff>152400</xdr:colOff>
      <xdr:row>59</xdr:row>
      <xdr:rowOff>45720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161925</xdr:rowOff>
    </xdr:from>
    <xdr:ext cx="534670" cy="26479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1623020" y="85629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41910</xdr:rowOff>
    </xdr:from>
    <xdr:to>
      <xdr:col>116</xdr:col>
      <xdr:colOff>152400</xdr:colOff>
      <xdr:row>51</xdr:row>
      <xdr:rowOff>41910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488400" y="8785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127635</xdr:rowOff>
    </xdr:from>
    <xdr:to>
      <xdr:col>116</xdr:col>
      <xdr:colOff>63500</xdr:colOff>
      <xdr:row>58</xdr:row>
      <xdr:rowOff>146050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759420" y="1007173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71120</xdr:rowOff>
    </xdr:from>
    <xdr:ext cx="378460" cy="26416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1623020" y="10015220"/>
          <a:ext cx="37846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93345</xdr:rowOff>
    </xdr:from>
    <xdr:to>
      <xdr:col>116</xdr:col>
      <xdr:colOff>114300</xdr:colOff>
      <xdr:row>59</xdr:row>
      <xdr:rowOff>22225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521420" y="10037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136525</xdr:rowOff>
    </xdr:from>
    <xdr:to>
      <xdr:col>111</xdr:col>
      <xdr:colOff>177800</xdr:colOff>
      <xdr:row>58</xdr:row>
      <xdr:rowOff>146050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890740" y="1008062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83820</xdr:rowOff>
    </xdr:from>
    <xdr:to>
      <xdr:col>112</xdr:col>
      <xdr:colOff>38100</xdr:colOff>
      <xdr:row>59</xdr:row>
      <xdr:rowOff>12065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708620" y="100279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9900" cy="26289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529550" y="98018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136525</xdr:rowOff>
    </xdr:from>
    <xdr:to>
      <xdr:col>107</xdr:col>
      <xdr:colOff>50800</xdr:colOff>
      <xdr:row>59</xdr:row>
      <xdr:rowOff>10795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027140" y="10080625"/>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135890</xdr:rowOff>
    </xdr:from>
    <xdr:to>
      <xdr:col>107</xdr:col>
      <xdr:colOff>101600</xdr:colOff>
      <xdr:row>58</xdr:row>
      <xdr:rowOff>64770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839940" y="99085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81280</xdr:rowOff>
    </xdr:from>
    <xdr:ext cx="462915" cy="26479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660870" y="968248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9525</xdr:rowOff>
    </xdr:from>
    <xdr:to>
      <xdr:col>102</xdr:col>
      <xdr:colOff>114300</xdr:colOff>
      <xdr:row>59</xdr:row>
      <xdr:rowOff>10795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163540" y="1012507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1905</xdr:rowOff>
    </xdr:from>
    <xdr:to>
      <xdr:col>102</xdr:col>
      <xdr:colOff>165100</xdr:colOff>
      <xdr:row>58</xdr:row>
      <xdr:rowOff>105410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976340" y="99460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123190</xdr:rowOff>
    </xdr:from>
    <xdr:ext cx="462915" cy="26035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797270" y="9724390"/>
          <a:ext cx="4629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155575</xdr:rowOff>
    </xdr:from>
    <xdr:to>
      <xdr:col>98</xdr:col>
      <xdr:colOff>38100</xdr:colOff>
      <xdr:row>58</xdr:row>
      <xdr:rowOff>83820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112740" y="99282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100965</xdr:rowOff>
    </xdr:from>
    <xdr:ext cx="469900" cy="25971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933670" y="970216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5015" cy="26479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3868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5015" cy="2647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70532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76200</xdr:rowOff>
    </xdr:from>
    <xdr:to>
      <xdr:col>116</xdr:col>
      <xdr:colOff>114300</xdr:colOff>
      <xdr:row>59</xdr:row>
      <xdr:rowOff>4445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521420" y="10020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34290</xdr:rowOff>
    </xdr:from>
    <xdr:ext cx="469900" cy="26416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1623020" y="980694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93980</xdr:rowOff>
    </xdr:from>
    <xdr:to>
      <xdr:col>112</xdr:col>
      <xdr:colOff>38100</xdr:colOff>
      <xdr:row>59</xdr:row>
      <xdr:rowOff>22860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708620" y="100380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13335</xdr:rowOff>
    </xdr:from>
    <xdr:ext cx="378460" cy="26416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575270" y="1012888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84455</xdr:rowOff>
    </xdr:from>
    <xdr:to>
      <xdr:col>107</xdr:col>
      <xdr:colOff>101600</xdr:colOff>
      <xdr:row>59</xdr:row>
      <xdr:rowOff>12700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839940" y="10028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3810</xdr:rowOff>
    </xdr:from>
    <xdr:ext cx="462915" cy="26543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660870" y="1011936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134620</xdr:rowOff>
    </xdr:from>
    <xdr:to>
      <xdr:col>102</xdr:col>
      <xdr:colOff>165100</xdr:colOff>
      <xdr:row>59</xdr:row>
      <xdr:rowOff>63500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976340" y="100787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53975</xdr:rowOff>
    </xdr:from>
    <xdr:ext cx="378460" cy="26098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842990" y="10169525"/>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133350</xdr:rowOff>
    </xdr:from>
    <xdr:to>
      <xdr:col>98</xdr:col>
      <xdr:colOff>38100</xdr:colOff>
      <xdr:row>59</xdr:row>
      <xdr:rowOff>61595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112740" y="100774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52705</xdr:rowOff>
    </xdr:from>
    <xdr:ext cx="378460" cy="26225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979390" y="10168255"/>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796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6730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45720</xdr:rowOff>
    </xdr:from>
    <xdr:to>
      <xdr:col>120</xdr:col>
      <xdr:colOff>114300</xdr:colOff>
      <xdr:row>79</xdr:row>
      <xdr:rowOff>45720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75565</xdr:rowOff>
    </xdr:from>
    <xdr:ext cx="531495" cy="26225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284065" y="13448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36195</xdr:rowOff>
    </xdr:from>
    <xdr:ext cx="531495" cy="26416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28406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143510</xdr:rowOff>
    </xdr:from>
    <xdr:to>
      <xdr:col>120</xdr:col>
      <xdr:colOff>114300</xdr:colOff>
      <xdr:row>74</xdr:row>
      <xdr:rowOff>143510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31495" cy="26479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84065" y="12687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104140</xdr:rowOff>
    </xdr:from>
    <xdr:to>
      <xdr:col>120</xdr:col>
      <xdr:colOff>114300</xdr:colOff>
      <xdr:row>72</xdr:row>
      <xdr:rowOff>104140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133985</xdr:rowOff>
    </xdr:from>
    <xdr:ext cx="531495" cy="26098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84065" y="1230693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65405</xdr:rowOff>
    </xdr:from>
    <xdr:to>
      <xdr:col>120</xdr:col>
      <xdr:colOff>114300</xdr:colOff>
      <xdr:row>70</xdr:row>
      <xdr:rowOff>65405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80032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94615</xdr:rowOff>
    </xdr:from>
    <xdr:ext cx="595630" cy="26416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22501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225010" y="11543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45085</xdr:rowOff>
    </xdr:from>
    <xdr:to>
      <xdr:col>116</xdr:col>
      <xdr:colOff>62865</xdr:colOff>
      <xdr:row>78</xdr:row>
      <xdr:rowOff>142240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570315" y="1204658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146050</xdr:rowOff>
    </xdr:from>
    <xdr:ext cx="534670" cy="26035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1623020" y="1351915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142240</xdr:rowOff>
    </xdr:from>
    <xdr:to>
      <xdr:col>116</xdr:col>
      <xdr:colOff>152400</xdr:colOff>
      <xdr:row>78</xdr:row>
      <xdr:rowOff>142240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488400" y="13515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165100</xdr:rowOff>
    </xdr:from>
    <xdr:ext cx="598805" cy="26479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1623020" y="118237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101,021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45085</xdr:rowOff>
    </xdr:from>
    <xdr:to>
      <xdr:col>116</xdr:col>
      <xdr:colOff>152400</xdr:colOff>
      <xdr:row>70</xdr:row>
      <xdr:rowOff>45085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488400" y="12046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45085</xdr:rowOff>
    </xdr:from>
    <xdr:to>
      <xdr:col>116</xdr:col>
      <xdr:colOff>63500</xdr:colOff>
      <xdr:row>70</xdr:row>
      <xdr:rowOff>93345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759420" y="12046585"/>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151765</xdr:rowOff>
    </xdr:from>
    <xdr:ext cx="534670" cy="264160"/>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1623020" y="1318196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171450</xdr:rowOff>
    </xdr:from>
    <xdr:to>
      <xdr:col>116</xdr:col>
      <xdr:colOff>114300</xdr:colOff>
      <xdr:row>77</xdr:row>
      <xdr:rowOff>102870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521420" y="13201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93345</xdr:rowOff>
    </xdr:from>
    <xdr:to>
      <xdr:col>111</xdr:col>
      <xdr:colOff>177800</xdr:colOff>
      <xdr:row>70</xdr:row>
      <xdr:rowOff>141605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890740" y="12094845"/>
          <a:ext cx="8686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16510</xdr:rowOff>
    </xdr:from>
    <xdr:to>
      <xdr:col>112</xdr:col>
      <xdr:colOff>38100</xdr:colOff>
      <xdr:row>77</xdr:row>
      <xdr:rowOff>121285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708620" y="1321816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111760</xdr:rowOff>
    </xdr:from>
    <xdr:ext cx="527685" cy="26035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497165" y="1331341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141605</xdr:rowOff>
    </xdr:from>
    <xdr:to>
      <xdr:col>107</xdr:col>
      <xdr:colOff>50800</xdr:colOff>
      <xdr:row>71</xdr:row>
      <xdr:rowOff>12700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027140" y="12143105"/>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157480</xdr:rowOff>
    </xdr:from>
    <xdr:to>
      <xdr:col>107</xdr:col>
      <xdr:colOff>101600</xdr:colOff>
      <xdr:row>77</xdr:row>
      <xdr:rowOff>86360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839940" y="13187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76835</xdr:rowOff>
    </xdr:from>
    <xdr:ext cx="527685" cy="26098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633565" y="1327848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12700</xdr:rowOff>
    </xdr:from>
    <xdr:to>
      <xdr:col>102</xdr:col>
      <xdr:colOff>114300</xdr:colOff>
      <xdr:row>71</xdr:row>
      <xdr:rowOff>102235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163540" y="12185650"/>
          <a:ext cx="8636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55880</xdr:rowOff>
    </xdr:from>
    <xdr:to>
      <xdr:col>102</xdr:col>
      <xdr:colOff>165100</xdr:colOff>
      <xdr:row>76</xdr:row>
      <xdr:rowOff>160020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976340" y="130860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150495</xdr:rowOff>
    </xdr:from>
    <xdr:ext cx="534670" cy="26416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764885" y="1318069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9525</xdr:rowOff>
    </xdr:from>
    <xdr:to>
      <xdr:col>98</xdr:col>
      <xdr:colOff>38100</xdr:colOff>
      <xdr:row>76</xdr:row>
      <xdr:rowOff>113665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112740" y="130397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104775</xdr:rowOff>
    </xdr:from>
    <xdr:ext cx="527685" cy="26479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901285" y="1313497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5015" cy="26479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3868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5015" cy="26479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0532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69</xdr:row>
      <xdr:rowOff>168275</xdr:rowOff>
    </xdr:from>
    <xdr:to>
      <xdr:col>116</xdr:col>
      <xdr:colOff>114300</xdr:colOff>
      <xdr:row>70</xdr:row>
      <xdr:rowOff>96520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521420" y="11998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120650</xdr:rowOff>
    </xdr:from>
    <xdr:ext cx="598805" cy="26289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1623020" y="1195070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41910</xdr:rowOff>
    </xdr:from>
    <xdr:to>
      <xdr:col>112</xdr:col>
      <xdr:colOff>38100</xdr:colOff>
      <xdr:row>70</xdr:row>
      <xdr:rowOff>145415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708620" y="120434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68</xdr:row>
      <xdr:rowOff>161925</xdr:rowOff>
    </xdr:from>
    <xdr:ext cx="527685" cy="26479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497165" y="1182052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89535</xdr:rowOff>
    </xdr:from>
    <xdr:to>
      <xdr:col>107</xdr:col>
      <xdr:colOff>101600</xdr:colOff>
      <xdr:row>71</xdr:row>
      <xdr:rowOff>18415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839940" y="12091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34925</xdr:rowOff>
    </xdr:from>
    <xdr:ext cx="527685" cy="26416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633565" y="1186497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136525</xdr:rowOff>
    </xdr:from>
    <xdr:to>
      <xdr:col>102</xdr:col>
      <xdr:colOff>165100</xdr:colOff>
      <xdr:row>71</xdr:row>
      <xdr:rowOff>65405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976340" y="121380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81915</xdr:rowOff>
    </xdr:from>
    <xdr:ext cx="534670" cy="26479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764885" y="119119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49530</xdr:rowOff>
    </xdr:from>
    <xdr:to>
      <xdr:col>98</xdr:col>
      <xdr:colOff>38100</xdr:colOff>
      <xdr:row>71</xdr:row>
      <xdr:rowOff>153670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112740" y="122224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170815</xdr:rowOff>
    </xdr:from>
    <xdr:ext cx="527685" cy="2584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01285" y="120008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796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6730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209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561560" y="161137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561560" y="149720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63496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03908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501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3868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501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0532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63496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03908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人口減少により、住民一人当たりのコストは全体的に増加傾向であることに加え、多くの費目で類似団体平均を上回っており、合併後の歳出のスリム化が出来ていない状況にあることが分かる。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本年度は普通建設事業費（うち新規整備）は大きく減少しているが令和３年度に実施したつばきこども園施設整備事業の皆減が要因である。普通建設事業費（うち更新整備）は増加しており、農業用施設の更新や河川改修による工事費の増が要因である。公債費は後年度公債費抑制のため令和２年度に実施した臨時財政対策債の繰上償還の皆減により大きく減少しているが、加悦中学校の改築やかえでこども園の新築等の大規模事業に係る元金償還が開始しており、今後も類似団体平均を大きく上回る水準で推移する見込みであ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繰出金は、これまで同様に類似団体中１位であり当町の財政に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今後も、普通建設事業費の緊縮などによる公債費の抑制と、繰出金への対策に努めなければならない。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690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114300</xdr:rowOff>
    </xdr:from>
    <xdr:ext cx="467360" cy="2647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972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75565</xdr:rowOff>
    </xdr:from>
    <xdr:ext cx="467360" cy="2622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906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36195</xdr:rowOff>
    </xdr:from>
    <xdr:ext cx="467360" cy="2641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171450</xdr:rowOff>
    </xdr:from>
    <xdr:ext cx="467360" cy="2647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133985</xdr:rowOff>
    </xdr:from>
    <xdr:ext cx="467360" cy="26098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44893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94615</xdr:rowOff>
    </xdr:from>
    <xdr:ext cx="467360" cy="2641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9560" y="5066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55880</xdr:rowOff>
    </xdr:from>
    <xdr:ext cx="46736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9560" y="4685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64770</xdr:rowOff>
    </xdr:from>
    <xdr:to>
      <xdr:col>24</xdr:col>
      <xdr:colOff>62865</xdr:colOff>
      <xdr:row>38</xdr:row>
      <xdr:rowOff>55245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20827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59055</xdr:rowOff>
    </xdr:from>
    <xdr:ext cx="469900" cy="26479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5741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55245</xdr:rowOff>
    </xdr:from>
    <xdr:to>
      <xdr:col>24</xdr:col>
      <xdr:colOff>152400</xdr:colOff>
      <xdr:row>38</xdr:row>
      <xdr:rowOff>55245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570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9525</xdr:rowOff>
    </xdr:from>
    <xdr:ext cx="469900" cy="25971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498157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a:t>
          </a:r>
          <a:endParaRPr kumimoji="1" lang="ja-JP" altLang="en-US" sz="1000" b="1">
            <a:latin typeface="ＭＳ Ｐゴシック"/>
          </a:endParaRPr>
        </a:p>
      </xdr:txBody>
    </xdr:sp>
    <xdr:clientData/>
  </xdr:oneCellAnchor>
  <xdr:twoCellAnchor>
    <xdr:from>
      <xdr:col>23</xdr:col>
      <xdr:colOff>165100</xdr:colOff>
      <xdr:row>30</xdr:row>
      <xdr:rowOff>64770</xdr:rowOff>
    </xdr:from>
    <xdr:to>
      <xdr:col>24</xdr:col>
      <xdr:colOff>152400</xdr:colOff>
      <xdr:row>30</xdr:row>
      <xdr:rowOff>64770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208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149225</xdr:rowOff>
    </xdr:from>
    <xdr:to>
      <xdr:col>24</xdr:col>
      <xdr:colOff>63500</xdr:colOff>
      <xdr:row>32</xdr:row>
      <xdr:rowOff>53340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5464175"/>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469900" cy="26035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6009640"/>
          <a:ext cx="4699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30480</xdr:rowOff>
    </xdr:from>
    <xdr:to>
      <xdr:col>24</xdr:col>
      <xdr:colOff>114300</xdr:colOff>
      <xdr:row>35</xdr:row>
      <xdr:rowOff>134620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0312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53340</xdr:rowOff>
    </xdr:from>
    <xdr:to>
      <xdr:col>19</xdr:col>
      <xdr:colOff>177800</xdr:colOff>
      <xdr:row>32</xdr:row>
      <xdr:rowOff>80010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32100" y="553974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31115</xdr:rowOff>
    </xdr:from>
    <xdr:to>
      <xdr:col>20</xdr:col>
      <xdr:colOff>38100</xdr:colOff>
      <xdr:row>35</xdr:row>
      <xdr:rowOff>135255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0318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125730</xdr:rowOff>
    </xdr:from>
    <xdr:ext cx="469900" cy="2647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70910" y="61264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77470</xdr:rowOff>
    </xdr:from>
    <xdr:to>
      <xdr:col>15</xdr:col>
      <xdr:colOff>50800</xdr:colOff>
      <xdr:row>32</xdr:row>
      <xdr:rowOff>80010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68500" y="556387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128270</xdr:rowOff>
    </xdr:from>
    <xdr:to>
      <xdr:col>15</xdr:col>
      <xdr:colOff>101600</xdr:colOff>
      <xdr:row>35</xdr:row>
      <xdr:rowOff>57150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59575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47625</xdr:rowOff>
    </xdr:from>
    <xdr:ext cx="462915" cy="2647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02230" y="604837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77470</xdr:rowOff>
    </xdr:from>
    <xdr:to>
      <xdr:col>10</xdr:col>
      <xdr:colOff>114300</xdr:colOff>
      <xdr:row>32</xdr:row>
      <xdr:rowOff>102870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04900" y="5563870"/>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59690</xdr:rowOff>
    </xdr:from>
    <xdr:to>
      <xdr:col>10</xdr:col>
      <xdr:colOff>165100</xdr:colOff>
      <xdr:row>34</xdr:row>
      <xdr:rowOff>163195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58889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154940</xdr:rowOff>
    </xdr:from>
    <xdr:ext cx="462915" cy="26289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8630" y="598424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24765</xdr:rowOff>
    </xdr:from>
    <xdr:to>
      <xdr:col>6</xdr:col>
      <xdr:colOff>38100</xdr:colOff>
      <xdr:row>34</xdr:row>
      <xdr:rowOff>128270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585406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119380</xdr:rowOff>
    </xdr:from>
    <xdr:ext cx="469900" cy="26543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5030" y="59486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5015"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5015"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97790</xdr:rowOff>
    </xdr:from>
    <xdr:to>
      <xdr:col>24</xdr:col>
      <xdr:colOff>114300</xdr:colOff>
      <xdr:row>32</xdr:row>
      <xdr:rowOff>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5412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121285</xdr:rowOff>
    </xdr:from>
    <xdr:ext cx="469900" cy="26225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26478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1270</xdr:rowOff>
    </xdr:from>
    <xdr:to>
      <xdr:col>20</xdr:col>
      <xdr:colOff>38100</xdr:colOff>
      <xdr:row>32</xdr:row>
      <xdr:rowOff>104775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54876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122555</xdr:rowOff>
    </xdr:from>
    <xdr:ext cx="469900" cy="26098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526605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27940</xdr:rowOff>
    </xdr:from>
    <xdr:to>
      <xdr:col>15</xdr:col>
      <xdr:colOff>101600</xdr:colOff>
      <xdr:row>32</xdr:row>
      <xdr:rowOff>132080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55143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148590</xdr:rowOff>
    </xdr:from>
    <xdr:ext cx="462915" cy="2641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529209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25400</xdr:rowOff>
    </xdr:from>
    <xdr:to>
      <xdr:col>10</xdr:col>
      <xdr:colOff>165100</xdr:colOff>
      <xdr:row>32</xdr:row>
      <xdr:rowOff>128905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55118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146050</xdr:rowOff>
    </xdr:from>
    <xdr:ext cx="462915" cy="26035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5289550"/>
          <a:ext cx="4629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50165</xdr:rowOff>
    </xdr:from>
    <xdr:to>
      <xdr:col>6</xdr:col>
      <xdr:colOff>38100</xdr:colOff>
      <xdr:row>32</xdr:row>
      <xdr:rowOff>154940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553656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171450</xdr:rowOff>
    </xdr:from>
    <xdr:ext cx="469900" cy="2647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53149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45720</xdr:rowOff>
    </xdr:from>
    <xdr:to>
      <xdr:col>28</xdr:col>
      <xdr:colOff>114300</xdr:colOff>
      <xdr:row>59</xdr:row>
      <xdr:rowOff>45720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75565</xdr:rowOff>
    </xdr:from>
    <xdr:ext cx="248920" cy="26225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5630" cy="26416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479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098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7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5630" cy="2641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xdr:rowOff>
    </xdr:from>
    <xdr:to>
      <xdr:col>24</xdr:col>
      <xdr:colOff>62865</xdr:colOff>
      <xdr:row>58</xdr:row>
      <xdr:rowOff>117475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511675" y="8580755"/>
          <a:ext cx="127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121920</xdr:rowOff>
    </xdr:from>
    <xdr:ext cx="534670" cy="26162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564380" y="1006602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117475</xdr:rowOff>
    </xdr:from>
    <xdr:to>
      <xdr:col>24</xdr:col>
      <xdr:colOff>152400</xdr:colOff>
      <xdr:row>58</xdr:row>
      <xdr:rowOff>117475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29760" y="10061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128270</xdr:rowOff>
    </xdr:from>
    <xdr:ext cx="598805" cy="26416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564380" y="835787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414,678</a:t>
          </a:r>
          <a:endParaRPr kumimoji="1" lang="ja-JP" altLang="en-US" sz="1000" b="1">
            <a:latin typeface="ＭＳ Ｐゴシック"/>
          </a:endParaRPr>
        </a:p>
      </xdr:txBody>
    </xdr:sp>
    <xdr:clientData/>
  </xdr:oneCellAnchor>
  <xdr:twoCellAnchor>
    <xdr:from>
      <xdr:col>23</xdr:col>
      <xdr:colOff>165100</xdr:colOff>
      <xdr:row>50</xdr:row>
      <xdr:rowOff>8255</xdr:rowOff>
    </xdr:from>
    <xdr:to>
      <xdr:col>24</xdr:col>
      <xdr:colOff>152400</xdr:colOff>
      <xdr:row>50</xdr:row>
      <xdr:rowOff>8255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8580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135255</xdr:rowOff>
    </xdr:from>
    <xdr:to>
      <xdr:col>24</xdr:col>
      <xdr:colOff>63500</xdr:colOff>
      <xdr:row>57</xdr:row>
      <xdr:rowOff>160020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00780" y="990790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93345</xdr:rowOff>
    </xdr:from>
    <xdr:ext cx="534670" cy="26416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564380" y="969454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69850</xdr:rowOff>
    </xdr:from>
    <xdr:to>
      <xdr:col>24</xdr:col>
      <xdr:colOff>114300</xdr:colOff>
      <xdr:row>57</xdr:row>
      <xdr:rowOff>171450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46278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132715</xdr:rowOff>
    </xdr:from>
    <xdr:to>
      <xdr:col>19</xdr:col>
      <xdr:colOff>177800</xdr:colOff>
      <xdr:row>57</xdr:row>
      <xdr:rowOff>160020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832100" y="9562465"/>
          <a:ext cx="86868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62230</xdr:rowOff>
    </xdr:from>
    <xdr:to>
      <xdr:col>20</xdr:col>
      <xdr:colOff>38100</xdr:colOff>
      <xdr:row>57</xdr:row>
      <xdr:rowOff>166370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649980" y="98348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8255</xdr:rowOff>
    </xdr:from>
    <xdr:ext cx="527685" cy="26098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38525" y="960945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132715</xdr:rowOff>
    </xdr:from>
    <xdr:to>
      <xdr:col>15</xdr:col>
      <xdr:colOff>50800</xdr:colOff>
      <xdr:row>58</xdr:row>
      <xdr:rowOff>8890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968500" y="9562465"/>
          <a:ext cx="8636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147955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781300" y="94742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164465</xdr:rowOff>
    </xdr:from>
    <xdr:ext cx="598805" cy="26479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542540" y="925131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8890</xdr:rowOff>
    </xdr:from>
    <xdr:to>
      <xdr:col>10</xdr:col>
      <xdr:colOff>114300</xdr:colOff>
      <xdr:row>58</xdr:row>
      <xdr:rowOff>17780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04900" y="995299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89535</xdr:rowOff>
    </xdr:from>
    <xdr:to>
      <xdr:col>10</xdr:col>
      <xdr:colOff>165100</xdr:colOff>
      <xdr:row>58</xdr:row>
      <xdr:rowOff>18415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17700" y="98621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34925</xdr:rowOff>
    </xdr:from>
    <xdr:ext cx="534670" cy="26416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06245" y="963612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67945</xdr:rowOff>
    </xdr:from>
    <xdr:to>
      <xdr:col>6</xdr:col>
      <xdr:colOff>38100</xdr:colOff>
      <xdr:row>57</xdr:row>
      <xdr:rowOff>171450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54100" y="98405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13335</xdr:rowOff>
    </xdr:from>
    <xdr:ext cx="527685" cy="26416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42645" y="961453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5015" cy="26479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32816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5015" cy="26479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4668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83185</xdr:rowOff>
    </xdr:from>
    <xdr:to>
      <xdr:col>24</xdr:col>
      <xdr:colOff>114300</xdr:colOff>
      <xdr:row>58</xdr:row>
      <xdr:rowOff>11430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462780" y="9855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60960</xdr:rowOff>
    </xdr:from>
    <xdr:ext cx="534670" cy="26543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564380" y="983361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107315</xdr:rowOff>
    </xdr:from>
    <xdr:to>
      <xdr:col>20</xdr:col>
      <xdr:colOff>38100</xdr:colOff>
      <xdr:row>58</xdr:row>
      <xdr:rowOff>36195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649980" y="98799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27305</xdr:rowOff>
    </xdr:from>
    <xdr:ext cx="527685" cy="26543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38525" y="997140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80645</xdr:rowOff>
    </xdr:from>
    <xdr:to>
      <xdr:col>15</xdr:col>
      <xdr:colOff>101600</xdr:colOff>
      <xdr:row>56</xdr:row>
      <xdr:rowOff>9525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781300" y="9510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0</xdr:rowOff>
    </xdr:from>
    <xdr:ext cx="598805" cy="2647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42540" y="96012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132080</xdr:rowOff>
    </xdr:from>
    <xdr:to>
      <xdr:col>10</xdr:col>
      <xdr:colOff>165100</xdr:colOff>
      <xdr:row>58</xdr:row>
      <xdr:rowOff>60325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17700" y="9904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50800</xdr:rowOff>
    </xdr:from>
    <xdr:ext cx="534670" cy="26479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06245" y="99949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140970</xdr:rowOff>
    </xdr:from>
    <xdr:to>
      <xdr:col>6</xdr:col>
      <xdr:colOff>38100</xdr:colOff>
      <xdr:row>58</xdr:row>
      <xdr:rowOff>69215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54100" y="99136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60325</xdr:rowOff>
    </xdr:from>
    <xdr:ext cx="527685" cy="26479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42645" y="1000442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114300</xdr:rowOff>
    </xdr:from>
    <xdr:ext cx="531495" cy="26479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25425" y="13830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45720</xdr:rowOff>
    </xdr:from>
    <xdr:to>
      <xdr:col>28</xdr:col>
      <xdr:colOff>114300</xdr:colOff>
      <xdr:row>79</xdr:row>
      <xdr:rowOff>45720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75565</xdr:rowOff>
    </xdr:from>
    <xdr:ext cx="595630" cy="26225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866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36195</xdr:rowOff>
    </xdr:from>
    <xdr:ext cx="595630" cy="2641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6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95630" cy="2647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133985</xdr:rowOff>
    </xdr:from>
    <xdr:ext cx="595630" cy="26098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6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94615</xdr:rowOff>
    </xdr:from>
    <xdr:ext cx="595630" cy="26416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3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158750</xdr:rowOff>
    </xdr:from>
    <xdr:to>
      <xdr:col>24</xdr:col>
      <xdr:colOff>62865</xdr:colOff>
      <xdr:row>78</xdr:row>
      <xdr:rowOff>102235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11675" y="1233170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105410</xdr:rowOff>
    </xdr:from>
    <xdr:ext cx="598805" cy="26479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64380" y="134785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102235</xdr:rowOff>
    </xdr:from>
    <xdr:to>
      <xdr:col>24</xdr:col>
      <xdr:colOff>152400</xdr:colOff>
      <xdr:row>78</xdr:row>
      <xdr:rowOff>102235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3475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104140</xdr:rowOff>
    </xdr:from>
    <xdr:ext cx="598805" cy="26479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64380" y="1210564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265,472</a:t>
          </a:r>
          <a:endParaRPr kumimoji="1" lang="ja-JP" altLang="en-US" sz="1000" b="1">
            <a:latin typeface="ＭＳ Ｐゴシック"/>
          </a:endParaRPr>
        </a:p>
      </xdr:txBody>
    </xdr:sp>
    <xdr:clientData/>
  </xdr:oneCellAnchor>
  <xdr:twoCellAnchor>
    <xdr:from>
      <xdr:col>23</xdr:col>
      <xdr:colOff>165100</xdr:colOff>
      <xdr:row>71</xdr:row>
      <xdr:rowOff>158750</xdr:rowOff>
    </xdr:from>
    <xdr:to>
      <xdr:col>24</xdr:col>
      <xdr:colOff>152400</xdr:colOff>
      <xdr:row>71</xdr:row>
      <xdr:rowOff>158750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2331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54610</xdr:rowOff>
    </xdr:from>
    <xdr:to>
      <xdr:col>24</xdr:col>
      <xdr:colOff>63500</xdr:colOff>
      <xdr:row>75</xdr:row>
      <xdr:rowOff>116840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00780" y="12570460"/>
          <a:ext cx="81280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85090</xdr:rowOff>
    </xdr:from>
    <xdr:ext cx="598805" cy="26543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64380" y="13115290"/>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106680</xdr:rowOff>
    </xdr:from>
    <xdr:to>
      <xdr:col>24</xdr:col>
      <xdr:colOff>114300</xdr:colOff>
      <xdr:row>77</xdr:row>
      <xdr:rowOff>35560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62780" y="13136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54610</xdr:rowOff>
    </xdr:from>
    <xdr:to>
      <xdr:col>19</xdr:col>
      <xdr:colOff>177800</xdr:colOff>
      <xdr:row>76</xdr:row>
      <xdr:rowOff>31115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832100" y="12570460"/>
          <a:ext cx="86868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27305</xdr:rowOff>
    </xdr:from>
    <xdr:to>
      <xdr:col>20</xdr:col>
      <xdr:colOff>38100</xdr:colOff>
      <xdr:row>76</xdr:row>
      <xdr:rowOff>130810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49980" y="130575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122555</xdr:rowOff>
    </xdr:from>
    <xdr:ext cx="591820" cy="26098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06140" y="13152755"/>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31115</xdr:rowOff>
    </xdr:from>
    <xdr:to>
      <xdr:col>15</xdr:col>
      <xdr:colOff>50800</xdr:colOff>
      <xdr:row>76</xdr:row>
      <xdr:rowOff>170180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68500" y="13061315"/>
          <a:ext cx="8636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86360</xdr:rowOff>
    </xdr:from>
    <xdr:to>
      <xdr:col>15</xdr:col>
      <xdr:colOff>101600</xdr:colOff>
      <xdr:row>78</xdr:row>
      <xdr:rowOff>13970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781300" y="13288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6350</xdr:rowOff>
    </xdr:from>
    <xdr:ext cx="598805" cy="26289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42540" y="1337945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170180</xdr:rowOff>
    </xdr:from>
    <xdr:to>
      <xdr:col>10</xdr:col>
      <xdr:colOff>114300</xdr:colOff>
      <xdr:row>77</xdr:row>
      <xdr:rowOff>48260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04900" y="13200380"/>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111760</xdr:rowOff>
    </xdr:from>
    <xdr:to>
      <xdr:col>10</xdr:col>
      <xdr:colOff>165100</xdr:colOff>
      <xdr:row>78</xdr:row>
      <xdr:rowOff>40640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17700" y="13313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31115</xdr:rowOff>
    </xdr:from>
    <xdr:ext cx="591820" cy="26098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73860" y="13404215"/>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79375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54100" y="133521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69850</xdr:rowOff>
    </xdr:from>
    <xdr:ext cx="591820" cy="26416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0260" y="1344295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5015" cy="26479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2816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5015" cy="26479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668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65405</xdr:rowOff>
    </xdr:from>
    <xdr:to>
      <xdr:col>24</xdr:col>
      <xdr:colOff>114300</xdr:colOff>
      <xdr:row>75</xdr:row>
      <xdr:rowOff>168910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62780" y="129241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88265</xdr:rowOff>
    </xdr:from>
    <xdr:ext cx="598805" cy="26098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64380" y="1277556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2540</xdr:rowOff>
    </xdr:from>
    <xdr:to>
      <xdr:col>20</xdr:col>
      <xdr:colOff>38100</xdr:colOff>
      <xdr:row>73</xdr:row>
      <xdr:rowOff>106045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49980" y="125183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123825</xdr:rowOff>
    </xdr:from>
    <xdr:ext cx="591820" cy="25971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06140" y="12296775"/>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154940</xdr:rowOff>
    </xdr:from>
    <xdr:to>
      <xdr:col>15</xdr:col>
      <xdr:colOff>101600</xdr:colOff>
      <xdr:row>76</xdr:row>
      <xdr:rowOff>83185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781300" y="13013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100330</xdr:rowOff>
    </xdr:from>
    <xdr:ext cx="598805" cy="26035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42540" y="1278763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118110</xdr:rowOff>
    </xdr:from>
    <xdr:to>
      <xdr:col>10</xdr:col>
      <xdr:colOff>165100</xdr:colOff>
      <xdr:row>77</xdr:row>
      <xdr:rowOff>46990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17700" y="13148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64135</xdr:rowOff>
    </xdr:from>
    <xdr:ext cx="591820" cy="26225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3860" y="1292288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171450</xdr:rowOff>
    </xdr:from>
    <xdr:to>
      <xdr:col>6</xdr:col>
      <xdr:colOff>38100</xdr:colOff>
      <xdr:row>77</xdr:row>
      <xdr:rowOff>100965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54100" y="132016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117475</xdr:rowOff>
    </xdr:from>
    <xdr:ext cx="591820" cy="2647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0260" y="12976225"/>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209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02920" y="172567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168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09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5425" y="16799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09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542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168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209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542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143510</xdr:rowOff>
    </xdr:from>
    <xdr:to>
      <xdr:col>28</xdr:col>
      <xdr:colOff>114300</xdr:colOff>
      <xdr:row>90</xdr:row>
      <xdr:rowOff>143510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168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171450</xdr:rowOff>
    </xdr:from>
    <xdr:ext cx="595630" cy="26289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4305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2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93345</xdr:rowOff>
    </xdr:from>
    <xdr:to>
      <xdr:col>24</xdr:col>
      <xdr:colOff>62865</xdr:colOff>
      <xdr:row>99</xdr:row>
      <xdr:rowOff>8890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511675" y="15695295"/>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12700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564380" y="16986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8890</xdr:rowOff>
    </xdr:from>
    <xdr:to>
      <xdr:col>24</xdr:col>
      <xdr:colOff>152400</xdr:colOff>
      <xdr:row>99</xdr:row>
      <xdr:rowOff>8890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429760" y="16982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41275</xdr:rowOff>
    </xdr:from>
    <xdr:ext cx="598805" cy="26225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564380" y="1547177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111,810</a:t>
          </a:r>
          <a:endParaRPr kumimoji="1" lang="ja-JP" altLang="en-US" sz="1000" b="1">
            <a:latin typeface="ＭＳ Ｐゴシック"/>
          </a:endParaRPr>
        </a:p>
      </xdr:txBody>
    </xdr:sp>
    <xdr:clientData/>
  </xdr:oneCellAnchor>
  <xdr:twoCellAnchor>
    <xdr:from>
      <xdr:col>23</xdr:col>
      <xdr:colOff>165100</xdr:colOff>
      <xdr:row>91</xdr:row>
      <xdr:rowOff>93345</xdr:rowOff>
    </xdr:from>
    <xdr:to>
      <xdr:col>24</xdr:col>
      <xdr:colOff>152400</xdr:colOff>
      <xdr:row>91</xdr:row>
      <xdr:rowOff>93345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429760" y="15695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123190</xdr:rowOff>
    </xdr:from>
    <xdr:to>
      <xdr:col>24</xdr:col>
      <xdr:colOff>63500</xdr:colOff>
      <xdr:row>96</xdr:row>
      <xdr:rowOff>165100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00780" y="1658239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38735</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564380" y="16669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60325</xdr:rowOff>
    </xdr:from>
    <xdr:to>
      <xdr:col>24</xdr:col>
      <xdr:colOff>114300</xdr:colOff>
      <xdr:row>97</xdr:row>
      <xdr:rowOff>161925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46278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152400</xdr:rowOff>
    </xdr:from>
    <xdr:to>
      <xdr:col>19</xdr:col>
      <xdr:colOff>177800</xdr:colOff>
      <xdr:row>96</xdr:row>
      <xdr:rowOff>165100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832100" y="16440150"/>
          <a:ext cx="86868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71755</xdr:rowOff>
    </xdr:from>
    <xdr:to>
      <xdr:col>20</xdr:col>
      <xdr:colOff>38100</xdr:colOff>
      <xdr:row>98</xdr:row>
      <xdr:rowOff>1905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649980" y="167024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164465</xdr:rowOff>
    </xdr:from>
    <xdr:ext cx="52768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38525" y="16795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6985</xdr:rowOff>
    </xdr:from>
    <xdr:to>
      <xdr:col>15</xdr:col>
      <xdr:colOff>50800</xdr:colOff>
      <xdr:row>95</xdr:row>
      <xdr:rowOff>152400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968500" y="15437485"/>
          <a:ext cx="863600" cy="1002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148590</xdr:rowOff>
    </xdr:from>
    <xdr:to>
      <xdr:col>15</xdr:col>
      <xdr:colOff>101600</xdr:colOff>
      <xdr:row>98</xdr:row>
      <xdr:rowOff>78740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7813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69850</xdr:rowOff>
    </xdr:from>
    <xdr:ext cx="52768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574925" y="16871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6985</xdr:rowOff>
    </xdr:from>
    <xdr:to>
      <xdr:col>10</xdr:col>
      <xdr:colOff>114300</xdr:colOff>
      <xdr:row>96</xdr:row>
      <xdr:rowOff>21590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04900" y="15437485"/>
          <a:ext cx="863600" cy="1043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151130</xdr:rowOff>
    </xdr:from>
    <xdr:to>
      <xdr:col>10</xdr:col>
      <xdr:colOff>165100</xdr:colOff>
      <xdr:row>98</xdr:row>
      <xdr:rowOff>81280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17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72390</xdr:rowOff>
    </xdr:from>
    <xdr:ext cx="53467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06245" y="1687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7620</xdr:rowOff>
    </xdr:from>
    <xdr:to>
      <xdr:col>6</xdr:col>
      <xdr:colOff>38100</xdr:colOff>
      <xdr:row>98</xdr:row>
      <xdr:rowOff>109220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54100" y="16809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100330</xdr:rowOff>
    </xdr:from>
    <xdr:ext cx="527685" cy="25209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42645" y="16902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501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32816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668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72390</xdr:rowOff>
    </xdr:from>
    <xdr:to>
      <xdr:col>24</xdr:col>
      <xdr:colOff>114300</xdr:colOff>
      <xdr:row>97</xdr:row>
      <xdr:rowOff>2540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46278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95250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564380" y="1638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114300</xdr:rowOff>
    </xdr:from>
    <xdr:to>
      <xdr:col>20</xdr:col>
      <xdr:colOff>38100</xdr:colOff>
      <xdr:row>97</xdr:row>
      <xdr:rowOff>44450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649980" y="165735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60960</xdr:rowOff>
    </xdr:from>
    <xdr:ext cx="52768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38525" y="16348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101600</xdr:rowOff>
    </xdr:from>
    <xdr:to>
      <xdr:col>15</xdr:col>
      <xdr:colOff>101600</xdr:colOff>
      <xdr:row>96</xdr:row>
      <xdr:rowOff>31750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7813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48260</xdr:rowOff>
    </xdr:from>
    <xdr:ext cx="52768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57492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89</xdr:row>
      <xdr:rowOff>129540</xdr:rowOff>
    </xdr:from>
    <xdr:to>
      <xdr:col>10</xdr:col>
      <xdr:colOff>165100</xdr:colOff>
      <xdr:row>90</xdr:row>
      <xdr:rowOff>58420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17700" y="153885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88</xdr:row>
      <xdr:rowOff>75565</xdr:rowOff>
    </xdr:from>
    <xdr:ext cx="591820" cy="26225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673860" y="1516316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142240</xdr:rowOff>
    </xdr:from>
    <xdr:to>
      <xdr:col>6</xdr:col>
      <xdr:colOff>38100</xdr:colOff>
      <xdr:row>96</xdr:row>
      <xdr:rowOff>72390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54100" y="164299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88900</xdr:rowOff>
    </xdr:from>
    <xdr:ext cx="527685" cy="25209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42645" y="16205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2900" cy="22796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9318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101600</xdr:rowOff>
    </xdr:from>
    <xdr:to>
      <xdr:col>59</xdr:col>
      <xdr:colOff>50800</xdr:colOff>
      <xdr:row>39</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130810</xdr:rowOff>
    </xdr:from>
    <xdr:ext cx="241935" cy="26479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87440" y="6645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117475</xdr:rowOff>
    </xdr:from>
    <xdr:to>
      <xdr:col>59</xdr:col>
      <xdr:colOff>50800</xdr:colOff>
      <xdr:row>37</xdr:row>
      <xdr:rowOff>117475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147320</xdr:rowOff>
    </xdr:from>
    <xdr:ext cx="46037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974080" y="63195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134620</xdr:rowOff>
    </xdr:from>
    <xdr:to>
      <xdr:col>59</xdr:col>
      <xdr:colOff>50800</xdr:colOff>
      <xdr:row>35</xdr:row>
      <xdr:rowOff>134620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31280" y="6135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163830</xdr:rowOff>
    </xdr:from>
    <xdr:ext cx="460375" cy="26543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974080" y="5993130"/>
          <a:ext cx="4603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151130</xdr:rowOff>
    </xdr:from>
    <xdr:to>
      <xdr:col>59</xdr:col>
      <xdr:colOff>50800</xdr:colOff>
      <xdr:row>33</xdr:row>
      <xdr:rowOff>151130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0375" cy="26289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974080" y="5664200"/>
          <a:ext cx="4603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168275</xdr:rowOff>
    </xdr:from>
    <xdr:to>
      <xdr:col>59</xdr:col>
      <xdr:colOff>50800</xdr:colOff>
      <xdr:row>31</xdr:row>
      <xdr:rowOff>168275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22860</xdr:rowOff>
    </xdr:from>
    <xdr:ext cx="460375" cy="26479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74080" y="5337810"/>
          <a:ext cx="4603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38735</xdr:rowOff>
    </xdr:from>
    <xdr:ext cx="460375" cy="26543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74080" y="5010785"/>
          <a:ext cx="4603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0375"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974080" y="46850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48895</xdr:rowOff>
    </xdr:from>
    <xdr:to>
      <xdr:col>54</xdr:col>
      <xdr:colOff>185420</xdr:colOff>
      <xdr:row>39</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198100" y="536384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104775</xdr:rowOff>
    </xdr:from>
    <xdr:ext cx="242570" cy="26479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248900" y="6791325"/>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101600</xdr:rowOff>
    </xdr:from>
    <xdr:to>
      <xdr:col>55</xdr:col>
      <xdr:colOff>88900</xdr:colOff>
      <xdr:row>39</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1428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170180</xdr:rowOff>
    </xdr:from>
    <xdr:ext cx="462915"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248900" y="51422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4,355</a:t>
          </a:r>
          <a:endParaRPr kumimoji="1" lang="ja-JP" altLang="en-US" sz="1000" b="1">
            <a:latin typeface="ＭＳ Ｐゴシック"/>
          </a:endParaRPr>
        </a:p>
      </xdr:txBody>
    </xdr:sp>
    <xdr:clientData/>
  </xdr:oneCellAnchor>
  <xdr:twoCellAnchor>
    <xdr:from>
      <xdr:col>54</xdr:col>
      <xdr:colOff>101600</xdr:colOff>
      <xdr:row>31</xdr:row>
      <xdr:rowOff>48895</xdr:rowOff>
    </xdr:from>
    <xdr:to>
      <xdr:col>55</xdr:col>
      <xdr:colOff>88900</xdr:colOff>
      <xdr:row>31</xdr:row>
      <xdr:rowOff>48895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14280" y="5363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13335</xdr:rowOff>
    </xdr:from>
    <xdr:to>
      <xdr:col>55</xdr:col>
      <xdr:colOff>0</xdr:colOff>
      <xdr:row>38</xdr:row>
      <xdr:rowOff>50165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85300" y="652843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71755</xdr:rowOff>
    </xdr:from>
    <xdr:ext cx="371475" cy="26416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248900" y="6586855"/>
          <a:ext cx="37147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93980</xdr:rowOff>
    </xdr:from>
    <xdr:to>
      <xdr:col>55</xdr:col>
      <xdr:colOff>50800</xdr:colOff>
      <xdr:row>39</xdr:row>
      <xdr:rowOff>22860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152380" y="66090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xdr:rowOff>
    </xdr:from>
    <xdr:to>
      <xdr:col>50</xdr:col>
      <xdr:colOff>114300</xdr:colOff>
      <xdr:row>38</xdr:row>
      <xdr:rowOff>57785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521700" y="652843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93345</xdr:rowOff>
    </xdr:from>
    <xdr:to>
      <xdr:col>50</xdr:col>
      <xdr:colOff>165100</xdr:colOff>
      <xdr:row>39</xdr:row>
      <xdr:rowOff>22225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34500" y="6608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12700</xdr:rowOff>
    </xdr:from>
    <xdr:ext cx="378460" cy="26416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201150" y="669925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19050</xdr:rowOff>
    </xdr:from>
    <xdr:to>
      <xdr:col>45</xdr:col>
      <xdr:colOff>177800</xdr:colOff>
      <xdr:row>38</xdr:row>
      <xdr:rowOff>57785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653020" y="6534150"/>
          <a:ext cx="868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164465</xdr:rowOff>
    </xdr:from>
    <xdr:to>
      <xdr:col>46</xdr:col>
      <xdr:colOff>38100</xdr:colOff>
      <xdr:row>38</xdr:row>
      <xdr:rowOff>93345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470900" y="65081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110490</xdr:rowOff>
    </xdr:from>
    <xdr:ext cx="378460" cy="26162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37550" y="6282690"/>
          <a:ext cx="378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19050</xdr:rowOff>
    </xdr:from>
    <xdr:to>
      <xdr:col>41</xdr:col>
      <xdr:colOff>50800</xdr:colOff>
      <xdr:row>38</xdr:row>
      <xdr:rowOff>31750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789420" y="653415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134620</xdr:rowOff>
    </xdr:from>
    <xdr:to>
      <xdr:col>41</xdr:col>
      <xdr:colOff>101600</xdr:colOff>
      <xdr:row>38</xdr:row>
      <xdr:rowOff>63500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02220" y="64782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80010</xdr:rowOff>
    </xdr:from>
    <xdr:ext cx="371475" cy="26479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468870" y="6252210"/>
          <a:ext cx="371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151130</xdr:rowOff>
    </xdr:from>
    <xdr:to>
      <xdr:col>36</xdr:col>
      <xdr:colOff>165100</xdr:colOff>
      <xdr:row>38</xdr:row>
      <xdr:rowOff>80010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38620" y="64947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96520</xdr:rowOff>
    </xdr:from>
    <xdr:ext cx="378460" cy="26543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605270" y="626872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5015" cy="2647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4676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171450</xdr:rowOff>
    </xdr:from>
    <xdr:to>
      <xdr:col>55</xdr:col>
      <xdr:colOff>50800</xdr:colOff>
      <xdr:row>38</xdr:row>
      <xdr:rowOff>102870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152380" y="651510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22225</xdr:rowOff>
    </xdr:from>
    <xdr:ext cx="371475" cy="2584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248900" y="6365875"/>
          <a:ext cx="371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137160</xdr:rowOff>
    </xdr:from>
    <xdr:to>
      <xdr:col>50</xdr:col>
      <xdr:colOff>165100</xdr:colOff>
      <xdr:row>38</xdr:row>
      <xdr:rowOff>66040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34500" y="64808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83185</xdr:rowOff>
    </xdr:from>
    <xdr:ext cx="378460" cy="26479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201150" y="625538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6350</xdr:rowOff>
    </xdr:from>
    <xdr:to>
      <xdr:col>46</xdr:col>
      <xdr:colOff>38100</xdr:colOff>
      <xdr:row>38</xdr:row>
      <xdr:rowOff>109855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470900" y="652145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100965</xdr:rowOff>
    </xdr:from>
    <xdr:ext cx="378460" cy="25971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37550" y="6616065"/>
          <a:ext cx="378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142240</xdr:rowOff>
    </xdr:from>
    <xdr:to>
      <xdr:col>41</xdr:col>
      <xdr:colOff>101600</xdr:colOff>
      <xdr:row>38</xdr:row>
      <xdr:rowOff>70485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02220" y="6485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61595</xdr:rowOff>
    </xdr:from>
    <xdr:ext cx="371475" cy="26543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468870" y="6576695"/>
          <a:ext cx="3714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155575</xdr:rowOff>
    </xdr:from>
    <xdr:to>
      <xdr:col>36</xdr:col>
      <xdr:colOff>165100</xdr:colOff>
      <xdr:row>38</xdr:row>
      <xdr:rowOff>83820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38620" y="6499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74930</xdr:rowOff>
    </xdr:from>
    <xdr:ext cx="378460" cy="26289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05270" y="659003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2900" cy="22796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9318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101600</xdr:rowOff>
    </xdr:from>
    <xdr:to>
      <xdr:col>59</xdr:col>
      <xdr:colOff>50800</xdr:colOff>
      <xdr:row>59</xdr:row>
      <xdr:rowOff>101600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130810</xdr:rowOff>
    </xdr:from>
    <xdr:ext cx="241935" cy="26479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87440" y="10074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147320</xdr:rowOff>
    </xdr:from>
    <xdr:ext cx="52451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5025" y="9748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163830</xdr:rowOff>
    </xdr:from>
    <xdr:ext cx="524510" cy="26543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5025" y="9422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24510" cy="26289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5025" y="9093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22860</xdr:rowOff>
    </xdr:from>
    <xdr:ext cx="524510" cy="26479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5025" y="87668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850890" y="811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66675</xdr:rowOff>
    </xdr:from>
    <xdr:to>
      <xdr:col>54</xdr:col>
      <xdr:colOff>185420</xdr:colOff>
      <xdr:row>59</xdr:row>
      <xdr:rowOff>90170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198100" y="8639175"/>
          <a:ext cx="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93980</xdr:rowOff>
    </xdr:from>
    <xdr:ext cx="371475" cy="264160"/>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248900" y="10209530"/>
          <a:ext cx="371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90170</xdr:rowOff>
    </xdr:from>
    <xdr:to>
      <xdr:col>55</xdr:col>
      <xdr:colOff>88900</xdr:colOff>
      <xdr:row>59</xdr:row>
      <xdr:rowOff>90170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14280" y="10205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xdr:rowOff>
    </xdr:from>
    <xdr:ext cx="527685" cy="26479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248900" y="841248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96,597</a:t>
          </a:r>
          <a:endParaRPr kumimoji="1" lang="ja-JP" altLang="en-US" sz="1000" b="1">
            <a:latin typeface="ＭＳ Ｐゴシック"/>
          </a:endParaRPr>
        </a:p>
      </xdr:txBody>
    </xdr:sp>
    <xdr:clientData/>
  </xdr:oneCellAnchor>
  <xdr:twoCellAnchor>
    <xdr:from>
      <xdr:col>54</xdr:col>
      <xdr:colOff>101600</xdr:colOff>
      <xdr:row>50</xdr:row>
      <xdr:rowOff>66675</xdr:rowOff>
    </xdr:from>
    <xdr:to>
      <xdr:col>55</xdr:col>
      <xdr:colOff>88900</xdr:colOff>
      <xdr:row>50</xdr:row>
      <xdr:rowOff>66675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114280" y="8639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47625</xdr:rowOff>
    </xdr:from>
    <xdr:to>
      <xdr:col>55</xdr:col>
      <xdr:colOff>0</xdr:colOff>
      <xdr:row>57</xdr:row>
      <xdr:rowOff>126365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385300" y="9820275"/>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41275</xdr:rowOff>
    </xdr:from>
    <xdr:ext cx="462915" cy="26225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248900" y="9985375"/>
          <a:ext cx="46291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167005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152380" y="100076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92075</xdr:rowOff>
    </xdr:from>
    <xdr:to>
      <xdr:col>50</xdr:col>
      <xdr:colOff>114300</xdr:colOff>
      <xdr:row>57</xdr:row>
      <xdr:rowOff>126365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521700" y="986472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65405</xdr:rowOff>
    </xdr:from>
    <xdr:to>
      <xdr:col>50</xdr:col>
      <xdr:colOff>165100</xdr:colOff>
      <xdr:row>58</xdr:row>
      <xdr:rowOff>168910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334500" y="10009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160020</xdr:rowOff>
    </xdr:from>
    <xdr:ext cx="462915" cy="26479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155430" y="1010412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92075</xdr:rowOff>
    </xdr:from>
    <xdr:to>
      <xdr:col>45</xdr:col>
      <xdr:colOff>177800</xdr:colOff>
      <xdr:row>57</xdr:row>
      <xdr:rowOff>132080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653020" y="9864725"/>
          <a:ext cx="868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125730</xdr:rowOff>
    </xdr:from>
    <xdr:to>
      <xdr:col>46</xdr:col>
      <xdr:colOff>38100</xdr:colOff>
      <xdr:row>58</xdr:row>
      <xdr:rowOff>54610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470900" y="98983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45720</xdr:rowOff>
    </xdr:from>
    <xdr:ext cx="527685" cy="26479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259445" y="998982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132080</xdr:rowOff>
    </xdr:from>
    <xdr:to>
      <xdr:col>41</xdr:col>
      <xdr:colOff>50800</xdr:colOff>
      <xdr:row>57</xdr:row>
      <xdr:rowOff>154940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789420" y="990473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67310</xdr:rowOff>
    </xdr:from>
    <xdr:to>
      <xdr:col>41</xdr:col>
      <xdr:colOff>101600</xdr:colOff>
      <xdr:row>57</xdr:row>
      <xdr:rowOff>171450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602220" y="9839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12700</xdr:rowOff>
    </xdr:from>
    <xdr:ext cx="527685" cy="26416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395845" y="961390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71120</xdr:rowOff>
    </xdr:from>
    <xdr:to>
      <xdr:col>36</xdr:col>
      <xdr:colOff>165100</xdr:colOff>
      <xdr:row>58</xdr:row>
      <xdr:rowOff>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738620" y="9843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16510</xdr:rowOff>
    </xdr:from>
    <xdr:ext cx="534670" cy="26479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527165" y="96177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5015" cy="26479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4676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170815</xdr:rowOff>
    </xdr:from>
    <xdr:to>
      <xdr:col>55</xdr:col>
      <xdr:colOff>50800</xdr:colOff>
      <xdr:row>57</xdr:row>
      <xdr:rowOff>99695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152380" y="97720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19685</xdr:rowOff>
    </xdr:from>
    <xdr:ext cx="527685" cy="26098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248900" y="962088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74930</xdr:rowOff>
    </xdr:from>
    <xdr:to>
      <xdr:col>50</xdr:col>
      <xdr:colOff>165100</xdr:colOff>
      <xdr:row>58</xdr:row>
      <xdr:rowOff>3175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334500" y="9847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20320</xdr:rowOff>
    </xdr:from>
    <xdr:ext cx="534670" cy="26035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123045" y="962152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40640</xdr:rowOff>
    </xdr:from>
    <xdr:to>
      <xdr:col>46</xdr:col>
      <xdr:colOff>38100</xdr:colOff>
      <xdr:row>57</xdr:row>
      <xdr:rowOff>144145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470900" y="98132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161290</xdr:rowOff>
    </xdr:from>
    <xdr:ext cx="527685" cy="26479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259445" y="95910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80010</xdr:rowOff>
    </xdr:from>
    <xdr:to>
      <xdr:col>41</xdr:col>
      <xdr:colOff>101600</xdr:colOff>
      <xdr:row>58</xdr:row>
      <xdr:rowOff>8890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602220" y="9852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171450</xdr:rowOff>
    </xdr:from>
    <xdr:ext cx="527685" cy="26479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395845" y="994410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102870</xdr:rowOff>
    </xdr:from>
    <xdr:to>
      <xdr:col>36</xdr:col>
      <xdr:colOff>165100</xdr:colOff>
      <xdr:row>58</xdr:row>
      <xdr:rowOff>31115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738620" y="9875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22225</xdr:rowOff>
    </xdr:from>
    <xdr:ext cx="534670" cy="2584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27165" y="9966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2900" cy="22796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9318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1935" cy="26225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187440" y="13448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4510" cy="26416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5025" y="13066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4510" cy="26479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5025" y="1268730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24510" cy="26098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5025" y="12306935"/>
          <a:ext cx="5245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94615</xdr:rowOff>
    </xdr:from>
    <xdr:ext cx="524510" cy="26416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5025" y="1192466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55880</xdr:rowOff>
    </xdr:from>
    <xdr:ext cx="524510"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5025" y="11543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69</xdr:row>
      <xdr:rowOff>160020</xdr:rowOff>
    </xdr:from>
    <xdr:to>
      <xdr:col>54</xdr:col>
      <xdr:colOff>185420</xdr:colOff>
      <xdr:row>79</xdr:row>
      <xdr:rowOff>9525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198100" y="1199007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12700</xdr:rowOff>
    </xdr:from>
    <xdr:ext cx="371475" cy="26416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248900" y="13557250"/>
          <a:ext cx="371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114280" y="13554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104775</xdr:rowOff>
    </xdr:from>
    <xdr:ext cx="527685" cy="26479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248900" y="1176337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42,073</a:t>
          </a:r>
          <a:endParaRPr kumimoji="1" lang="ja-JP" altLang="en-US" sz="1000" b="1">
            <a:latin typeface="ＭＳ Ｐゴシック"/>
          </a:endParaRPr>
        </a:p>
      </xdr:txBody>
    </xdr:sp>
    <xdr:clientData/>
  </xdr:oneCellAnchor>
  <xdr:twoCellAnchor>
    <xdr:from>
      <xdr:col>54</xdr:col>
      <xdr:colOff>101600</xdr:colOff>
      <xdr:row>69</xdr:row>
      <xdr:rowOff>160020</xdr:rowOff>
    </xdr:from>
    <xdr:to>
      <xdr:col>55</xdr:col>
      <xdr:colOff>88900</xdr:colOff>
      <xdr:row>69</xdr:row>
      <xdr:rowOff>160020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114280" y="11990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72390</xdr:rowOff>
    </xdr:from>
    <xdr:to>
      <xdr:col>55</xdr:col>
      <xdr:colOff>0</xdr:colOff>
      <xdr:row>75</xdr:row>
      <xdr:rowOff>147955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385300" y="12931140"/>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133350</xdr:rowOff>
    </xdr:from>
    <xdr:ext cx="462915" cy="26162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248900" y="13163550"/>
          <a:ext cx="46291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155575</xdr:rowOff>
    </xdr:from>
    <xdr:to>
      <xdr:col>55</xdr:col>
      <xdr:colOff>50800</xdr:colOff>
      <xdr:row>77</xdr:row>
      <xdr:rowOff>83820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152380" y="131857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158115</xdr:rowOff>
    </xdr:from>
    <xdr:to>
      <xdr:col>50</xdr:col>
      <xdr:colOff>114300</xdr:colOff>
      <xdr:row>75</xdr:row>
      <xdr:rowOff>147955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521700" y="12845415"/>
          <a:ext cx="8636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xdr:rowOff>
    </xdr:from>
    <xdr:to>
      <xdr:col>50</xdr:col>
      <xdr:colOff>165100</xdr:colOff>
      <xdr:row>77</xdr:row>
      <xdr:rowOff>104775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334500" y="132022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95250</xdr:rowOff>
    </xdr:from>
    <xdr:ext cx="462915" cy="26543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155430" y="1329690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26035</xdr:rowOff>
    </xdr:from>
    <xdr:to>
      <xdr:col>45</xdr:col>
      <xdr:colOff>177800</xdr:colOff>
      <xdr:row>74</xdr:row>
      <xdr:rowOff>158115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653020" y="12027535"/>
          <a:ext cx="868680" cy="817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171450</xdr:rowOff>
    </xdr:from>
    <xdr:to>
      <xdr:col>46</xdr:col>
      <xdr:colOff>38100</xdr:colOff>
      <xdr:row>76</xdr:row>
      <xdr:rowOff>101600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470900" y="13030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92075</xdr:rowOff>
    </xdr:from>
    <xdr:ext cx="527685" cy="26416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259445" y="1312227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26035</xdr:rowOff>
    </xdr:from>
    <xdr:to>
      <xdr:col>41</xdr:col>
      <xdr:colOff>50800</xdr:colOff>
      <xdr:row>76</xdr:row>
      <xdr:rowOff>635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789420" y="12027535"/>
          <a:ext cx="863600" cy="1003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147955</xdr:rowOff>
    </xdr:from>
    <xdr:to>
      <xdr:col>41</xdr:col>
      <xdr:colOff>101600</xdr:colOff>
      <xdr:row>77</xdr:row>
      <xdr:rowOff>76835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602220" y="131781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67310</xdr:rowOff>
    </xdr:from>
    <xdr:ext cx="46291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42315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132715</xdr:rowOff>
    </xdr:from>
    <xdr:to>
      <xdr:col>36</xdr:col>
      <xdr:colOff>165100</xdr:colOff>
      <xdr:row>77</xdr:row>
      <xdr:rowOff>60960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738620" y="13162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52070</xdr:rowOff>
    </xdr:from>
    <xdr:ext cx="462915" cy="26289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559550" y="1325372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5015" cy="26479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4676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20955</xdr:rowOff>
    </xdr:from>
    <xdr:to>
      <xdr:col>55</xdr:col>
      <xdr:colOff>50800</xdr:colOff>
      <xdr:row>75</xdr:row>
      <xdr:rowOff>124460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152380" y="128797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44450</xdr:rowOff>
    </xdr:from>
    <xdr:ext cx="527685"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248900" y="12731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95885</xdr:rowOff>
    </xdr:from>
    <xdr:to>
      <xdr:col>50</xdr:col>
      <xdr:colOff>165100</xdr:colOff>
      <xdr:row>76</xdr:row>
      <xdr:rowOff>24765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334500" y="129546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41910</xdr:rowOff>
    </xdr:from>
    <xdr:ext cx="534670" cy="26162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123045" y="1272921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105410</xdr:rowOff>
    </xdr:from>
    <xdr:to>
      <xdr:col>46</xdr:col>
      <xdr:colOff>38100</xdr:colOff>
      <xdr:row>75</xdr:row>
      <xdr:rowOff>34290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470900" y="127927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50800</xdr:rowOff>
    </xdr:from>
    <xdr:ext cx="527685" cy="26479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259445" y="125666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69</xdr:row>
      <xdr:rowOff>149225</xdr:rowOff>
    </xdr:from>
    <xdr:to>
      <xdr:col>41</xdr:col>
      <xdr:colOff>101600</xdr:colOff>
      <xdr:row>70</xdr:row>
      <xdr:rowOff>78105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602220" y="119792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68</xdr:row>
      <xdr:rowOff>94615</xdr:rowOff>
    </xdr:from>
    <xdr:ext cx="527685" cy="26416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395845" y="1175321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123825</xdr:rowOff>
    </xdr:from>
    <xdr:to>
      <xdr:col>36</xdr:col>
      <xdr:colOff>165100</xdr:colOff>
      <xdr:row>76</xdr:row>
      <xdr:rowOff>52705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738620" y="12982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69215</xdr:rowOff>
    </xdr:from>
    <xdr:ext cx="534670" cy="26416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27165" y="127565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2900" cy="22796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9318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18744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4510" cy="25209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5025" y="166033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451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5025" y="16276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4510" cy="25209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5025" y="159512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5089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5630" cy="26543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08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850890" y="14972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50165</xdr:rowOff>
    </xdr:from>
    <xdr:to>
      <xdr:col>54</xdr:col>
      <xdr:colOff>185420</xdr:colOff>
      <xdr:row>98</xdr:row>
      <xdr:rowOff>92075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198100" y="1565211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96520</xdr:rowOff>
    </xdr:from>
    <xdr:ext cx="527685"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248900" y="16898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92075</xdr:rowOff>
    </xdr:from>
    <xdr:to>
      <xdr:col>55</xdr:col>
      <xdr:colOff>88900</xdr:colOff>
      <xdr:row>98</xdr:row>
      <xdr:rowOff>92075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114280" y="16894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171450</xdr:rowOff>
    </xdr:from>
    <xdr:ext cx="591820" cy="26289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248900" y="15430500"/>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130,489</a:t>
          </a:r>
          <a:endParaRPr kumimoji="1" lang="ja-JP" altLang="en-US" sz="1000" b="1">
            <a:latin typeface="ＭＳ Ｐゴシック"/>
          </a:endParaRPr>
        </a:p>
      </xdr:txBody>
    </xdr:sp>
    <xdr:clientData/>
  </xdr:oneCellAnchor>
  <xdr:twoCellAnchor>
    <xdr:from>
      <xdr:col>54</xdr:col>
      <xdr:colOff>101600</xdr:colOff>
      <xdr:row>91</xdr:row>
      <xdr:rowOff>50165</xdr:rowOff>
    </xdr:from>
    <xdr:to>
      <xdr:col>55</xdr:col>
      <xdr:colOff>88900</xdr:colOff>
      <xdr:row>91</xdr:row>
      <xdr:rowOff>50165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114280" y="15652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126365</xdr:rowOff>
    </xdr:from>
    <xdr:to>
      <xdr:col>55</xdr:col>
      <xdr:colOff>0</xdr:colOff>
      <xdr:row>94</xdr:row>
      <xdr:rowOff>147320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385300" y="1624266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78740</xdr:rowOff>
    </xdr:from>
    <xdr:ext cx="527685"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248900" y="16537940"/>
          <a:ext cx="527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152380" y="16559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147320</xdr:rowOff>
    </xdr:from>
    <xdr:to>
      <xdr:col>50</xdr:col>
      <xdr:colOff>114300</xdr:colOff>
      <xdr:row>95</xdr:row>
      <xdr:rowOff>4445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521700" y="16263620"/>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121285</xdr:rowOff>
    </xdr:from>
    <xdr:to>
      <xdr:col>50</xdr:col>
      <xdr:colOff>165100</xdr:colOff>
      <xdr:row>97</xdr:row>
      <xdr:rowOff>52070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334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42545</xdr:rowOff>
    </xdr:from>
    <xdr:ext cx="534670" cy="25209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123045" y="166731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4445</xdr:rowOff>
    </xdr:from>
    <xdr:to>
      <xdr:col>45</xdr:col>
      <xdr:colOff>177800</xdr:colOff>
      <xdr:row>95</xdr:row>
      <xdr:rowOff>69850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653020" y="16292195"/>
          <a:ext cx="8686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109220</xdr:rowOff>
    </xdr:from>
    <xdr:to>
      <xdr:col>46</xdr:col>
      <xdr:colOff>38100</xdr:colOff>
      <xdr:row>97</xdr:row>
      <xdr:rowOff>38735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470900" y="165684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29845</xdr:rowOff>
    </xdr:from>
    <xdr:ext cx="527685" cy="25209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259445" y="16660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69850</xdr:rowOff>
    </xdr:from>
    <xdr:to>
      <xdr:col>41</xdr:col>
      <xdr:colOff>50800</xdr:colOff>
      <xdr:row>95</xdr:row>
      <xdr:rowOff>125730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789420" y="16357600"/>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100965</xdr:rowOff>
    </xdr:from>
    <xdr:to>
      <xdr:col>41</xdr:col>
      <xdr:colOff>101600</xdr:colOff>
      <xdr:row>97</xdr:row>
      <xdr:rowOff>31115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60222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22225</xdr:rowOff>
    </xdr:from>
    <xdr:ext cx="52768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395845" y="166528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121285</xdr:rowOff>
    </xdr:from>
    <xdr:to>
      <xdr:col>36</xdr:col>
      <xdr:colOff>165100</xdr:colOff>
      <xdr:row>97</xdr:row>
      <xdr:rowOff>52070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73862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42545</xdr:rowOff>
    </xdr:from>
    <xdr:ext cx="534670" cy="25209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527165" y="166731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4676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75565</xdr:rowOff>
    </xdr:from>
    <xdr:to>
      <xdr:col>55</xdr:col>
      <xdr:colOff>50800</xdr:colOff>
      <xdr:row>95</xdr:row>
      <xdr:rowOff>6350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152380" y="161918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98425</xdr:rowOff>
    </xdr:from>
    <xdr:ext cx="527685" cy="25209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248900" y="160432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96520</xdr:rowOff>
    </xdr:from>
    <xdr:to>
      <xdr:col>50</xdr:col>
      <xdr:colOff>165100</xdr:colOff>
      <xdr:row>95</xdr:row>
      <xdr:rowOff>26670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334500" y="16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43180</xdr:rowOff>
    </xdr:from>
    <xdr:ext cx="534670" cy="25209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123045" y="15988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125095</xdr:rowOff>
    </xdr:from>
    <xdr:to>
      <xdr:col>46</xdr:col>
      <xdr:colOff>38100</xdr:colOff>
      <xdr:row>95</xdr:row>
      <xdr:rowOff>55245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470900" y="162413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71755</xdr:rowOff>
    </xdr:from>
    <xdr:ext cx="52768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259445" y="160166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19050</xdr:rowOff>
    </xdr:from>
    <xdr:to>
      <xdr:col>41</xdr:col>
      <xdr:colOff>101600</xdr:colOff>
      <xdr:row>95</xdr:row>
      <xdr:rowOff>120650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60222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137160</xdr:rowOff>
    </xdr:from>
    <xdr:ext cx="52768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395845" y="16082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74930</xdr:rowOff>
    </xdr:from>
    <xdr:to>
      <xdr:col>36</xdr:col>
      <xdr:colOff>165100</xdr:colOff>
      <xdr:row>96</xdr:row>
      <xdr:rowOff>5080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73862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21590</xdr:rowOff>
    </xdr:from>
    <xdr:ext cx="53467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527165" y="1613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2900" cy="22796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077700" y="4636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114300</xdr:rowOff>
    </xdr:from>
    <xdr:ext cx="241935" cy="26479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71960" y="697230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45720</xdr:rowOff>
    </xdr:from>
    <xdr:to>
      <xdr:col>89</xdr:col>
      <xdr:colOff>177800</xdr:colOff>
      <xdr:row>39</xdr:row>
      <xdr:rowOff>45720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75565</xdr:rowOff>
    </xdr:from>
    <xdr:ext cx="524510" cy="26225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599545" y="6590665"/>
          <a:ext cx="5245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36195</xdr:rowOff>
    </xdr:from>
    <xdr:ext cx="524510" cy="26416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599545" y="620839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171450</xdr:rowOff>
    </xdr:from>
    <xdr:ext cx="524510" cy="26479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599545" y="582930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104140</xdr:rowOff>
    </xdr:from>
    <xdr:to>
      <xdr:col>89</xdr:col>
      <xdr:colOff>177800</xdr:colOff>
      <xdr:row>32</xdr:row>
      <xdr:rowOff>104140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133985</xdr:rowOff>
    </xdr:from>
    <xdr:ext cx="524510" cy="26098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599545" y="5448935"/>
          <a:ext cx="5245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65405</xdr:rowOff>
    </xdr:from>
    <xdr:to>
      <xdr:col>89</xdr:col>
      <xdr:colOff>177800</xdr:colOff>
      <xdr:row>30</xdr:row>
      <xdr:rowOff>65405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94615</xdr:rowOff>
    </xdr:from>
    <xdr:ext cx="524510" cy="26416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599545" y="5066665"/>
          <a:ext cx="5245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55880</xdr:rowOff>
    </xdr:from>
    <xdr:ext cx="52451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599545" y="4685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50165</xdr:rowOff>
    </xdr:from>
    <xdr:to>
      <xdr:col>85</xdr:col>
      <xdr:colOff>126365</xdr:colOff>
      <xdr:row>39</xdr:row>
      <xdr:rowOff>38100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885795" y="536511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42545</xdr:rowOff>
    </xdr:from>
    <xdr:ext cx="534670" cy="26098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5938500" y="672909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38100</xdr:rowOff>
    </xdr:from>
    <xdr:to>
      <xdr:col>86</xdr:col>
      <xdr:colOff>25400</xdr:colOff>
      <xdr:row>39</xdr:row>
      <xdr:rowOff>38100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798800" y="672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171450</xdr:rowOff>
    </xdr:from>
    <xdr:ext cx="534670" cy="26479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5938500" y="51435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45,869</a:t>
          </a:r>
          <a:endParaRPr kumimoji="1" lang="ja-JP" altLang="en-US" sz="1000" b="1">
            <a:latin typeface="ＭＳ Ｐゴシック"/>
          </a:endParaRPr>
        </a:p>
      </xdr:txBody>
    </xdr:sp>
    <xdr:clientData/>
  </xdr:oneCellAnchor>
  <xdr:twoCellAnchor>
    <xdr:from>
      <xdr:col>85</xdr:col>
      <xdr:colOff>38100</xdr:colOff>
      <xdr:row>31</xdr:row>
      <xdr:rowOff>50165</xdr:rowOff>
    </xdr:from>
    <xdr:to>
      <xdr:col>86</xdr:col>
      <xdr:colOff>25400</xdr:colOff>
      <xdr:row>31</xdr:row>
      <xdr:rowOff>50165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798800" y="5365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43815</xdr:rowOff>
    </xdr:from>
    <xdr:to>
      <xdr:col>85</xdr:col>
      <xdr:colOff>127000</xdr:colOff>
      <xdr:row>31</xdr:row>
      <xdr:rowOff>126365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069820" y="5358765"/>
          <a:ext cx="8178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670" cy="26035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5938500" y="640969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87630</xdr:rowOff>
    </xdr:from>
    <xdr:to>
      <xdr:col>85</xdr:col>
      <xdr:colOff>177800</xdr:colOff>
      <xdr:row>38</xdr:row>
      <xdr:rowOff>15875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836900" y="6431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43815</xdr:rowOff>
    </xdr:from>
    <xdr:to>
      <xdr:col>81</xdr:col>
      <xdr:colOff>50800</xdr:colOff>
      <xdr:row>32</xdr:row>
      <xdr:rowOff>62230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206220" y="5358765"/>
          <a:ext cx="8636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70485</xdr:rowOff>
    </xdr:from>
    <xdr:to>
      <xdr:col>81</xdr:col>
      <xdr:colOff>101600</xdr:colOff>
      <xdr:row>37</xdr:row>
      <xdr:rowOff>171450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019020" y="6414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165100</xdr:rowOff>
    </xdr:from>
    <xdr:ext cx="527685" cy="26479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812645" y="65087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62230</xdr:rowOff>
    </xdr:from>
    <xdr:to>
      <xdr:col>76</xdr:col>
      <xdr:colOff>114300</xdr:colOff>
      <xdr:row>35</xdr:row>
      <xdr:rowOff>109855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342620" y="5548630"/>
          <a:ext cx="863600" cy="561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116205</xdr:rowOff>
    </xdr:from>
    <xdr:to>
      <xdr:col>76</xdr:col>
      <xdr:colOff>165100</xdr:colOff>
      <xdr:row>37</xdr:row>
      <xdr:rowOff>45085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155420" y="6288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36195</xdr:rowOff>
    </xdr:from>
    <xdr:ext cx="534670" cy="26416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943965" y="637984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46990</xdr:rowOff>
    </xdr:from>
    <xdr:to>
      <xdr:col>71</xdr:col>
      <xdr:colOff>177800</xdr:colOff>
      <xdr:row>35</xdr:row>
      <xdr:rowOff>109855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473940" y="6047740"/>
          <a:ext cx="8686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94615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291820" y="63385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86360</xdr:rowOff>
    </xdr:from>
    <xdr:ext cx="527685" cy="26289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080365" y="643001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156210</xdr:rowOff>
    </xdr:from>
    <xdr:to>
      <xdr:col>67</xdr:col>
      <xdr:colOff>101600</xdr:colOff>
      <xdr:row>37</xdr:row>
      <xdr:rowOff>84455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423140" y="6328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75565</xdr:rowOff>
    </xdr:from>
    <xdr:ext cx="527685" cy="26225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216765" y="641921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5015" cy="26479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8844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5015" cy="26479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28852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31</xdr:row>
      <xdr:rowOff>74930</xdr:rowOff>
    </xdr:from>
    <xdr:to>
      <xdr:col>85</xdr:col>
      <xdr:colOff>177800</xdr:colOff>
      <xdr:row>32</xdr:row>
      <xdr:rowOff>3175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836900" y="5389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162560</xdr:rowOff>
    </xdr:from>
    <xdr:ext cx="534670" cy="26479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5938500" y="53060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30</xdr:row>
      <xdr:rowOff>167005</xdr:rowOff>
    </xdr:from>
    <xdr:to>
      <xdr:col>81</xdr:col>
      <xdr:colOff>101600</xdr:colOff>
      <xdr:row>31</xdr:row>
      <xdr:rowOff>95250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019020" y="5310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29</xdr:row>
      <xdr:rowOff>112395</xdr:rowOff>
    </xdr:from>
    <xdr:ext cx="527685" cy="25971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812645" y="508444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10160</xdr:rowOff>
    </xdr:from>
    <xdr:to>
      <xdr:col>76</xdr:col>
      <xdr:colOff>165100</xdr:colOff>
      <xdr:row>32</xdr:row>
      <xdr:rowOff>114300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155420" y="54965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130810</xdr:rowOff>
    </xdr:from>
    <xdr:ext cx="534670" cy="26479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943965" y="52743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57785</xdr:rowOff>
    </xdr:from>
    <xdr:to>
      <xdr:col>72</xdr:col>
      <xdr:colOff>38100</xdr:colOff>
      <xdr:row>35</xdr:row>
      <xdr:rowOff>161925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291820" y="60585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3175</xdr:rowOff>
    </xdr:from>
    <xdr:ext cx="527685" cy="26479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080365" y="583247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170180</xdr:rowOff>
    </xdr:from>
    <xdr:to>
      <xdr:col>67</xdr:col>
      <xdr:colOff>101600</xdr:colOff>
      <xdr:row>35</xdr:row>
      <xdr:rowOff>99060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423140" y="5999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115570</xdr:rowOff>
    </xdr:from>
    <xdr:ext cx="527685" cy="26479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216765" y="577342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2900" cy="22796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077700" y="8065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1935" cy="26479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71960" y="1040130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101600</xdr:rowOff>
    </xdr:from>
    <xdr:to>
      <xdr:col>89</xdr:col>
      <xdr:colOff>177800</xdr:colOff>
      <xdr:row>59</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130810</xdr:rowOff>
    </xdr:from>
    <xdr:ext cx="524510" cy="26479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599545" y="100749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117475</xdr:rowOff>
    </xdr:from>
    <xdr:to>
      <xdr:col>89</xdr:col>
      <xdr:colOff>177800</xdr:colOff>
      <xdr:row>57</xdr:row>
      <xdr:rowOff>117475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147320</xdr:rowOff>
    </xdr:from>
    <xdr:ext cx="52451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599545" y="9748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134620</xdr:rowOff>
    </xdr:from>
    <xdr:to>
      <xdr:col>89</xdr:col>
      <xdr:colOff>177800</xdr:colOff>
      <xdr:row>55</xdr:row>
      <xdr:rowOff>134620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1580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163830</xdr:rowOff>
    </xdr:from>
    <xdr:ext cx="524510" cy="26543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599545" y="9422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151130</xdr:rowOff>
    </xdr:from>
    <xdr:to>
      <xdr:col>89</xdr:col>
      <xdr:colOff>177800</xdr:colOff>
      <xdr:row>53</xdr:row>
      <xdr:rowOff>151130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24510" cy="26289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599545" y="9093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168275</xdr:rowOff>
    </xdr:from>
    <xdr:to>
      <xdr:col>89</xdr:col>
      <xdr:colOff>177800</xdr:colOff>
      <xdr:row>51</xdr:row>
      <xdr:rowOff>168275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22860</xdr:rowOff>
    </xdr:from>
    <xdr:ext cx="588645" cy="26479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535410" y="8766810"/>
          <a:ext cx="5886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38735</xdr:rowOff>
    </xdr:from>
    <xdr:ext cx="588645" cy="26543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535410" y="8439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8864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535410" y="8114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140970</xdr:rowOff>
    </xdr:from>
    <xdr:to>
      <xdr:col>85</xdr:col>
      <xdr:colOff>126365</xdr:colOff>
      <xdr:row>59</xdr:row>
      <xdr:rowOff>9525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885795" y="871347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13335</xdr:rowOff>
    </xdr:from>
    <xdr:ext cx="534670" cy="264160"/>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5938500" y="1012888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9525</xdr:rowOff>
    </xdr:from>
    <xdr:to>
      <xdr:col>86</xdr:col>
      <xdr:colOff>25400</xdr:colOff>
      <xdr:row>59</xdr:row>
      <xdr:rowOff>9525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798800" y="10125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62890"/>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5938500" y="84874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112,106</a:t>
          </a:r>
          <a:endParaRPr kumimoji="1" lang="ja-JP" altLang="en-US" sz="1000" b="1">
            <a:latin typeface="ＭＳ Ｐゴシック"/>
          </a:endParaRPr>
        </a:p>
      </xdr:txBody>
    </xdr:sp>
    <xdr:clientData/>
  </xdr:oneCellAnchor>
  <xdr:twoCellAnchor>
    <xdr:from>
      <xdr:col>85</xdr:col>
      <xdr:colOff>38100</xdr:colOff>
      <xdr:row>50</xdr:row>
      <xdr:rowOff>140970</xdr:rowOff>
    </xdr:from>
    <xdr:to>
      <xdr:col>86</xdr:col>
      <xdr:colOff>25400</xdr:colOff>
      <xdr:row>50</xdr:row>
      <xdr:rowOff>140970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798800" y="8713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161290</xdr:rowOff>
    </xdr:from>
    <xdr:to>
      <xdr:col>85</xdr:col>
      <xdr:colOff>127000</xdr:colOff>
      <xdr:row>57</xdr:row>
      <xdr:rowOff>13335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069820" y="976249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91440</xdr:rowOff>
    </xdr:from>
    <xdr:ext cx="534670" cy="264160"/>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5938500" y="952119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67945</xdr:rowOff>
    </xdr:from>
    <xdr:to>
      <xdr:col>85</xdr:col>
      <xdr:colOff>177800</xdr:colOff>
      <xdr:row>56</xdr:row>
      <xdr:rowOff>171450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836900" y="9669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135255</xdr:rowOff>
    </xdr:from>
    <xdr:to>
      <xdr:col>81</xdr:col>
      <xdr:colOff>50800</xdr:colOff>
      <xdr:row>57</xdr:row>
      <xdr:rowOff>13335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206220" y="9565005"/>
          <a:ext cx="8636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80010</xdr:rowOff>
    </xdr:from>
    <xdr:to>
      <xdr:col>81</xdr:col>
      <xdr:colOff>101600</xdr:colOff>
      <xdr:row>57</xdr:row>
      <xdr:rowOff>8890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019020" y="96812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25400</xdr:rowOff>
    </xdr:from>
    <xdr:ext cx="527685" cy="2647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812645" y="94551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31750</xdr:rowOff>
    </xdr:from>
    <xdr:to>
      <xdr:col>76</xdr:col>
      <xdr:colOff>114300</xdr:colOff>
      <xdr:row>55</xdr:row>
      <xdr:rowOff>135255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342620" y="9461500"/>
          <a:ext cx="8636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71120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155420" y="9573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62230</xdr:rowOff>
    </xdr:from>
    <xdr:ext cx="534670" cy="26543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943965" y="96634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31750</xdr:rowOff>
    </xdr:from>
    <xdr:to>
      <xdr:col>71</xdr:col>
      <xdr:colOff>177800</xdr:colOff>
      <xdr:row>57</xdr:row>
      <xdr:rowOff>29210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473940" y="9461500"/>
          <a:ext cx="86868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23495</xdr:rowOff>
    </xdr:from>
    <xdr:to>
      <xdr:col>72</xdr:col>
      <xdr:colOff>38100</xdr:colOff>
      <xdr:row>56</xdr:row>
      <xdr:rowOff>127000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291820" y="96246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118110</xdr:rowOff>
    </xdr:from>
    <xdr:ext cx="527685" cy="26543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080365" y="971931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66675</xdr:rowOff>
    </xdr:from>
    <xdr:to>
      <xdr:col>67</xdr:col>
      <xdr:colOff>101600</xdr:colOff>
      <xdr:row>56</xdr:row>
      <xdr:rowOff>170815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423140" y="96678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12065</xdr:rowOff>
    </xdr:from>
    <xdr:ext cx="527685" cy="26416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216765" y="944181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5015" cy="2647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8844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5015" cy="2647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28852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109220</xdr:rowOff>
    </xdr:from>
    <xdr:to>
      <xdr:col>85</xdr:col>
      <xdr:colOff>177800</xdr:colOff>
      <xdr:row>57</xdr:row>
      <xdr:rowOff>37465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836900" y="9710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86995</xdr:rowOff>
    </xdr:from>
    <xdr:ext cx="534670" cy="26225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5938500" y="96881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137160</xdr:rowOff>
    </xdr:from>
    <xdr:to>
      <xdr:col>81</xdr:col>
      <xdr:colOff>101600</xdr:colOff>
      <xdr:row>57</xdr:row>
      <xdr:rowOff>66040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019020" y="9738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56515</xdr:rowOff>
    </xdr:from>
    <xdr:ext cx="527685" cy="2584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812645" y="98291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83185</xdr:rowOff>
    </xdr:from>
    <xdr:to>
      <xdr:col>76</xdr:col>
      <xdr:colOff>165100</xdr:colOff>
      <xdr:row>56</xdr:row>
      <xdr:rowOff>11430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155420" y="9512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29210</xdr:rowOff>
    </xdr:from>
    <xdr:ext cx="534670" cy="26289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943965" y="928751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155575</xdr:rowOff>
    </xdr:from>
    <xdr:to>
      <xdr:col>72</xdr:col>
      <xdr:colOff>38100</xdr:colOff>
      <xdr:row>55</xdr:row>
      <xdr:rowOff>83820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291820" y="94138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100965</xdr:rowOff>
    </xdr:from>
    <xdr:ext cx="527685" cy="25971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080365" y="918781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151765</xdr:rowOff>
    </xdr:from>
    <xdr:to>
      <xdr:col>67</xdr:col>
      <xdr:colOff>101600</xdr:colOff>
      <xdr:row>57</xdr:row>
      <xdr:rowOff>80645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423140" y="97529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71120</xdr:rowOff>
    </xdr:from>
    <xdr:ext cx="527685" cy="26416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216765" y="984377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2900" cy="22796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77700" y="11494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1935" cy="26479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71960" y="13503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147320</xdr:rowOff>
    </xdr:from>
    <xdr:ext cx="52451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599545" y="13177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134620</xdr:rowOff>
    </xdr:from>
    <xdr:to>
      <xdr:col>89</xdr:col>
      <xdr:colOff>177800</xdr:colOff>
      <xdr:row>75</xdr:row>
      <xdr:rowOff>134620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163830</xdr:rowOff>
    </xdr:from>
    <xdr:ext cx="524510" cy="26543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599545" y="12851130"/>
          <a:ext cx="5245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4510" cy="26289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599545" y="12522200"/>
          <a:ext cx="52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24510" cy="26479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599545" y="12195810"/>
          <a:ext cx="5245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88645" cy="26543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535410" y="11868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864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535410" y="11543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9525</xdr:rowOff>
    </xdr:from>
    <xdr:to>
      <xdr:col>85</xdr:col>
      <xdr:colOff>126365</xdr:colOff>
      <xdr:row>79</xdr:row>
      <xdr:rowOff>101600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885795" y="1218247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127635</xdr:rowOff>
    </xdr:from>
    <xdr:ext cx="249555" cy="26416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5938500" y="1367218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101600</xdr:rowOff>
    </xdr:from>
    <xdr:to>
      <xdr:col>86</xdr:col>
      <xdr:colOff>25400</xdr:colOff>
      <xdr:row>79</xdr:row>
      <xdr:rowOff>101600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130810</xdr:rowOff>
    </xdr:from>
    <xdr:ext cx="534670" cy="26479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5938500" y="119608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89,453</a:t>
          </a:r>
          <a:endParaRPr kumimoji="1" lang="ja-JP" altLang="en-US" sz="1000" b="1">
            <a:latin typeface="ＭＳ Ｐゴシック"/>
          </a:endParaRPr>
        </a:p>
      </xdr:txBody>
    </xdr:sp>
    <xdr:clientData/>
  </xdr:oneCellAnchor>
  <xdr:twoCellAnchor>
    <xdr:from>
      <xdr:col>85</xdr:col>
      <xdr:colOff>38100</xdr:colOff>
      <xdr:row>71</xdr:row>
      <xdr:rowOff>9525</xdr:rowOff>
    </xdr:from>
    <xdr:to>
      <xdr:col>86</xdr:col>
      <xdr:colOff>25400</xdr:colOff>
      <xdr:row>71</xdr:row>
      <xdr:rowOff>9525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798800" y="12182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80010</xdr:rowOff>
    </xdr:from>
    <xdr:to>
      <xdr:col>85</xdr:col>
      <xdr:colOff>127000</xdr:colOff>
      <xdr:row>79</xdr:row>
      <xdr:rowOff>100330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069820" y="1362456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43815</xdr:rowOff>
    </xdr:from>
    <xdr:ext cx="469900" cy="25971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5938500" y="1341691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20320</xdr:rowOff>
    </xdr:from>
    <xdr:to>
      <xdr:col>85</xdr:col>
      <xdr:colOff>177800</xdr:colOff>
      <xdr:row>79</xdr:row>
      <xdr:rowOff>123825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836900" y="13564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96520</xdr:rowOff>
    </xdr:from>
    <xdr:to>
      <xdr:col>81</xdr:col>
      <xdr:colOff>50800</xdr:colOff>
      <xdr:row>79</xdr:row>
      <xdr:rowOff>100330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206220" y="136410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12065</xdr:rowOff>
    </xdr:from>
    <xdr:to>
      <xdr:col>81</xdr:col>
      <xdr:colOff>101600</xdr:colOff>
      <xdr:row>79</xdr:row>
      <xdr:rowOff>116205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019020" y="13556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133350</xdr:rowOff>
    </xdr:from>
    <xdr:ext cx="462915" cy="26162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839950" y="13335000"/>
          <a:ext cx="462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153035</xdr:rowOff>
    </xdr:from>
    <xdr:to>
      <xdr:col>76</xdr:col>
      <xdr:colOff>114300</xdr:colOff>
      <xdr:row>79</xdr:row>
      <xdr:rowOff>96520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342620" y="13526135"/>
          <a:ext cx="8636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160655</xdr:rowOff>
    </xdr:from>
    <xdr:to>
      <xdr:col>76</xdr:col>
      <xdr:colOff>165100</xdr:colOff>
      <xdr:row>79</xdr:row>
      <xdr:rowOff>88900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155420" y="13533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105410</xdr:rowOff>
    </xdr:from>
    <xdr:ext cx="462915" cy="26479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976350" y="1330706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146685</xdr:rowOff>
    </xdr:from>
    <xdr:to>
      <xdr:col>71</xdr:col>
      <xdr:colOff>177800</xdr:colOff>
      <xdr:row>78</xdr:row>
      <xdr:rowOff>153035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73940" y="13348335"/>
          <a:ext cx="86868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163830</xdr:rowOff>
    </xdr:from>
    <xdr:to>
      <xdr:col>72</xdr:col>
      <xdr:colOff>38100</xdr:colOff>
      <xdr:row>79</xdr:row>
      <xdr:rowOff>92710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291820" y="135369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83820</xdr:rowOff>
    </xdr:from>
    <xdr:ext cx="469900" cy="26543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112750" y="136283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10160</xdr:rowOff>
    </xdr:from>
    <xdr:to>
      <xdr:col>67</xdr:col>
      <xdr:colOff>101600</xdr:colOff>
      <xdr:row>79</xdr:row>
      <xdr:rowOff>114300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423140" y="13554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104775</xdr:rowOff>
    </xdr:from>
    <xdr:ext cx="462915" cy="26479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244070" y="1364932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5015" cy="2647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88440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5015" cy="26479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288520" y="13969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27940</xdr:rowOff>
    </xdr:from>
    <xdr:to>
      <xdr:col>85</xdr:col>
      <xdr:colOff>177800</xdr:colOff>
      <xdr:row>79</xdr:row>
      <xdr:rowOff>132080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836900" y="135724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171450</xdr:rowOff>
    </xdr:from>
    <xdr:ext cx="469900" cy="26479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5938500" y="135445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47625</xdr:rowOff>
    </xdr:from>
    <xdr:to>
      <xdr:col>81</xdr:col>
      <xdr:colOff>101600</xdr:colOff>
      <xdr:row>79</xdr:row>
      <xdr:rowOff>151765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019020" y="13592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143510</xdr:rowOff>
    </xdr:from>
    <xdr:ext cx="313690" cy="26289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918055" y="1368806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45085</xdr:rowOff>
    </xdr:from>
    <xdr:to>
      <xdr:col>76</xdr:col>
      <xdr:colOff>165100</xdr:colOff>
      <xdr:row>79</xdr:row>
      <xdr:rowOff>148590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155420" y="135896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139700</xdr:rowOff>
    </xdr:from>
    <xdr:ext cx="378460" cy="26479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022070" y="1368425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101600</xdr:rowOff>
    </xdr:from>
    <xdr:to>
      <xdr:col>72</xdr:col>
      <xdr:colOff>38100</xdr:colOff>
      <xdr:row>79</xdr:row>
      <xdr:rowOff>29845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291820" y="1347470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46990</xdr:rowOff>
    </xdr:from>
    <xdr:ext cx="469900" cy="26479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112750" y="132486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94615</xdr:rowOff>
    </xdr:from>
    <xdr:to>
      <xdr:col>67</xdr:col>
      <xdr:colOff>101600</xdr:colOff>
      <xdr:row>78</xdr:row>
      <xdr:rowOff>23495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423140" y="132962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40640</xdr:rowOff>
    </xdr:from>
    <xdr:ext cx="527685" cy="26289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216765" y="1307084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2900" cy="2279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077700" y="14923135"/>
          <a:ext cx="3429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7196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4510" cy="25209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599545" y="166033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451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599545" y="16276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4510" cy="25209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599545" y="159512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4510"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599545" y="156241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38735</xdr:rowOff>
    </xdr:from>
    <xdr:ext cx="588645" cy="26543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535410" y="15297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8864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535410" y="14972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111760</xdr:rowOff>
    </xdr:from>
    <xdr:to>
      <xdr:col>85</xdr:col>
      <xdr:colOff>126365</xdr:colOff>
      <xdr:row>98</xdr:row>
      <xdr:rowOff>133350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885795" y="15370810"/>
          <a:ext cx="127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137160</xdr:rowOff>
    </xdr:from>
    <xdr:ext cx="469900" cy="259080"/>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59385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133350</xdr:rowOff>
    </xdr:from>
    <xdr:to>
      <xdr:col>86</xdr:col>
      <xdr:colOff>25400</xdr:colOff>
      <xdr:row>98</xdr:row>
      <xdr:rowOff>133350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798800" y="16935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57150</xdr:rowOff>
    </xdr:from>
    <xdr:ext cx="598805" cy="26479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5938500" y="151447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104,370</a:t>
          </a:r>
          <a:endParaRPr kumimoji="1" lang="ja-JP" altLang="en-US" sz="1000" b="1">
            <a:latin typeface="ＭＳ Ｐゴシック"/>
          </a:endParaRPr>
        </a:p>
      </xdr:txBody>
    </xdr:sp>
    <xdr:clientData/>
  </xdr:oneCellAnchor>
  <xdr:twoCellAnchor>
    <xdr:from>
      <xdr:col>85</xdr:col>
      <xdr:colOff>38100</xdr:colOff>
      <xdr:row>89</xdr:row>
      <xdr:rowOff>111760</xdr:rowOff>
    </xdr:from>
    <xdr:to>
      <xdr:col>86</xdr:col>
      <xdr:colOff>25400</xdr:colOff>
      <xdr:row>89</xdr:row>
      <xdr:rowOff>111760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798800" y="15370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130810</xdr:rowOff>
    </xdr:from>
    <xdr:to>
      <xdr:col>85</xdr:col>
      <xdr:colOff>127000</xdr:colOff>
      <xdr:row>91</xdr:row>
      <xdr:rowOff>135255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069820" y="15732760"/>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165100</xdr:rowOff>
    </xdr:from>
    <xdr:ext cx="534670" cy="259080"/>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5938500" y="16452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15240</xdr:rowOff>
    </xdr:from>
    <xdr:to>
      <xdr:col>85</xdr:col>
      <xdr:colOff>177800</xdr:colOff>
      <xdr:row>96</xdr:row>
      <xdr:rowOff>116840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8369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171450</xdr:rowOff>
    </xdr:from>
    <xdr:to>
      <xdr:col>81</xdr:col>
      <xdr:colOff>50800</xdr:colOff>
      <xdr:row>91</xdr:row>
      <xdr:rowOff>135255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206220" y="15430500"/>
          <a:ext cx="8636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31115</xdr:rowOff>
    </xdr:from>
    <xdr:to>
      <xdr:col>81</xdr:col>
      <xdr:colOff>101600</xdr:colOff>
      <xdr:row>96</xdr:row>
      <xdr:rowOff>132715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01902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123825</xdr:rowOff>
    </xdr:from>
    <xdr:ext cx="527685" cy="25209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812645" y="16583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89</xdr:row>
      <xdr:rowOff>171450</xdr:rowOff>
    </xdr:from>
    <xdr:to>
      <xdr:col>76</xdr:col>
      <xdr:colOff>114300</xdr:colOff>
      <xdr:row>92</xdr:row>
      <xdr:rowOff>53340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342620" y="15430500"/>
          <a:ext cx="8636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15542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145415</xdr:rowOff>
    </xdr:from>
    <xdr:ext cx="534670" cy="25209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943965" y="166046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53340</xdr:rowOff>
    </xdr:from>
    <xdr:to>
      <xdr:col>71</xdr:col>
      <xdr:colOff>177800</xdr:colOff>
      <xdr:row>92</xdr:row>
      <xdr:rowOff>121285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473940" y="15826740"/>
          <a:ext cx="86868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163195</xdr:rowOff>
    </xdr:from>
    <xdr:to>
      <xdr:col>72</xdr:col>
      <xdr:colOff>38100</xdr:colOff>
      <xdr:row>96</xdr:row>
      <xdr:rowOff>93345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291820" y="164509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84455</xdr:rowOff>
    </xdr:from>
    <xdr:ext cx="52768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080365" y="16543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158115</xdr:rowOff>
    </xdr:from>
    <xdr:to>
      <xdr:col>67</xdr:col>
      <xdr:colOff>101600</xdr:colOff>
      <xdr:row>96</xdr:row>
      <xdr:rowOff>88265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42314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79375</xdr:rowOff>
    </xdr:from>
    <xdr:ext cx="527685" cy="2584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216765" y="165385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88440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288520" y="17396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91</xdr:row>
      <xdr:rowOff>80010</xdr:rowOff>
    </xdr:from>
    <xdr:to>
      <xdr:col>85</xdr:col>
      <xdr:colOff>177800</xdr:colOff>
      <xdr:row>92</xdr:row>
      <xdr:rowOff>10160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836900" y="15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104775</xdr:rowOff>
    </xdr:from>
    <xdr:ext cx="534670" cy="260350"/>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5938500" y="1553527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84455</xdr:rowOff>
    </xdr:from>
    <xdr:to>
      <xdr:col>81</xdr:col>
      <xdr:colOff>101600</xdr:colOff>
      <xdr:row>92</xdr:row>
      <xdr:rowOff>14605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019020" y="156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31750</xdr:rowOff>
    </xdr:from>
    <xdr:ext cx="527685" cy="26035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812645" y="1546225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89</xdr:row>
      <xdr:rowOff>123190</xdr:rowOff>
    </xdr:from>
    <xdr:to>
      <xdr:col>76</xdr:col>
      <xdr:colOff>165100</xdr:colOff>
      <xdr:row>90</xdr:row>
      <xdr:rowOff>50800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155420" y="15382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88</xdr:row>
      <xdr:rowOff>67945</xdr:rowOff>
    </xdr:from>
    <xdr:ext cx="591820" cy="2584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911580" y="151555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2540</xdr:rowOff>
    </xdr:from>
    <xdr:to>
      <xdr:col>72</xdr:col>
      <xdr:colOff>38100</xdr:colOff>
      <xdr:row>92</xdr:row>
      <xdr:rowOff>104140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291820" y="157759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123825</xdr:rowOff>
    </xdr:from>
    <xdr:ext cx="527685" cy="25971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080365" y="1555432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70485</xdr:rowOff>
    </xdr:from>
    <xdr:to>
      <xdr:col>67</xdr:col>
      <xdr:colOff>101600</xdr:colOff>
      <xdr:row>93</xdr:row>
      <xdr:rowOff>635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423140" y="158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17780</xdr:rowOff>
    </xdr:from>
    <xdr:ext cx="527685" cy="25209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216765" y="156197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101600</xdr:rowOff>
    </xdr:from>
    <xdr:to>
      <xdr:col>120</xdr:col>
      <xdr:colOff>114300</xdr:colOff>
      <xdr:row>39</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80032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130810</xdr:rowOff>
    </xdr:from>
    <xdr:ext cx="248920" cy="26479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561560" y="6645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117475</xdr:rowOff>
    </xdr:from>
    <xdr:to>
      <xdr:col>120</xdr:col>
      <xdr:colOff>114300</xdr:colOff>
      <xdr:row>37</xdr:row>
      <xdr:rowOff>117475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80032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147320</xdr:rowOff>
    </xdr:from>
    <xdr:ext cx="46736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348200" y="6319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134620</xdr:rowOff>
    </xdr:from>
    <xdr:to>
      <xdr:col>120</xdr:col>
      <xdr:colOff>114300</xdr:colOff>
      <xdr:row>35</xdr:row>
      <xdr:rowOff>134620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780032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163830</xdr:rowOff>
    </xdr:from>
    <xdr:ext cx="467360" cy="26543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348200" y="599313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151130</xdr:rowOff>
    </xdr:from>
    <xdr:to>
      <xdr:col>120</xdr:col>
      <xdr:colOff>114300</xdr:colOff>
      <xdr:row>33</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80032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7360" cy="26289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348200" y="566420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168275</xdr:rowOff>
    </xdr:from>
    <xdr:to>
      <xdr:col>120</xdr:col>
      <xdr:colOff>114300</xdr:colOff>
      <xdr:row>31</xdr:row>
      <xdr:rowOff>168275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780032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22860</xdr:rowOff>
    </xdr:from>
    <xdr:ext cx="467360" cy="26479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348200" y="53378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9525</xdr:rowOff>
    </xdr:from>
    <xdr:to>
      <xdr:col>120</xdr:col>
      <xdr:colOff>114300</xdr:colOff>
      <xdr:row>30</xdr:row>
      <xdr:rowOff>9525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80032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38735</xdr:rowOff>
    </xdr:from>
    <xdr:ext cx="531495" cy="26543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284065" y="5010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28406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46355</xdr:rowOff>
    </xdr:from>
    <xdr:to>
      <xdr:col>116</xdr:col>
      <xdr:colOff>62865</xdr:colOff>
      <xdr:row>39</xdr:row>
      <xdr:rowOff>101600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1570315" y="536130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138430</xdr:rowOff>
    </xdr:from>
    <xdr:ext cx="249555" cy="26479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1623020" y="682498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101600</xdr:rowOff>
    </xdr:from>
    <xdr:to>
      <xdr:col>116</xdr:col>
      <xdr:colOff>152400</xdr:colOff>
      <xdr:row>39</xdr:row>
      <xdr:rowOff>101600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4884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167005</xdr:rowOff>
    </xdr:from>
    <xdr:ext cx="469900" cy="26225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1623020" y="513905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8,730</a:t>
          </a:r>
          <a:endParaRPr kumimoji="1" lang="ja-JP" altLang="en-US" sz="1000" b="1">
            <a:latin typeface="ＭＳ Ｐゴシック"/>
          </a:endParaRPr>
        </a:p>
      </xdr:txBody>
    </xdr:sp>
    <xdr:clientData/>
  </xdr:oneCellAnchor>
  <xdr:twoCellAnchor>
    <xdr:from>
      <xdr:col>115</xdr:col>
      <xdr:colOff>165100</xdr:colOff>
      <xdr:row>31</xdr:row>
      <xdr:rowOff>46355</xdr:rowOff>
    </xdr:from>
    <xdr:to>
      <xdr:col>116</xdr:col>
      <xdr:colOff>152400</xdr:colOff>
      <xdr:row>31</xdr:row>
      <xdr:rowOff>46355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488400" y="5361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66040</xdr:rowOff>
    </xdr:from>
    <xdr:to>
      <xdr:col>116</xdr:col>
      <xdr:colOff>63500</xdr:colOff>
      <xdr:row>39</xdr:row>
      <xdr:rowOff>101600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759420" y="675259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8890</xdr:rowOff>
    </xdr:from>
    <xdr:ext cx="378460" cy="260350"/>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1623020" y="6695440"/>
          <a:ext cx="378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134620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521420" y="6717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101600</xdr:rowOff>
    </xdr:from>
    <xdr:to>
      <xdr:col>111</xdr:col>
      <xdr:colOff>177800</xdr:colOff>
      <xdr:row>39</xdr:row>
      <xdr:rowOff>101600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890740" y="6788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39370</xdr:rowOff>
    </xdr:from>
    <xdr:to>
      <xdr:col>112</xdr:col>
      <xdr:colOff>38100</xdr:colOff>
      <xdr:row>39</xdr:row>
      <xdr:rowOff>143510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708620" y="67259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160655</xdr:rowOff>
    </xdr:from>
    <xdr:ext cx="313690" cy="26479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602575" y="650430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36195</xdr:rowOff>
    </xdr:from>
    <xdr:to>
      <xdr:col>107</xdr:col>
      <xdr:colOff>50800</xdr:colOff>
      <xdr:row>39</xdr:row>
      <xdr:rowOff>101600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027140" y="6722745"/>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48895</xdr:rowOff>
    </xdr:from>
    <xdr:to>
      <xdr:col>107</xdr:col>
      <xdr:colOff>101600</xdr:colOff>
      <xdr:row>39</xdr:row>
      <xdr:rowOff>153035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839940" y="6735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144145</xdr:rowOff>
    </xdr:from>
    <xdr:ext cx="249555" cy="26225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771360" y="6830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36195</xdr:rowOff>
    </xdr:from>
    <xdr:to>
      <xdr:col>102</xdr:col>
      <xdr:colOff>114300</xdr:colOff>
      <xdr:row>39</xdr:row>
      <xdr:rowOff>101600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flipV="1">
          <a:off x="18163540" y="6722745"/>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43180</xdr:rowOff>
    </xdr:from>
    <xdr:to>
      <xdr:col>102</xdr:col>
      <xdr:colOff>165100</xdr:colOff>
      <xdr:row>39</xdr:row>
      <xdr:rowOff>146685</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976340" y="67297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137795</xdr:rowOff>
    </xdr:from>
    <xdr:ext cx="306705" cy="26479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875375" y="6824345"/>
          <a:ext cx="3067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152400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112740" y="67348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169545</xdr:rowOff>
    </xdr:from>
    <xdr:ext cx="242570" cy="25971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6513195"/>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5015" cy="26479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38680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5015" cy="26479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705320" y="7111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117475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521420" y="66998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147320</xdr:rowOff>
    </xdr:from>
    <xdr:ext cx="378460" cy="259080"/>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1623020" y="6490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48895</xdr:rowOff>
    </xdr:from>
    <xdr:to>
      <xdr:col>112</xdr:col>
      <xdr:colOff>38100</xdr:colOff>
      <xdr:row>39</xdr:row>
      <xdr:rowOff>153035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70862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144145</xdr:rowOff>
    </xdr:from>
    <xdr:ext cx="242570" cy="26225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634960" y="6830695"/>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48895</xdr:rowOff>
    </xdr:from>
    <xdr:to>
      <xdr:col>107</xdr:col>
      <xdr:colOff>101600</xdr:colOff>
      <xdr:row>39</xdr:row>
      <xdr:rowOff>153035</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83994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170180</xdr:rowOff>
    </xdr:from>
    <xdr:ext cx="249555"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771360" y="65138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160020</xdr:rowOff>
    </xdr:from>
    <xdr:to>
      <xdr:col>102</xdr:col>
      <xdr:colOff>165100</xdr:colOff>
      <xdr:row>39</xdr:row>
      <xdr:rowOff>88265</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976340" y="6675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104775</xdr:rowOff>
    </xdr:from>
    <xdr:ext cx="378460" cy="26479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842990" y="644842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48895</xdr:rowOff>
    </xdr:from>
    <xdr:to>
      <xdr:col>98</xdr:col>
      <xdr:colOff>38100</xdr:colOff>
      <xdr:row>39</xdr:row>
      <xdr:rowOff>153035</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11274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144145</xdr:rowOff>
    </xdr:from>
    <xdr:ext cx="242570" cy="26225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6830695"/>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8920" cy="26479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561560" y="9258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561560" y="81140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16230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16230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68580</xdr:rowOff>
    </xdr:from>
    <xdr:ext cx="249555" cy="26479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63496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7713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165100</xdr:colOff>
      <xdr:row>55</xdr:row>
      <xdr:rowOff>19685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9077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03908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5015" cy="26479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38680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5015" cy="26479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705320" y="10540365"/>
          <a:ext cx="755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127000</xdr:rowOff>
    </xdr:from>
    <xdr:ext cx="249555" cy="264160"/>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36195</xdr:rowOff>
    </xdr:from>
    <xdr:ext cx="242570" cy="26416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63496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36195</xdr:rowOff>
    </xdr:from>
    <xdr:ext cx="249555" cy="26416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7713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19685</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36195</xdr:rowOff>
    </xdr:from>
    <xdr:ext cx="249555" cy="26416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9077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36195</xdr:rowOff>
    </xdr:from>
    <xdr:ext cx="242570" cy="264160"/>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03908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人口減少により、住民一人当たりのコストは全体的に増加傾向であることに加え、多くの費目で類似団体平均を上回っており、合併後の歳出のスリム化が進まず、財政規模の縮小が図れていない状況にある。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本年度も消防費は類似団体平均を大きく上回っているが、前年度に引き続き実施した新型コロナウイルス経済対策事業（住民生活商品券事業）が主な要因である。</a:t>
          </a:r>
        </a:p>
        <a:p>
          <a:r>
            <a:rPr kumimoji="1" lang="ja-JP" altLang="en-US" sz="1300">
              <a:solidFill>
                <a:sysClr val="windowText" lastClr="000000"/>
              </a:solidFill>
              <a:latin typeface="ＭＳ Ｐゴシック"/>
              <a:ea typeface="ＭＳ Ｐゴシック"/>
            </a:rPr>
            <a:t>　民生費は減少しており、子育て世帯臨時特別給付金事業、住民税非課税世帯等臨時特別給付金事業の減に加え、つばきこども園施設整備事業の皆減が要因である。</a:t>
          </a:r>
        </a:p>
        <a:p>
          <a:r>
            <a:rPr kumimoji="1" lang="ja-JP" altLang="en-US" sz="1300">
              <a:solidFill>
                <a:sysClr val="windowText" lastClr="000000"/>
              </a:solidFill>
              <a:latin typeface="ＭＳ Ｐゴシック"/>
              <a:ea typeface="ＭＳ Ｐゴシック"/>
            </a:rPr>
            <a:t>　また、公債費は類似団体平均と比較して大きく上回っており、土木費の類似団体平均を上回る要因である下水道特別会計への繰出金については、これまでと同様に手立てを行う必要がある。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災害復旧等の臨時財政需要により平成３０年度は財政調整基金を取り崩し実質単年度収支は赤字となった。令和２年度も町税や保育料無償化による使用料の減等により経常的な歳入額が減少し、財政調整基金を取り崩したが、公債費の繰上償還の実施により実質単年度収支は大きく黒字となった。</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　令和４年度は財政調整基金の取り崩しはなく実質単年度収支の黒字を維持することができた。</a:t>
          </a:r>
          <a:endParaRPr kumimoji="1" lang="en-US" altLang="ja-JP" sz="1100">
            <a:solidFill>
              <a:sysClr val="windowText" lastClr="000000"/>
            </a:solidFill>
            <a:latin typeface="ＭＳ ゴシック"/>
            <a:ea typeface="ＭＳ ゴシック"/>
          </a:endParaRPr>
        </a:p>
        <a:p>
          <a:r>
            <a:rPr kumimoji="1" lang="ja-JP" altLang="en-US" sz="11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しかし、今後の施設統廃合に伴う大型整備事業等が控えており、事務事業評価等の実施により事業見直しを行うなど行財政改革の推進に努めなければならない。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前年度と比較し公債費、繰出金が増加し、昨年度との比較で３カ年平均の比率は増減なしであったが、類似団体平均との差は１０．６ポイントと昨年度よりも縮んでいる。</a:t>
          </a:r>
        </a:p>
        <a:p>
          <a:r>
            <a:rPr kumimoji="1" lang="ja-JP" altLang="en-US" sz="1400">
              <a:solidFill>
                <a:sysClr val="windowText" lastClr="000000"/>
              </a:solidFill>
              <a:latin typeface="ＭＳ ゴシック"/>
              <a:ea typeface="ＭＳ ゴシック"/>
            </a:rPr>
            <a:t>　一般会計の元利償還、公営企業会計の元利償還金に対する繰入金が増加傾向であることから、全会計のバランスを見渡して、計画的な起債発行を努めていく必要がある。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昨年度と比べ、分母を構成する普通交付税は減となっており、臨時財政対策債の繰上償還を令和２年度に実施したことにより地方債残高が減少し、７．７ポイントの減となっているが、</a:t>
          </a:r>
          <a:r>
            <a:rPr kumimoji="1" lang="ja-JP" altLang="en-US" sz="1400">
              <a:latin typeface="ＭＳ Ｐゴシック"/>
              <a:ea typeface="ＭＳ Ｐゴシック"/>
            </a:rPr>
            <a:t>類似団体平均を大きく上回っている</a:t>
          </a:r>
          <a:r>
            <a:rPr kumimoji="1" lang="ja-JP" altLang="en-US" sz="1400">
              <a:solidFill>
                <a:sysClr val="windowText" lastClr="000000"/>
              </a:solidFill>
              <a:latin typeface="ＭＳ ゴシック"/>
              <a:ea typeface="ＭＳ ゴシック"/>
            </a:rPr>
            <a:t>。償還が進むにつれて地方債残高は減少していくが、今後も大規模建設事業の実施が予定されおり、計画的な地方債発行に努めなければならない。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京都府与謝野町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２年度は町税等の減少により財政調整基金の取り崩しや、減債基金を活用して繰上償還を実施しており、基金全体では減額となったが、令和３年度に、認定こども園の建設等大規模事業を実施した一方で、地方交付税の増等により、財政調整基金は取り崩すことなく、また各特定目的基金も最小限の取り崩しで抑えることができ、基金全体では増額となっ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新型コロナウイルス感染症の影響からの回復の兆しが見え、町税が増加したこともあり、財政調整基金の取崩しはなく、将来負担に備え公共施設建設整備基金の積立てするなど、基金全体では令和３年度と比較して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今後も基金活用により効果的に事業を進めていくこととして、全体的な事務事業の見直しも同時に行い、無為に基金を取り崩す財政運営にならないよう努める。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〇地域振興基金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町民の連帯の強化及び均衡ある地域振興を図るための事業に活用。</a:t>
          </a:r>
        </a:p>
        <a:p>
          <a:r>
            <a:rPr kumimoji="1" lang="ja-JP" altLang="en-US" sz="1300">
              <a:solidFill>
                <a:sysClr val="windowText" lastClr="000000"/>
              </a:solidFill>
              <a:effectLst/>
              <a:latin typeface="ＭＳ ゴシック"/>
              <a:ea typeface="ＭＳ ゴシック"/>
              <a:cs typeface="+mn-cs"/>
            </a:rPr>
            <a:t>〇有線テレビ放送等施設基金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有線テレビ放送等施設の大規模な改修等に要する費用に充て活用。</a:t>
          </a:r>
        </a:p>
        <a:p>
          <a:r>
            <a:rPr kumimoji="1" lang="ja-JP" altLang="en-US" sz="1300">
              <a:solidFill>
                <a:sysClr val="windowText" lastClr="000000"/>
              </a:solidFill>
              <a:effectLst/>
              <a:latin typeface="ＭＳ ゴシック"/>
              <a:ea typeface="ＭＳ ゴシック"/>
              <a:cs typeface="+mn-cs"/>
            </a:rPr>
            <a:t>〇公共施設建設基金</a:t>
          </a:r>
          <a:r>
            <a:rPr kumimoji="1" lang="en-US" altLang="ja-JP" sz="1300">
              <a:solidFill>
                <a:sysClr val="windowText" lastClr="000000"/>
              </a:solidFill>
              <a:effectLst/>
              <a:latin typeface="ＭＳ ゴシック"/>
              <a:ea typeface="ＭＳ ゴシック"/>
              <a:cs typeface="+mn-cs"/>
            </a:rPr>
            <a:t>…公共施設の建設及び整備並びに車両の保全等の事業に係る経費の財源として活用。</a:t>
          </a:r>
        </a:p>
        <a:p>
          <a:r>
            <a:rPr kumimoji="1" lang="ja-JP" altLang="en-US" sz="1300">
              <a:solidFill>
                <a:sysClr val="windowText" lastClr="000000"/>
              </a:solidFill>
              <a:effectLst/>
              <a:latin typeface="ＭＳ ゴシック"/>
              <a:ea typeface="ＭＳ ゴシック"/>
              <a:cs typeface="+mn-cs"/>
            </a:rPr>
            <a:t>〇ふるさと人づくり基金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a:ea typeface="ＭＳ ゴシック"/>
              <a:cs typeface="+mn-cs"/>
            </a:rPr>
            <a:t>〇ひと・しごと・まち創生基金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地域振興基金において生活交通路線維持確保事業（２４百万円）、公園等管理運営事業（１１百万円）等へ活用</a:t>
          </a:r>
        </a:p>
        <a:p>
          <a:r>
            <a:rPr kumimoji="1" lang="ja-JP" altLang="en-US" sz="1300">
              <a:solidFill>
                <a:sysClr val="windowText" lastClr="000000"/>
              </a:solidFill>
              <a:effectLst/>
              <a:latin typeface="ＭＳ ゴシック"/>
              <a:ea typeface="ＭＳ ゴシック"/>
              <a:cs typeface="+mn-cs"/>
            </a:rPr>
            <a:t>　公共施設建設基金の８１百万円の積立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種基金の使途に則る事業へ活用していくとともに、基金の使途の明確化を図るために、個々の特定目的基金に積み立てていくことを予定している。また、公共施設建設基金については、令和５年度以降は公共施設総合管理基金に名称変更し、公共施設の整備事業に活用するだけでなく、公共施設マネジメントを推進するため、施設の長寿命化や老朽化施設の解体等、柔軟に活用できるよう検討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latin typeface="ＭＳ ゴシック"/>
              <a:ea typeface="ＭＳ ゴシック"/>
            </a:rPr>
            <a:t>令和２年度は町税や保育料無償化による使用料の減等により経常的な歳入額が減少しており、再び財政調整基金を取り崩す結果となった。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令和３年度は新型コロナウイルス関連事業や認定こども園施設整備事業などに多額の経費が必要となったが、</a:t>
          </a:r>
          <a:r>
            <a:rPr kumimoji="1" lang="ja-JP" altLang="en-US" sz="1300">
              <a:solidFill>
                <a:sysClr val="windowText" lastClr="000000"/>
              </a:solidFill>
              <a:effectLst/>
              <a:latin typeface="ＭＳ ゴシック"/>
              <a:ea typeface="ＭＳ ゴシック"/>
              <a:cs typeface="+mn-cs"/>
            </a:rPr>
            <a:t>地方</a:t>
          </a:r>
          <a:r>
            <a:rPr kumimoji="1" lang="ja-JP" altLang="en-US" sz="1300">
              <a:solidFill>
                <a:schemeClr val="dk1"/>
              </a:solidFill>
              <a:effectLst/>
              <a:latin typeface="ＭＳ ゴシック"/>
              <a:ea typeface="ＭＳ ゴシック"/>
              <a:cs typeface="+mn-cs"/>
            </a:rPr>
            <a:t>交付税の増等により、財政調整基金を取り崩すことなく実施することができた。</a:t>
          </a:r>
          <a:endParaRPr kumimoji="1" lang="en-US" altLang="ja-JP" sz="1300">
            <a:solidFill>
              <a:schemeClr val="dk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令和４年度についても、町税の増加等により財政調整基金の取り崩しはなかった。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これまでから普通交付税の逓減のほか、一般財源総額の減少も基金取崩の大きな要因となっていることから、全体的な事務事業の見直しを行うことで無為に基金を取り崩すことのないよう財政運営に努める。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令和２年度は実質公債費比率、将来負担比率の抑制を図るため、減債基金を活用し地方債の繰上償還を実施したことから大幅な減となっている。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一般財源負担の軽減にも寄与しており、効果的に減債基金を活用することができた。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令和３年度は決算剰余金を積み立てたことにより約8,500万円増加となった。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令和４年度は積立額が百万円未満のため増減なしとなっている。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今後予定されている大規模事業の実施に伴い、実質公債費比率の上昇が想定されることから、後年度に活用できるよう引き続き減債基金の積み立てに努める。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C71ECC9-B42B-4419-9513-DEC9B4EDB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9ED70456-6DF1-4956-B634-5F75132AA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3BA1B459-F67E-4C4C-8A19-32DEFDCBD0F0}"/>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B66E3B86-3697-4643-8F2D-C761C2E9B1D7}"/>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EA4E285-CC2B-4B33-84E8-2E60EB5CE392}"/>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65B6F41F-EEC3-4DA1-894E-6310D5C84970}"/>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ED48416A-0E42-41CE-8742-35EEAA72377A}"/>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D8645201-DD44-429F-A46A-1EB50293EC57}"/>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4E7D3975-C8D3-4DDD-851A-79B487F462A9}"/>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F5F50E8-955E-475E-A1F6-62BEE38977B2}"/>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0CB7027-9571-4D9C-AFAE-B4A5517AE968}"/>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C2DCAC-E964-4DB0-B0AF-240BA71FEF83}"/>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5C7F36B-C3A1-4E1D-9573-6140CF0E9D8F}"/>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591FB30-828C-4B93-B9B5-B6D89FD0BFAA}"/>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EB0538-2C6B-4491-BF1B-9B7CB850B3BB}"/>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A1398C5-BE16-4FFE-A74F-FE821E77D7D2}"/>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B782284-7C4C-45B9-BCEF-4443082E05F8}"/>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60BB7B-35CD-4577-A63B-4A329B685C4B}"/>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F8FDA0-44E9-448B-8933-8E9B7CECCA8A}"/>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0F95CC9-D776-4970-B3F1-7CA1CAB28CCC}"/>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4913B4B-C60B-44B0-8BEC-2BA9C3C73064}"/>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4DED8D6-6C17-4CCD-8DE4-02AADB1592E5}"/>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D959D46F-82D5-46D3-9A81-7EC985CF0EBC}"/>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84706C38-04B4-41B2-AAA6-40B6C23D1D10}"/>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5704B3-2029-4288-9A89-C081D54343A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31C452-766B-4A37-ADF9-ED7FA45F22FE}"/>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E6C77C65-76D7-45E7-87D9-F3D6E0D67DEE}"/>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285777-1FC2-443B-85AD-31A823E787C3}"/>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C3C7107-641C-4790-BA6D-786C3F1B4968}"/>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5AB1905-6DEC-409B-9082-4D5E9352B361}"/>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BF303B15-0E44-4454-99C3-5A9681F71B97}"/>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EE10EF5D-A7DB-4C76-AFE3-7B556C88A286}"/>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C26A648-FE47-4191-8805-18C91DB1465D}"/>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3F40700-8615-4316-967B-8FD3EEA050E1}"/>
            </a:ext>
          </a:extLst>
        </xdr:cNvPr>
        <xdr:cNvSpPr txBox="1"/>
      </xdr:nvSpPr>
      <xdr:spPr>
        <a:xfrm>
          <a:off x="419100" y="28930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CA99A7DB-08F2-4CA9-BFFF-20AE45513224}"/>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4DE975F2-6199-46D2-A53E-7823CD941879}"/>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1577F52-A35F-405C-B08E-D9549EF64764}"/>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7FDA3C2-825F-439E-9379-BA79A73E57BA}"/>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105EC28-842F-4995-A71A-E2D29A6AAD24}"/>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5821716-FD7A-42EB-86A3-10902E5FF2A2}"/>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48000C-A4F9-437A-80FF-25DE573E90DB}"/>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CAE356E-9311-4AD2-B30A-9C7EBE8FB17B}"/>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1968D8-94D8-495D-A542-4731AF851553}"/>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7D260B0-9303-4AA3-9411-D401881351DE}"/>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2563FA-C9A0-4ED9-85F1-81E9F1C9798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0F4F350-3F97-4EC4-B997-77F5D4BF92F3}"/>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B0D21FE-C0FC-4A37-BA14-F0A3659A2BFD}"/>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3</a:t>
          </a:r>
          <a:r>
            <a:rPr kumimoji="1" lang="ja-JP" altLang="en-US" sz="1100">
              <a:latin typeface="ＭＳ Ｐゴシック"/>
              <a:ea typeface="ＭＳ Ｐゴシック"/>
            </a:rPr>
            <a:t>月に策定した与謝野町公共施設総合管理計画（実施計画）に基づき、公共施設全ての更新費用が将来</a:t>
          </a:r>
          <a:r>
            <a:rPr kumimoji="1" lang="en-US" altLang="ja-JP" sz="1100">
              <a:latin typeface="ＭＳ Ｐゴシック"/>
              <a:ea typeface="ＭＳ Ｐゴシック"/>
            </a:rPr>
            <a:t>157.5</a:t>
          </a:r>
          <a:r>
            <a:rPr kumimoji="1" lang="ja-JP" altLang="en-US" sz="1100">
              <a:latin typeface="ＭＳ Ｐゴシック"/>
              <a:ea typeface="ＭＳ Ｐゴシック"/>
            </a:rPr>
            <a:t>億円不足することから、類似団体平均と比較すると</a:t>
          </a:r>
          <a:r>
            <a:rPr kumimoji="1" lang="ja-JP" altLang="en-US" sz="1100">
              <a:solidFill>
                <a:sysClr val="windowText" lastClr="000000"/>
              </a:solidFill>
              <a:latin typeface="ＭＳ Ｐゴシック"/>
              <a:ea typeface="ＭＳ Ｐゴシック"/>
            </a:rPr>
            <a:t>高い</a:t>
          </a:r>
          <a:r>
            <a:rPr kumimoji="1" lang="ja-JP" altLang="en-US" sz="1100">
              <a:latin typeface="ＭＳ Ｐゴシック"/>
              <a:ea typeface="ＭＳ Ｐゴシック"/>
            </a:rPr>
            <a:t>比率となっています。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学校給食センタ―の整備や町内保育所を３地域ごとの認定こども園に統合等、既存施設の複合化、老朽化施設の廃止等を進め、比率低下を見込んでいますが、既存施設の減価償却も進んでいるため、大きな比率の改善は見込めない状況にあります。</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DC54D9B4-E08E-467C-9844-B0A633477DF6}"/>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241462A-AD1F-4CC6-A865-7A3218F245F8}"/>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FB35FB7B-8D59-4262-9BF5-5D32DC5FD453}"/>
            </a:ext>
          </a:extLst>
        </xdr:cNvPr>
        <xdr:cNvSpPr txBox="1"/>
      </xdr:nvSpPr>
      <xdr:spPr>
        <a:xfrm>
          <a:off x="789940" y="59042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C2B83159-130B-47ED-AA17-817B6B9FB8C7}"/>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3" name="テキスト ボックス 52">
          <a:extLst>
            <a:ext uri="{FF2B5EF4-FFF2-40B4-BE49-F238E27FC236}">
              <a16:creationId xmlns:a16="http://schemas.microsoft.com/office/drawing/2014/main" id="{71777C53-978D-4EDD-8033-F2977A40D8BE}"/>
            </a:ext>
          </a:extLst>
        </xdr:cNvPr>
        <xdr:cNvSpPr txBox="1"/>
      </xdr:nvSpPr>
      <xdr:spPr>
        <a:xfrm>
          <a:off x="789940" y="556323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F2E57FC0-0C47-4E6D-A73C-99FD3E34BD49}"/>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8AD31D8C-C111-4CE6-82F7-C03231CB807B}"/>
            </a:ext>
          </a:extLst>
        </xdr:cNvPr>
        <xdr:cNvSpPr txBox="1"/>
      </xdr:nvSpPr>
      <xdr:spPr>
        <a:xfrm>
          <a:off x="789940" y="5222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0FF25BC-2EA2-409C-8CC1-19CE97BCB6E1}"/>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F8B4BF8A-40AB-4A28-B0E3-894A8519475B}"/>
            </a:ext>
          </a:extLst>
        </xdr:cNvPr>
        <xdr:cNvSpPr txBox="1"/>
      </xdr:nvSpPr>
      <xdr:spPr>
        <a:xfrm>
          <a:off x="789940" y="48844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2EE63BB5-0683-4E6E-8AAA-003453313B6E}"/>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75C6DAB3-E94B-437B-A91E-E808F784D1ED}"/>
            </a:ext>
          </a:extLst>
        </xdr:cNvPr>
        <xdr:cNvSpPr txBox="1"/>
      </xdr:nvSpPr>
      <xdr:spPr>
        <a:xfrm>
          <a:off x="789940" y="45440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ED8C1D8B-F59E-4B24-9AEA-BD913D1E6B66}"/>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E6320B1F-DE05-4FD1-8DDD-2A068771E839}"/>
            </a:ext>
          </a:extLst>
        </xdr:cNvPr>
        <xdr:cNvSpPr txBox="1"/>
      </xdr:nvSpPr>
      <xdr:spPr>
        <a:xfrm>
          <a:off x="789940" y="421259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E3C7BFD-8A07-436B-B8BA-757C8456E8CB}"/>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3" name="テキスト ボックス 62">
          <a:extLst>
            <a:ext uri="{FF2B5EF4-FFF2-40B4-BE49-F238E27FC236}">
              <a16:creationId xmlns:a16="http://schemas.microsoft.com/office/drawing/2014/main" id="{E8803C58-F27F-472A-B1EE-F910E4E81499}"/>
            </a:ext>
          </a:extLst>
        </xdr:cNvPr>
        <xdr:cNvSpPr txBox="1"/>
      </xdr:nvSpPr>
      <xdr:spPr>
        <a:xfrm>
          <a:off x="789940" y="38652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3C44311-2899-4AA6-8801-3A397E95F1AE}"/>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29845</xdr:rowOff>
    </xdr:from>
    <xdr:to>
      <xdr:col>23</xdr:col>
      <xdr:colOff>85090</xdr:colOff>
      <xdr:row>35</xdr:row>
      <xdr:rowOff>63500</xdr:rowOff>
    </xdr:to>
    <xdr:cxnSp macro="">
      <xdr:nvCxnSpPr>
        <xdr:cNvPr id="65" name="直線コネクタ 64">
          <a:extLst>
            <a:ext uri="{FF2B5EF4-FFF2-40B4-BE49-F238E27FC236}">
              <a16:creationId xmlns:a16="http://schemas.microsoft.com/office/drawing/2014/main" id="{14D9ED5C-D936-4BD6-821A-C172BBF369EA}"/>
            </a:ext>
          </a:extLst>
        </xdr:cNvPr>
        <xdr:cNvCxnSpPr/>
      </xdr:nvCxnSpPr>
      <xdr:spPr>
        <a:xfrm flipV="1">
          <a:off x="4306570" y="423672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66675</xdr:rowOff>
    </xdr:from>
    <xdr:ext cx="404495" cy="258445"/>
    <xdr:sp macro="" textlink="">
      <xdr:nvSpPr>
        <xdr:cNvPr id="66" name="有形固定資産減価償却率最小値テキスト">
          <a:extLst>
            <a:ext uri="{FF2B5EF4-FFF2-40B4-BE49-F238E27FC236}">
              <a16:creationId xmlns:a16="http://schemas.microsoft.com/office/drawing/2014/main" id="{2A8CE92E-2AD3-43D3-A818-58A98C974C8F}"/>
            </a:ext>
          </a:extLst>
        </xdr:cNvPr>
        <xdr:cNvSpPr txBox="1"/>
      </xdr:nvSpPr>
      <xdr:spPr>
        <a:xfrm>
          <a:off x="4359275" y="5730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63500</xdr:rowOff>
    </xdr:from>
    <xdr:to>
      <xdr:col>23</xdr:col>
      <xdr:colOff>174625</xdr:colOff>
      <xdr:row>35</xdr:row>
      <xdr:rowOff>63500</xdr:rowOff>
    </xdr:to>
    <xdr:cxnSp macro="">
      <xdr:nvCxnSpPr>
        <xdr:cNvPr id="67" name="直線コネクタ 66">
          <a:extLst>
            <a:ext uri="{FF2B5EF4-FFF2-40B4-BE49-F238E27FC236}">
              <a16:creationId xmlns:a16="http://schemas.microsoft.com/office/drawing/2014/main" id="{717CD296-D844-4CF7-835D-E3C5F0BC0FA2}"/>
            </a:ext>
          </a:extLst>
        </xdr:cNvPr>
        <xdr:cNvCxnSpPr/>
      </xdr:nvCxnSpPr>
      <xdr:spPr>
        <a:xfrm>
          <a:off x="4216400" y="57340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147955</xdr:rowOff>
    </xdr:from>
    <xdr:ext cx="404495" cy="258445"/>
    <xdr:sp macro="" textlink="">
      <xdr:nvSpPr>
        <xdr:cNvPr id="68" name="有形固定資産減価償却率最大値テキスト">
          <a:extLst>
            <a:ext uri="{FF2B5EF4-FFF2-40B4-BE49-F238E27FC236}">
              <a16:creationId xmlns:a16="http://schemas.microsoft.com/office/drawing/2014/main" id="{A687F604-D6D9-4949-99A1-3EEC1B48C3AF}"/>
            </a:ext>
          </a:extLst>
        </xdr:cNvPr>
        <xdr:cNvSpPr txBox="1"/>
      </xdr:nvSpPr>
      <xdr:spPr>
        <a:xfrm>
          <a:off x="4359275" y="4030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29845</xdr:rowOff>
    </xdr:from>
    <xdr:to>
      <xdr:col>23</xdr:col>
      <xdr:colOff>174625</xdr:colOff>
      <xdr:row>26</xdr:row>
      <xdr:rowOff>29845</xdr:rowOff>
    </xdr:to>
    <xdr:cxnSp macro="">
      <xdr:nvCxnSpPr>
        <xdr:cNvPr id="69" name="直線コネクタ 68">
          <a:extLst>
            <a:ext uri="{FF2B5EF4-FFF2-40B4-BE49-F238E27FC236}">
              <a16:creationId xmlns:a16="http://schemas.microsoft.com/office/drawing/2014/main" id="{652AABBB-B682-43F8-AA34-79CA7B131CCF}"/>
            </a:ext>
          </a:extLst>
        </xdr:cNvPr>
        <xdr:cNvCxnSpPr/>
      </xdr:nvCxnSpPr>
      <xdr:spPr>
        <a:xfrm>
          <a:off x="4216400" y="423672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635</xdr:rowOff>
    </xdr:from>
    <xdr:ext cx="404495" cy="259080"/>
    <xdr:sp macro="" textlink="">
      <xdr:nvSpPr>
        <xdr:cNvPr id="70" name="有形固定資産減価償却率平均値テキスト">
          <a:extLst>
            <a:ext uri="{FF2B5EF4-FFF2-40B4-BE49-F238E27FC236}">
              <a16:creationId xmlns:a16="http://schemas.microsoft.com/office/drawing/2014/main" id="{1D3C9BBB-33B0-4EB5-AE57-099DAD938D8E}"/>
            </a:ext>
          </a:extLst>
        </xdr:cNvPr>
        <xdr:cNvSpPr txBox="1"/>
      </xdr:nvSpPr>
      <xdr:spPr>
        <a:xfrm>
          <a:off x="4359275" y="485838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149225</xdr:rowOff>
    </xdr:from>
    <xdr:to>
      <xdr:col>23</xdr:col>
      <xdr:colOff>136525</xdr:colOff>
      <xdr:row>31</xdr:row>
      <xdr:rowOff>79375</xdr:rowOff>
    </xdr:to>
    <xdr:sp macro="" textlink="">
      <xdr:nvSpPr>
        <xdr:cNvPr id="71" name="フローチャート: 判断 70">
          <a:extLst>
            <a:ext uri="{FF2B5EF4-FFF2-40B4-BE49-F238E27FC236}">
              <a16:creationId xmlns:a16="http://schemas.microsoft.com/office/drawing/2014/main" id="{C31C0E0F-6D4F-42A6-B2A1-1960FA405486}"/>
            </a:ext>
          </a:extLst>
        </xdr:cNvPr>
        <xdr:cNvSpPr/>
      </xdr:nvSpPr>
      <xdr:spPr>
        <a:xfrm>
          <a:off x="4254500" y="500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102870</xdr:rowOff>
    </xdr:from>
    <xdr:to>
      <xdr:col>19</xdr:col>
      <xdr:colOff>187325</xdr:colOff>
      <xdr:row>31</xdr:row>
      <xdr:rowOff>33020</xdr:rowOff>
    </xdr:to>
    <xdr:sp macro="" textlink="">
      <xdr:nvSpPr>
        <xdr:cNvPr id="72" name="フローチャート: 判断 71">
          <a:extLst>
            <a:ext uri="{FF2B5EF4-FFF2-40B4-BE49-F238E27FC236}">
              <a16:creationId xmlns:a16="http://schemas.microsoft.com/office/drawing/2014/main" id="{68782E14-FFA7-434B-8CFA-4E639717BF43}"/>
            </a:ext>
          </a:extLst>
        </xdr:cNvPr>
        <xdr:cNvSpPr/>
      </xdr:nvSpPr>
      <xdr:spPr>
        <a:xfrm>
          <a:off x="3616325" y="49637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146050</xdr:rowOff>
    </xdr:from>
    <xdr:to>
      <xdr:col>15</xdr:col>
      <xdr:colOff>187325</xdr:colOff>
      <xdr:row>31</xdr:row>
      <xdr:rowOff>76200</xdr:rowOff>
    </xdr:to>
    <xdr:sp macro="" textlink="">
      <xdr:nvSpPr>
        <xdr:cNvPr id="73" name="フローチャート: 判断 72">
          <a:extLst>
            <a:ext uri="{FF2B5EF4-FFF2-40B4-BE49-F238E27FC236}">
              <a16:creationId xmlns:a16="http://schemas.microsoft.com/office/drawing/2014/main" id="{0805858E-DB7C-47C8-BF83-FC36C3CAE4DF}"/>
            </a:ext>
          </a:extLst>
        </xdr:cNvPr>
        <xdr:cNvSpPr/>
      </xdr:nvSpPr>
      <xdr:spPr>
        <a:xfrm>
          <a:off x="2930525" y="5000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113665</xdr:rowOff>
    </xdr:from>
    <xdr:to>
      <xdr:col>11</xdr:col>
      <xdr:colOff>187325</xdr:colOff>
      <xdr:row>31</xdr:row>
      <xdr:rowOff>43815</xdr:rowOff>
    </xdr:to>
    <xdr:sp macro="" textlink="">
      <xdr:nvSpPr>
        <xdr:cNvPr id="74" name="フローチャート: 判断 73">
          <a:extLst>
            <a:ext uri="{FF2B5EF4-FFF2-40B4-BE49-F238E27FC236}">
              <a16:creationId xmlns:a16="http://schemas.microsoft.com/office/drawing/2014/main" id="{D0AA20CF-2D53-452F-A839-27D35F356E33}"/>
            </a:ext>
          </a:extLst>
        </xdr:cNvPr>
        <xdr:cNvSpPr/>
      </xdr:nvSpPr>
      <xdr:spPr>
        <a:xfrm>
          <a:off x="2244725" y="4971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73660</xdr:rowOff>
    </xdr:from>
    <xdr:to>
      <xdr:col>7</xdr:col>
      <xdr:colOff>187325</xdr:colOff>
      <xdr:row>31</xdr:row>
      <xdr:rowOff>3810</xdr:rowOff>
    </xdr:to>
    <xdr:sp macro="" textlink="">
      <xdr:nvSpPr>
        <xdr:cNvPr id="75" name="フローチャート: 判断 74">
          <a:extLst>
            <a:ext uri="{FF2B5EF4-FFF2-40B4-BE49-F238E27FC236}">
              <a16:creationId xmlns:a16="http://schemas.microsoft.com/office/drawing/2014/main" id="{22310575-2BD5-49E7-BDE1-194E457D0924}"/>
            </a:ext>
          </a:extLst>
        </xdr:cNvPr>
        <xdr:cNvSpPr/>
      </xdr:nvSpPr>
      <xdr:spPr>
        <a:xfrm>
          <a:off x="1558925" y="4931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75D55197-BDF5-4837-BA7B-E2F19D86D7B7}"/>
            </a:ext>
          </a:extLst>
        </xdr:cNvPr>
        <xdr:cNvSpPr txBox="1"/>
      </xdr:nvSpPr>
      <xdr:spPr>
        <a:xfrm>
          <a:off x="4149725"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19051321-95C4-4AA6-8EA0-9CCDA0ADD57F}"/>
            </a:ext>
          </a:extLst>
        </xdr:cNvPr>
        <xdr:cNvSpPr txBox="1"/>
      </xdr:nvSpPr>
      <xdr:spPr>
        <a:xfrm>
          <a:off x="35115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8FB01744-FAD7-42F9-AAA1-845074A28C09}"/>
            </a:ext>
          </a:extLst>
        </xdr:cNvPr>
        <xdr:cNvSpPr txBox="1"/>
      </xdr:nvSpPr>
      <xdr:spPr>
        <a:xfrm>
          <a:off x="28257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62692F5F-EDE0-4696-963A-F579F465CD78}"/>
            </a:ext>
          </a:extLst>
        </xdr:cNvPr>
        <xdr:cNvSpPr txBox="1"/>
      </xdr:nvSpPr>
      <xdr:spPr>
        <a:xfrm>
          <a:off x="21399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7A1B60BD-5EF4-4B88-A512-6681F8EDBC1B}"/>
            </a:ext>
          </a:extLst>
        </xdr:cNvPr>
        <xdr:cNvSpPr txBox="1"/>
      </xdr:nvSpPr>
      <xdr:spPr>
        <a:xfrm>
          <a:off x="14541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33</xdr:row>
      <xdr:rowOff>41910</xdr:rowOff>
    </xdr:from>
    <xdr:to>
      <xdr:col>23</xdr:col>
      <xdr:colOff>136525</xdr:colOff>
      <xdr:row>33</xdr:row>
      <xdr:rowOff>143510</xdr:rowOff>
    </xdr:to>
    <xdr:sp macro="" textlink="">
      <xdr:nvSpPr>
        <xdr:cNvPr id="81" name="楕円 80">
          <a:extLst>
            <a:ext uri="{FF2B5EF4-FFF2-40B4-BE49-F238E27FC236}">
              <a16:creationId xmlns:a16="http://schemas.microsoft.com/office/drawing/2014/main" id="{E6BFC193-63E0-4CE3-B5D8-4CB7FD043BCF}"/>
            </a:ext>
          </a:extLst>
        </xdr:cNvPr>
        <xdr:cNvSpPr/>
      </xdr:nvSpPr>
      <xdr:spPr>
        <a:xfrm>
          <a:off x="4254500" y="5388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20320</xdr:rowOff>
    </xdr:from>
    <xdr:ext cx="404495" cy="258445"/>
    <xdr:sp macro="" textlink="">
      <xdr:nvSpPr>
        <xdr:cNvPr id="82" name="有形固定資産減価償却率該当値テキスト">
          <a:extLst>
            <a:ext uri="{FF2B5EF4-FFF2-40B4-BE49-F238E27FC236}">
              <a16:creationId xmlns:a16="http://schemas.microsoft.com/office/drawing/2014/main" id="{62BD0459-AAF5-4A85-9700-B71B6A1D9DE7}"/>
            </a:ext>
          </a:extLst>
        </xdr:cNvPr>
        <xdr:cNvSpPr txBox="1"/>
      </xdr:nvSpPr>
      <xdr:spPr>
        <a:xfrm>
          <a:off x="4359275" y="5363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151765</xdr:rowOff>
    </xdr:from>
    <xdr:to>
      <xdr:col>19</xdr:col>
      <xdr:colOff>187325</xdr:colOff>
      <xdr:row>33</xdr:row>
      <xdr:rowOff>81915</xdr:rowOff>
    </xdr:to>
    <xdr:sp macro="" textlink="">
      <xdr:nvSpPr>
        <xdr:cNvPr id="83" name="楕円 82">
          <a:extLst>
            <a:ext uri="{FF2B5EF4-FFF2-40B4-BE49-F238E27FC236}">
              <a16:creationId xmlns:a16="http://schemas.microsoft.com/office/drawing/2014/main" id="{8A4EB68C-4AFD-49B6-AF81-E9A6C7C77291}"/>
            </a:ext>
          </a:extLst>
        </xdr:cNvPr>
        <xdr:cNvSpPr/>
      </xdr:nvSpPr>
      <xdr:spPr>
        <a:xfrm>
          <a:off x="3616325" y="5333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31115</xdr:rowOff>
    </xdr:from>
    <xdr:to>
      <xdr:col>23</xdr:col>
      <xdr:colOff>85725</xdr:colOff>
      <xdr:row>33</xdr:row>
      <xdr:rowOff>92710</xdr:rowOff>
    </xdr:to>
    <xdr:cxnSp macro="">
      <xdr:nvCxnSpPr>
        <xdr:cNvPr id="84" name="直線コネクタ 83">
          <a:extLst>
            <a:ext uri="{FF2B5EF4-FFF2-40B4-BE49-F238E27FC236}">
              <a16:creationId xmlns:a16="http://schemas.microsoft.com/office/drawing/2014/main" id="{4E1BEE1D-4E6C-49C2-BB79-67ECB16F5567}"/>
            </a:ext>
          </a:extLst>
        </xdr:cNvPr>
        <xdr:cNvCxnSpPr/>
      </xdr:nvCxnSpPr>
      <xdr:spPr>
        <a:xfrm>
          <a:off x="3673475" y="5371465"/>
          <a:ext cx="6286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5" name="楕円 84">
          <a:extLst>
            <a:ext uri="{FF2B5EF4-FFF2-40B4-BE49-F238E27FC236}">
              <a16:creationId xmlns:a16="http://schemas.microsoft.com/office/drawing/2014/main" id="{19095FEA-2918-4A10-A72E-C35023C6139A}"/>
            </a:ext>
          </a:extLst>
        </xdr:cNvPr>
        <xdr:cNvSpPr/>
      </xdr:nvSpPr>
      <xdr:spPr>
        <a:xfrm>
          <a:off x="2930525" y="5247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120650</xdr:rowOff>
    </xdr:from>
    <xdr:to>
      <xdr:col>19</xdr:col>
      <xdr:colOff>136525</xdr:colOff>
      <xdr:row>33</xdr:row>
      <xdr:rowOff>31115</xdr:rowOff>
    </xdr:to>
    <xdr:cxnSp macro="">
      <xdr:nvCxnSpPr>
        <xdr:cNvPr id="86" name="直線コネクタ 85">
          <a:extLst>
            <a:ext uri="{FF2B5EF4-FFF2-40B4-BE49-F238E27FC236}">
              <a16:creationId xmlns:a16="http://schemas.microsoft.com/office/drawing/2014/main" id="{CD2AAD7F-1AEA-4422-94E4-0A5BEB4415C7}"/>
            </a:ext>
          </a:extLst>
        </xdr:cNvPr>
        <xdr:cNvCxnSpPr/>
      </xdr:nvCxnSpPr>
      <xdr:spPr>
        <a:xfrm>
          <a:off x="2987675" y="5305425"/>
          <a:ext cx="685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8255</xdr:rowOff>
    </xdr:from>
    <xdr:to>
      <xdr:col>11</xdr:col>
      <xdr:colOff>187325</xdr:colOff>
      <xdr:row>32</xdr:row>
      <xdr:rowOff>109855</xdr:rowOff>
    </xdr:to>
    <xdr:sp macro="" textlink="">
      <xdr:nvSpPr>
        <xdr:cNvPr id="87" name="楕円 86">
          <a:extLst>
            <a:ext uri="{FF2B5EF4-FFF2-40B4-BE49-F238E27FC236}">
              <a16:creationId xmlns:a16="http://schemas.microsoft.com/office/drawing/2014/main" id="{32AC1EB6-47EB-45CC-851D-9CEB735B2A68}"/>
            </a:ext>
          </a:extLst>
        </xdr:cNvPr>
        <xdr:cNvSpPr/>
      </xdr:nvSpPr>
      <xdr:spPr>
        <a:xfrm>
          <a:off x="2244725" y="5193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59055</xdr:rowOff>
    </xdr:from>
    <xdr:to>
      <xdr:col>15</xdr:col>
      <xdr:colOff>136525</xdr:colOff>
      <xdr:row>32</xdr:row>
      <xdr:rowOff>120650</xdr:rowOff>
    </xdr:to>
    <xdr:cxnSp macro="">
      <xdr:nvCxnSpPr>
        <xdr:cNvPr id="88" name="直線コネクタ 87">
          <a:extLst>
            <a:ext uri="{FF2B5EF4-FFF2-40B4-BE49-F238E27FC236}">
              <a16:creationId xmlns:a16="http://schemas.microsoft.com/office/drawing/2014/main" id="{8D25AE12-2741-4616-8D80-5754CA3E7A47}"/>
            </a:ext>
          </a:extLst>
        </xdr:cNvPr>
        <xdr:cNvCxnSpPr/>
      </xdr:nvCxnSpPr>
      <xdr:spPr>
        <a:xfrm>
          <a:off x="2301875" y="5240655"/>
          <a:ext cx="685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102870</xdr:rowOff>
    </xdr:from>
    <xdr:to>
      <xdr:col>7</xdr:col>
      <xdr:colOff>187325</xdr:colOff>
      <xdr:row>31</xdr:row>
      <xdr:rowOff>33020</xdr:rowOff>
    </xdr:to>
    <xdr:sp macro="" textlink="">
      <xdr:nvSpPr>
        <xdr:cNvPr id="89" name="楕円 88">
          <a:extLst>
            <a:ext uri="{FF2B5EF4-FFF2-40B4-BE49-F238E27FC236}">
              <a16:creationId xmlns:a16="http://schemas.microsoft.com/office/drawing/2014/main" id="{626E57AE-F62D-4B95-AD2C-484D7AC5F217}"/>
            </a:ext>
          </a:extLst>
        </xdr:cNvPr>
        <xdr:cNvSpPr/>
      </xdr:nvSpPr>
      <xdr:spPr>
        <a:xfrm>
          <a:off x="1558925" y="49637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153670</xdr:rowOff>
    </xdr:from>
    <xdr:to>
      <xdr:col>11</xdr:col>
      <xdr:colOff>136525</xdr:colOff>
      <xdr:row>32</xdr:row>
      <xdr:rowOff>59055</xdr:rowOff>
    </xdr:to>
    <xdr:cxnSp macro="">
      <xdr:nvCxnSpPr>
        <xdr:cNvPr id="90" name="直線コネクタ 89">
          <a:extLst>
            <a:ext uri="{FF2B5EF4-FFF2-40B4-BE49-F238E27FC236}">
              <a16:creationId xmlns:a16="http://schemas.microsoft.com/office/drawing/2014/main" id="{7CCD2C90-C404-4E29-AAEB-E0F58831D354}"/>
            </a:ext>
          </a:extLst>
        </xdr:cNvPr>
        <xdr:cNvCxnSpPr/>
      </xdr:nvCxnSpPr>
      <xdr:spPr>
        <a:xfrm>
          <a:off x="1616075" y="5011420"/>
          <a:ext cx="6858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49530</xdr:rowOff>
    </xdr:from>
    <xdr:ext cx="404495" cy="259080"/>
    <xdr:sp macro="" textlink="">
      <xdr:nvSpPr>
        <xdr:cNvPr id="91" name="n_1aveValue有形固定資産減価償却率">
          <a:extLst>
            <a:ext uri="{FF2B5EF4-FFF2-40B4-BE49-F238E27FC236}">
              <a16:creationId xmlns:a16="http://schemas.microsoft.com/office/drawing/2014/main" id="{5862654A-EB7E-46A0-8FF1-772092009DB8}"/>
            </a:ext>
          </a:extLst>
        </xdr:cNvPr>
        <xdr:cNvSpPr txBox="1"/>
      </xdr:nvSpPr>
      <xdr:spPr>
        <a:xfrm>
          <a:off x="3474085" y="4742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92710</xdr:rowOff>
    </xdr:from>
    <xdr:ext cx="404495" cy="259080"/>
    <xdr:sp macro="" textlink="">
      <xdr:nvSpPr>
        <xdr:cNvPr id="92" name="n_2aveValue有形固定資産減価償却率">
          <a:extLst>
            <a:ext uri="{FF2B5EF4-FFF2-40B4-BE49-F238E27FC236}">
              <a16:creationId xmlns:a16="http://schemas.microsoft.com/office/drawing/2014/main" id="{F4DE5E9C-7DBA-4E7C-B66A-70C2B156A404}"/>
            </a:ext>
          </a:extLst>
        </xdr:cNvPr>
        <xdr:cNvSpPr txBox="1"/>
      </xdr:nvSpPr>
      <xdr:spPr>
        <a:xfrm>
          <a:off x="2797810" y="478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60325</xdr:rowOff>
    </xdr:from>
    <xdr:ext cx="404495" cy="259080"/>
    <xdr:sp macro="" textlink="">
      <xdr:nvSpPr>
        <xdr:cNvPr id="93" name="n_3aveValue有形固定資産減価償却率">
          <a:extLst>
            <a:ext uri="{FF2B5EF4-FFF2-40B4-BE49-F238E27FC236}">
              <a16:creationId xmlns:a16="http://schemas.microsoft.com/office/drawing/2014/main" id="{2BAA4E6A-BABF-42F7-98E0-62357DBB8328}"/>
            </a:ext>
          </a:extLst>
        </xdr:cNvPr>
        <xdr:cNvSpPr txBox="1"/>
      </xdr:nvSpPr>
      <xdr:spPr>
        <a:xfrm>
          <a:off x="2112010" y="4759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20320</xdr:rowOff>
    </xdr:from>
    <xdr:ext cx="404495" cy="258445"/>
    <xdr:sp macro="" textlink="">
      <xdr:nvSpPr>
        <xdr:cNvPr id="94" name="n_4aveValue有形固定資産減価償却率">
          <a:extLst>
            <a:ext uri="{FF2B5EF4-FFF2-40B4-BE49-F238E27FC236}">
              <a16:creationId xmlns:a16="http://schemas.microsoft.com/office/drawing/2014/main" id="{A9FD1E32-4C9D-4F51-A090-5F57681F3F98}"/>
            </a:ext>
          </a:extLst>
        </xdr:cNvPr>
        <xdr:cNvSpPr txBox="1"/>
      </xdr:nvSpPr>
      <xdr:spPr>
        <a:xfrm>
          <a:off x="1426210" y="4716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73025</xdr:rowOff>
    </xdr:from>
    <xdr:ext cx="404495" cy="259080"/>
    <xdr:sp macro="" textlink="">
      <xdr:nvSpPr>
        <xdr:cNvPr id="95" name="n_1mainValue有形固定資産減価償却率">
          <a:extLst>
            <a:ext uri="{FF2B5EF4-FFF2-40B4-BE49-F238E27FC236}">
              <a16:creationId xmlns:a16="http://schemas.microsoft.com/office/drawing/2014/main" id="{8D4D71E5-0C09-4A02-8EEE-87B974FA7507}"/>
            </a:ext>
          </a:extLst>
        </xdr:cNvPr>
        <xdr:cNvSpPr txBox="1"/>
      </xdr:nvSpPr>
      <xdr:spPr>
        <a:xfrm>
          <a:off x="3474085" y="5416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161925</xdr:rowOff>
    </xdr:from>
    <xdr:ext cx="404495" cy="259080"/>
    <xdr:sp macro="" textlink="">
      <xdr:nvSpPr>
        <xdr:cNvPr id="96" name="n_2mainValue有形固定資産減価償却率">
          <a:extLst>
            <a:ext uri="{FF2B5EF4-FFF2-40B4-BE49-F238E27FC236}">
              <a16:creationId xmlns:a16="http://schemas.microsoft.com/office/drawing/2014/main" id="{8B156923-F617-47B4-A90D-6F4A8AD897A0}"/>
            </a:ext>
          </a:extLst>
        </xdr:cNvPr>
        <xdr:cNvSpPr txBox="1"/>
      </xdr:nvSpPr>
      <xdr:spPr>
        <a:xfrm>
          <a:off x="2797810" y="534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100965</xdr:rowOff>
    </xdr:from>
    <xdr:ext cx="404495" cy="258445"/>
    <xdr:sp macro="" textlink="">
      <xdr:nvSpPr>
        <xdr:cNvPr id="97" name="n_3mainValue有形固定資産減価償却率">
          <a:extLst>
            <a:ext uri="{FF2B5EF4-FFF2-40B4-BE49-F238E27FC236}">
              <a16:creationId xmlns:a16="http://schemas.microsoft.com/office/drawing/2014/main" id="{5B486862-33B6-4C3F-9C77-7C2F273D13E6}"/>
            </a:ext>
          </a:extLst>
        </xdr:cNvPr>
        <xdr:cNvSpPr txBox="1"/>
      </xdr:nvSpPr>
      <xdr:spPr>
        <a:xfrm>
          <a:off x="2112010" y="5285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24130</xdr:rowOff>
    </xdr:from>
    <xdr:ext cx="404495" cy="259080"/>
    <xdr:sp macro="" textlink="">
      <xdr:nvSpPr>
        <xdr:cNvPr id="98" name="n_4mainValue有形固定資産減価償却率">
          <a:extLst>
            <a:ext uri="{FF2B5EF4-FFF2-40B4-BE49-F238E27FC236}">
              <a16:creationId xmlns:a16="http://schemas.microsoft.com/office/drawing/2014/main" id="{5BA01CBA-50C0-4037-A910-A301B247D50A}"/>
            </a:ext>
          </a:extLst>
        </xdr:cNvPr>
        <xdr:cNvSpPr txBox="1"/>
      </xdr:nvSpPr>
      <xdr:spPr>
        <a:xfrm>
          <a:off x="1426210" y="5046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BEF956D8-9A1C-4795-ABDF-87802495ECAB}"/>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69064D0-8791-4828-BC40-F7E8A4584154}"/>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AE0AE32F-EBF7-4A7D-800E-B8A423D14DAD}"/>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F6C4DA9-B104-429E-B1BB-840ECCC8AD4C}"/>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61E4CC8-EF42-419D-9E20-EA525278440A}"/>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C8FB241-B829-4F46-BC4E-1B056DD9E447}"/>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5167B2F-4510-47C0-AFA3-019D6242F5AB}"/>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B5A6F18-E900-4E3B-9163-8C15CC9C5CA0}"/>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6078E0D-951B-47BD-9752-B48C3C1D2773}"/>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D13BB8D-D7D9-425A-8C7D-7FDE85824DE1}"/>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647C562-D6CF-4C3F-B32F-7090ECD7880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09E2E5A-27A6-4502-B3A9-9FBB7D58007E}"/>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3FBDFB4-520C-4E96-8004-D4985C5772A1}"/>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大きな開きがあります。施設統廃合等に係る大型建設事業、宮津与謝環境組合の分担金等により、令和６年までは債務償還比率が減少傾向に転じるのは困難となっています。加えて普通交付税の逓減措置による税収等収入が減少しているのも高比率となる要因となっています。</a:t>
          </a:r>
        </a:p>
        <a:p>
          <a:r>
            <a:rPr lang="ja-JP" altLang="en-US"/>
            <a:t>　</a:t>
          </a:r>
          <a:r>
            <a:rPr lang="ja-JP" altLang="en-US">
              <a:latin typeface="ＭＳ Ｐゴシック"/>
              <a:ea typeface="ＭＳ Ｐゴシック"/>
            </a:rPr>
            <a:t>財政健全化のため、令和2年度に減債基金を活用し約4億円の繰上償還を実施したことにより187.1ポイント比率が改善しました。</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5B59BC3A-F59F-4F2D-844B-C4D043131C26}"/>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ADAF223-9C2B-44FB-B6E5-ED061D530E35}"/>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A6BA0506-959F-44E0-A33A-29AF1E9A4C1E}"/>
            </a:ext>
          </a:extLst>
        </xdr:cNvPr>
        <xdr:cNvSpPr txBox="1"/>
      </xdr:nvSpPr>
      <xdr:spPr>
        <a:xfrm>
          <a:off x="9702800" y="59042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A54FCD6A-2DF4-4B63-A1B1-95CA5751C866}"/>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3AB19C80-8160-4DF4-860F-9873829B29BD}"/>
            </a:ext>
          </a:extLst>
        </xdr:cNvPr>
        <xdr:cNvSpPr txBox="1"/>
      </xdr:nvSpPr>
      <xdr:spPr>
        <a:xfrm>
          <a:off x="9702800" y="55632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8BB1A465-25F6-447F-9EA1-49EF3C7123E4}"/>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18" name="テキスト ボックス 117">
          <a:extLst>
            <a:ext uri="{FF2B5EF4-FFF2-40B4-BE49-F238E27FC236}">
              <a16:creationId xmlns:a16="http://schemas.microsoft.com/office/drawing/2014/main" id="{F01BAE10-7F1E-4F29-A984-3A98AF027149}"/>
            </a:ext>
          </a:extLst>
        </xdr:cNvPr>
        <xdr:cNvSpPr txBox="1"/>
      </xdr:nvSpPr>
      <xdr:spPr>
        <a:xfrm>
          <a:off x="9761855" y="5222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4978B8C-E8D7-4C94-BE9A-69AF8E5D2907}"/>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20" name="テキスト ボックス 119">
          <a:extLst>
            <a:ext uri="{FF2B5EF4-FFF2-40B4-BE49-F238E27FC236}">
              <a16:creationId xmlns:a16="http://schemas.microsoft.com/office/drawing/2014/main" id="{F5032125-5ED6-41B1-8F63-9A2F2F598A86}"/>
            </a:ext>
          </a:extLst>
        </xdr:cNvPr>
        <xdr:cNvSpPr txBox="1"/>
      </xdr:nvSpPr>
      <xdr:spPr>
        <a:xfrm>
          <a:off x="9761855" y="48844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F8EBE552-7C99-45C1-A0CD-F64488D3022C}"/>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22" name="テキスト ボックス 121">
          <a:extLst>
            <a:ext uri="{FF2B5EF4-FFF2-40B4-BE49-F238E27FC236}">
              <a16:creationId xmlns:a16="http://schemas.microsoft.com/office/drawing/2014/main" id="{086BB8E0-63EA-4004-BC95-40F90E4E715A}"/>
            </a:ext>
          </a:extLst>
        </xdr:cNvPr>
        <xdr:cNvSpPr txBox="1"/>
      </xdr:nvSpPr>
      <xdr:spPr>
        <a:xfrm>
          <a:off x="9761855" y="454406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5B14B389-B109-4698-9824-FDBA34C816DC}"/>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A76F08B4-D2A3-4214-9030-80D1C535CCC7}"/>
            </a:ext>
          </a:extLst>
        </xdr:cNvPr>
        <xdr:cNvSpPr txBox="1"/>
      </xdr:nvSpPr>
      <xdr:spPr>
        <a:xfrm>
          <a:off x="9867900" y="42125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1EC59A4-4C4D-472B-8D27-8776479087D6}"/>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B607ED1-4745-4C4A-8C83-F56EBB72FDEE}"/>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47625</xdr:rowOff>
    </xdr:to>
    <xdr:cxnSp macro="">
      <xdr:nvCxnSpPr>
        <xdr:cNvPr id="127" name="直線コネクタ 126">
          <a:extLst>
            <a:ext uri="{FF2B5EF4-FFF2-40B4-BE49-F238E27FC236}">
              <a16:creationId xmlns:a16="http://schemas.microsoft.com/office/drawing/2014/main" id="{4566B939-B62C-4580-A58B-B326E7A48A99}"/>
            </a:ext>
          </a:extLst>
        </xdr:cNvPr>
        <xdr:cNvCxnSpPr/>
      </xdr:nvCxnSpPr>
      <xdr:spPr>
        <a:xfrm flipV="1">
          <a:off x="13326745" y="4297045"/>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52070</xdr:rowOff>
    </xdr:from>
    <xdr:ext cx="560070" cy="258445"/>
    <xdr:sp macro="" textlink="">
      <xdr:nvSpPr>
        <xdr:cNvPr id="128" name="債務償還比率最小値テキスト">
          <a:extLst>
            <a:ext uri="{FF2B5EF4-FFF2-40B4-BE49-F238E27FC236}">
              <a16:creationId xmlns:a16="http://schemas.microsoft.com/office/drawing/2014/main" id="{C8600A47-D9A9-4599-88DA-5AE86D8FE4F2}"/>
            </a:ext>
          </a:extLst>
        </xdr:cNvPr>
        <xdr:cNvSpPr txBox="1"/>
      </xdr:nvSpPr>
      <xdr:spPr>
        <a:xfrm>
          <a:off x="13379450" y="555434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47625</xdr:rowOff>
    </xdr:from>
    <xdr:to>
      <xdr:col>76</xdr:col>
      <xdr:colOff>111125</xdr:colOff>
      <xdr:row>34</xdr:row>
      <xdr:rowOff>47625</xdr:rowOff>
    </xdr:to>
    <xdr:cxnSp macro="">
      <xdr:nvCxnSpPr>
        <xdr:cNvPr id="129" name="直線コネクタ 128">
          <a:extLst>
            <a:ext uri="{FF2B5EF4-FFF2-40B4-BE49-F238E27FC236}">
              <a16:creationId xmlns:a16="http://schemas.microsoft.com/office/drawing/2014/main" id="{2E1ED9D6-31B6-4F04-8DA3-B5D831B844AC}"/>
            </a:ext>
          </a:extLst>
        </xdr:cNvPr>
        <xdr:cNvCxnSpPr/>
      </xdr:nvCxnSpPr>
      <xdr:spPr>
        <a:xfrm>
          <a:off x="13255625" y="554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0" name="債務償還比率最大値テキスト">
          <a:extLst>
            <a:ext uri="{FF2B5EF4-FFF2-40B4-BE49-F238E27FC236}">
              <a16:creationId xmlns:a16="http://schemas.microsoft.com/office/drawing/2014/main" id="{388F1E49-75CC-4520-A13A-48A8BE9957BE}"/>
            </a:ext>
          </a:extLst>
        </xdr:cNvPr>
        <xdr:cNvSpPr txBox="1"/>
      </xdr:nvSpPr>
      <xdr:spPr>
        <a:xfrm>
          <a:off x="13379450" y="40754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5BF4EEED-B103-4A6B-B1A8-63EFCB65F355}"/>
            </a:ext>
          </a:extLst>
        </xdr:cNvPr>
        <xdr:cNvCxnSpPr/>
      </xdr:nvCxnSpPr>
      <xdr:spPr>
        <a:xfrm>
          <a:off x="13255625" y="429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83820</xdr:rowOff>
    </xdr:from>
    <xdr:ext cx="469265" cy="259080"/>
    <xdr:sp macro="" textlink="">
      <xdr:nvSpPr>
        <xdr:cNvPr id="132" name="債務償還比率平均値テキスト">
          <a:extLst>
            <a:ext uri="{FF2B5EF4-FFF2-40B4-BE49-F238E27FC236}">
              <a16:creationId xmlns:a16="http://schemas.microsoft.com/office/drawing/2014/main" id="{A68D1A99-2019-43D5-83F7-DA739898F60E}"/>
            </a:ext>
          </a:extLst>
        </xdr:cNvPr>
        <xdr:cNvSpPr txBox="1"/>
      </xdr:nvSpPr>
      <xdr:spPr>
        <a:xfrm>
          <a:off x="13379450" y="46208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60960</xdr:rowOff>
    </xdr:from>
    <xdr:to>
      <xdr:col>76</xdr:col>
      <xdr:colOff>73025</xdr:colOff>
      <xdr:row>29</xdr:row>
      <xdr:rowOff>162560</xdr:rowOff>
    </xdr:to>
    <xdr:sp macro="" textlink="">
      <xdr:nvSpPr>
        <xdr:cNvPr id="133" name="フローチャート: 判断 132">
          <a:extLst>
            <a:ext uri="{FF2B5EF4-FFF2-40B4-BE49-F238E27FC236}">
              <a16:creationId xmlns:a16="http://schemas.microsoft.com/office/drawing/2014/main" id="{F0EE2E4D-A3BD-482B-927C-D24CD9A2C1A4}"/>
            </a:ext>
          </a:extLst>
        </xdr:cNvPr>
        <xdr:cNvSpPr/>
      </xdr:nvSpPr>
      <xdr:spPr>
        <a:xfrm>
          <a:off x="13293725" y="4759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7620</xdr:rowOff>
    </xdr:from>
    <xdr:to>
      <xdr:col>72</xdr:col>
      <xdr:colOff>123825</xdr:colOff>
      <xdr:row>29</xdr:row>
      <xdr:rowOff>109220</xdr:rowOff>
    </xdr:to>
    <xdr:sp macro="" textlink="">
      <xdr:nvSpPr>
        <xdr:cNvPr id="134" name="フローチャート: 判断 133">
          <a:extLst>
            <a:ext uri="{FF2B5EF4-FFF2-40B4-BE49-F238E27FC236}">
              <a16:creationId xmlns:a16="http://schemas.microsoft.com/office/drawing/2014/main" id="{3997ABFB-FE9C-49DA-BD05-3E3CAEB20124}"/>
            </a:ext>
          </a:extLst>
        </xdr:cNvPr>
        <xdr:cNvSpPr/>
      </xdr:nvSpPr>
      <xdr:spPr>
        <a:xfrm>
          <a:off x="12646025" y="4706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113665</xdr:rowOff>
    </xdr:from>
    <xdr:to>
      <xdr:col>68</xdr:col>
      <xdr:colOff>123825</xdr:colOff>
      <xdr:row>30</xdr:row>
      <xdr:rowOff>43815</xdr:rowOff>
    </xdr:to>
    <xdr:sp macro="" textlink="">
      <xdr:nvSpPr>
        <xdr:cNvPr id="135" name="フローチャート: 判断 134">
          <a:extLst>
            <a:ext uri="{FF2B5EF4-FFF2-40B4-BE49-F238E27FC236}">
              <a16:creationId xmlns:a16="http://schemas.microsoft.com/office/drawing/2014/main" id="{7DD91E9E-F3C9-4129-AC53-8B0A49AC2434}"/>
            </a:ext>
          </a:extLst>
        </xdr:cNvPr>
        <xdr:cNvSpPr/>
      </xdr:nvSpPr>
      <xdr:spPr>
        <a:xfrm>
          <a:off x="11960225" y="4809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118110</xdr:rowOff>
    </xdr:from>
    <xdr:to>
      <xdr:col>64</xdr:col>
      <xdr:colOff>123825</xdr:colOff>
      <xdr:row>30</xdr:row>
      <xdr:rowOff>48260</xdr:rowOff>
    </xdr:to>
    <xdr:sp macro="" textlink="">
      <xdr:nvSpPr>
        <xdr:cNvPr id="136" name="フローチャート: 判断 135">
          <a:extLst>
            <a:ext uri="{FF2B5EF4-FFF2-40B4-BE49-F238E27FC236}">
              <a16:creationId xmlns:a16="http://schemas.microsoft.com/office/drawing/2014/main" id="{D70496F9-BE49-4FDE-B811-B97C1690D344}"/>
            </a:ext>
          </a:extLst>
        </xdr:cNvPr>
        <xdr:cNvSpPr/>
      </xdr:nvSpPr>
      <xdr:spPr>
        <a:xfrm>
          <a:off x="11274425" y="481711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114935</xdr:rowOff>
    </xdr:from>
    <xdr:to>
      <xdr:col>60</xdr:col>
      <xdr:colOff>123825</xdr:colOff>
      <xdr:row>30</xdr:row>
      <xdr:rowOff>45085</xdr:rowOff>
    </xdr:to>
    <xdr:sp macro="" textlink="">
      <xdr:nvSpPr>
        <xdr:cNvPr id="137" name="フローチャート: 判断 136">
          <a:extLst>
            <a:ext uri="{FF2B5EF4-FFF2-40B4-BE49-F238E27FC236}">
              <a16:creationId xmlns:a16="http://schemas.microsoft.com/office/drawing/2014/main" id="{C3292BED-4F3F-49D0-95E3-01907B63520D}"/>
            </a:ext>
          </a:extLst>
        </xdr:cNvPr>
        <xdr:cNvSpPr/>
      </xdr:nvSpPr>
      <xdr:spPr>
        <a:xfrm>
          <a:off x="10588625" y="4810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a:extLst>
            <a:ext uri="{FF2B5EF4-FFF2-40B4-BE49-F238E27FC236}">
              <a16:creationId xmlns:a16="http://schemas.microsoft.com/office/drawing/2014/main" id="{BBE6854B-6DB1-4AFE-9F28-AB2D99F89074}"/>
            </a:ext>
          </a:extLst>
        </xdr:cNvPr>
        <xdr:cNvSpPr txBox="1"/>
      </xdr:nvSpPr>
      <xdr:spPr>
        <a:xfrm>
          <a:off x="13169900"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a:extLst>
            <a:ext uri="{FF2B5EF4-FFF2-40B4-BE49-F238E27FC236}">
              <a16:creationId xmlns:a16="http://schemas.microsoft.com/office/drawing/2014/main" id="{FA82F485-016D-4E01-9C95-2515BE0204F6}"/>
            </a:ext>
          </a:extLst>
        </xdr:cNvPr>
        <xdr:cNvSpPr txBox="1"/>
      </xdr:nvSpPr>
      <xdr:spPr>
        <a:xfrm>
          <a:off x="125317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a:extLst>
            <a:ext uri="{FF2B5EF4-FFF2-40B4-BE49-F238E27FC236}">
              <a16:creationId xmlns:a16="http://schemas.microsoft.com/office/drawing/2014/main" id="{E2F34C8D-517A-4F76-8F41-E0DCD25D5D15}"/>
            </a:ext>
          </a:extLst>
        </xdr:cNvPr>
        <xdr:cNvSpPr txBox="1"/>
      </xdr:nvSpPr>
      <xdr:spPr>
        <a:xfrm>
          <a:off x="118459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46A2A616-2C6B-48F3-8CE5-CE65949AFBC1}"/>
            </a:ext>
          </a:extLst>
        </xdr:cNvPr>
        <xdr:cNvSpPr txBox="1"/>
      </xdr:nvSpPr>
      <xdr:spPr>
        <a:xfrm>
          <a:off x="111601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CEF48A6B-5FDB-4A42-AD43-631DDB7A7EAD}"/>
            </a:ext>
          </a:extLst>
        </xdr:cNvPr>
        <xdr:cNvSpPr txBox="1"/>
      </xdr:nvSpPr>
      <xdr:spPr>
        <a:xfrm>
          <a:off x="104743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149860</xdr:rowOff>
    </xdr:from>
    <xdr:to>
      <xdr:col>76</xdr:col>
      <xdr:colOff>73025</xdr:colOff>
      <xdr:row>31</xdr:row>
      <xdr:rowOff>80010</xdr:rowOff>
    </xdr:to>
    <xdr:sp macro="" textlink="">
      <xdr:nvSpPr>
        <xdr:cNvPr id="143" name="楕円 142">
          <a:extLst>
            <a:ext uri="{FF2B5EF4-FFF2-40B4-BE49-F238E27FC236}">
              <a16:creationId xmlns:a16="http://schemas.microsoft.com/office/drawing/2014/main" id="{61382230-D1EC-41A0-9563-A7969CEE587A}"/>
            </a:ext>
          </a:extLst>
        </xdr:cNvPr>
        <xdr:cNvSpPr/>
      </xdr:nvSpPr>
      <xdr:spPr>
        <a:xfrm>
          <a:off x="13293725" y="5007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128270</xdr:rowOff>
    </xdr:from>
    <xdr:ext cx="469265" cy="259080"/>
    <xdr:sp macro="" textlink="">
      <xdr:nvSpPr>
        <xdr:cNvPr id="144" name="債務償還比率該当値テキスト">
          <a:extLst>
            <a:ext uri="{FF2B5EF4-FFF2-40B4-BE49-F238E27FC236}">
              <a16:creationId xmlns:a16="http://schemas.microsoft.com/office/drawing/2014/main" id="{DDB3130D-1378-4D94-87A0-C34681A46968}"/>
            </a:ext>
          </a:extLst>
        </xdr:cNvPr>
        <xdr:cNvSpPr txBox="1"/>
      </xdr:nvSpPr>
      <xdr:spPr>
        <a:xfrm>
          <a:off x="13379450" y="498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155575</xdr:rowOff>
    </xdr:from>
    <xdr:to>
      <xdr:col>72</xdr:col>
      <xdr:colOff>123825</xdr:colOff>
      <xdr:row>31</xdr:row>
      <xdr:rowOff>86360</xdr:rowOff>
    </xdr:to>
    <xdr:sp macro="" textlink="">
      <xdr:nvSpPr>
        <xdr:cNvPr id="145" name="楕円 144">
          <a:extLst>
            <a:ext uri="{FF2B5EF4-FFF2-40B4-BE49-F238E27FC236}">
              <a16:creationId xmlns:a16="http://schemas.microsoft.com/office/drawing/2014/main" id="{A1D0DCDE-4FA1-4E43-BF0F-4CBCD42FC7E9}"/>
            </a:ext>
          </a:extLst>
        </xdr:cNvPr>
        <xdr:cNvSpPr/>
      </xdr:nvSpPr>
      <xdr:spPr>
        <a:xfrm>
          <a:off x="12646025" y="5016500"/>
          <a:ext cx="95250" cy="863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29210</xdr:rowOff>
    </xdr:from>
    <xdr:to>
      <xdr:col>76</xdr:col>
      <xdr:colOff>22225</xdr:colOff>
      <xdr:row>31</xdr:row>
      <xdr:rowOff>34925</xdr:rowOff>
    </xdr:to>
    <xdr:cxnSp macro="">
      <xdr:nvCxnSpPr>
        <xdr:cNvPr id="146" name="直線コネクタ 145">
          <a:extLst>
            <a:ext uri="{FF2B5EF4-FFF2-40B4-BE49-F238E27FC236}">
              <a16:creationId xmlns:a16="http://schemas.microsoft.com/office/drawing/2014/main" id="{AE5249A2-1ADA-4138-A735-88206743337F}"/>
            </a:ext>
          </a:extLst>
        </xdr:cNvPr>
        <xdr:cNvCxnSpPr/>
      </xdr:nvCxnSpPr>
      <xdr:spPr>
        <a:xfrm flipV="1">
          <a:off x="12693650" y="5045710"/>
          <a:ext cx="6381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36830</xdr:rowOff>
    </xdr:from>
    <xdr:to>
      <xdr:col>68</xdr:col>
      <xdr:colOff>123825</xdr:colOff>
      <xdr:row>32</xdr:row>
      <xdr:rowOff>138430</xdr:rowOff>
    </xdr:to>
    <xdr:sp macro="" textlink="">
      <xdr:nvSpPr>
        <xdr:cNvPr id="147" name="楕円 146">
          <a:extLst>
            <a:ext uri="{FF2B5EF4-FFF2-40B4-BE49-F238E27FC236}">
              <a16:creationId xmlns:a16="http://schemas.microsoft.com/office/drawing/2014/main" id="{ADC0E2F4-52F3-4576-A597-657E641E5A9B}"/>
            </a:ext>
          </a:extLst>
        </xdr:cNvPr>
        <xdr:cNvSpPr/>
      </xdr:nvSpPr>
      <xdr:spPr>
        <a:xfrm>
          <a:off x="11960225" y="5218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34925</xdr:rowOff>
    </xdr:from>
    <xdr:to>
      <xdr:col>72</xdr:col>
      <xdr:colOff>73025</xdr:colOff>
      <xdr:row>32</xdr:row>
      <xdr:rowOff>87630</xdr:rowOff>
    </xdr:to>
    <xdr:cxnSp macro="">
      <xdr:nvCxnSpPr>
        <xdr:cNvPr id="148" name="直線コネクタ 147">
          <a:extLst>
            <a:ext uri="{FF2B5EF4-FFF2-40B4-BE49-F238E27FC236}">
              <a16:creationId xmlns:a16="http://schemas.microsoft.com/office/drawing/2014/main" id="{6A2D05A5-A516-4312-A508-D3A89753B1F5}"/>
            </a:ext>
          </a:extLst>
        </xdr:cNvPr>
        <xdr:cNvCxnSpPr/>
      </xdr:nvCxnSpPr>
      <xdr:spPr>
        <a:xfrm flipV="1">
          <a:off x="12007850" y="5054600"/>
          <a:ext cx="6858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52705</xdr:rowOff>
    </xdr:from>
    <xdr:to>
      <xdr:col>64</xdr:col>
      <xdr:colOff>123825</xdr:colOff>
      <xdr:row>32</xdr:row>
      <xdr:rowOff>154940</xdr:rowOff>
    </xdr:to>
    <xdr:sp macro="" textlink="">
      <xdr:nvSpPr>
        <xdr:cNvPr id="149" name="楕円 148">
          <a:extLst>
            <a:ext uri="{FF2B5EF4-FFF2-40B4-BE49-F238E27FC236}">
              <a16:creationId xmlns:a16="http://schemas.microsoft.com/office/drawing/2014/main" id="{2F266F15-71ED-44B6-8DD2-76528A5A0C7D}"/>
            </a:ext>
          </a:extLst>
        </xdr:cNvPr>
        <xdr:cNvSpPr/>
      </xdr:nvSpPr>
      <xdr:spPr>
        <a:xfrm>
          <a:off x="11274425" y="523113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87630</xdr:rowOff>
    </xdr:from>
    <xdr:to>
      <xdr:col>68</xdr:col>
      <xdr:colOff>73025</xdr:colOff>
      <xdr:row>32</xdr:row>
      <xdr:rowOff>103505</xdr:rowOff>
    </xdr:to>
    <xdr:cxnSp macro="">
      <xdr:nvCxnSpPr>
        <xdr:cNvPr id="150" name="直線コネクタ 149">
          <a:extLst>
            <a:ext uri="{FF2B5EF4-FFF2-40B4-BE49-F238E27FC236}">
              <a16:creationId xmlns:a16="http://schemas.microsoft.com/office/drawing/2014/main" id="{7DC488A1-AC5B-4EFA-8E33-499B52A06EB9}"/>
            </a:ext>
          </a:extLst>
        </xdr:cNvPr>
        <xdr:cNvCxnSpPr/>
      </xdr:nvCxnSpPr>
      <xdr:spPr>
        <a:xfrm flipV="1">
          <a:off x="11322050" y="5266055"/>
          <a:ext cx="685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52705</xdr:rowOff>
    </xdr:from>
    <xdr:to>
      <xdr:col>60</xdr:col>
      <xdr:colOff>123825</xdr:colOff>
      <xdr:row>32</xdr:row>
      <xdr:rowOff>154940</xdr:rowOff>
    </xdr:to>
    <xdr:sp macro="" textlink="">
      <xdr:nvSpPr>
        <xdr:cNvPr id="151" name="楕円 150">
          <a:extLst>
            <a:ext uri="{FF2B5EF4-FFF2-40B4-BE49-F238E27FC236}">
              <a16:creationId xmlns:a16="http://schemas.microsoft.com/office/drawing/2014/main" id="{5250EAA8-A642-40EC-B0A6-F9371E11FE9F}"/>
            </a:ext>
          </a:extLst>
        </xdr:cNvPr>
        <xdr:cNvSpPr/>
      </xdr:nvSpPr>
      <xdr:spPr>
        <a:xfrm>
          <a:off x="10588625" y="523113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103505</xdr:rowOff>
    </xdr:from>
    <xdr:to>
      <xdr:col>64</xdr:col>
      <xdr:colOff>73025</xdr:colOff>
      <xdr:row>32</xdr:row>
      <xdr:rowOff>103505</xdr:rowOff>
    </xdr:to>
    <xdr:cxnSp macro="">
      <xdr:nvCxnSpPr>
        <xdr:cNvPr id="152" name="直線コネクタ 151">
          <a:extLst>
            <a:ext uri="{FF2B5EF4-FFF2-40B4-BE49-F238E27FC236}">
              <a16:creationId xmlns:a16="http://schemas.microsoft.com/office/drawing/2014/main" id="{272D8E5C-3F91-4955-96F9-C8D462609785}"/>
            </a:ext>
          </a:extLst>
        </xdr:cNvPr>
        <xdr:cNvCxnSpPr/>
      </xdr:nvCxnSpPr>
      <xdr:spPr>
        <a:xfrm>
          <a:off x="10636250" y="5288280"/>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125730</xdr:rowOff>
    </xdr:from>
    <xdr:ext cx="469265" cy="259080"/>
    <xdr:sp macro="" textlink="">
      <xdr:nvSpPr>
        <xdr:cNvPr id="153" name="n_1aveValue債務償還比率">
          <a:extLst>
            <a:ext uri="{FF2B5EF4-FFF2-40B4-BE49-F238E27FC236}">
              <a16:creationId xmlns:a16="http://schemas.microsoft.com/office/drawing/2014/main" id="{C939D68E-86C4-465A-8C71-B0873917D6C3}"/>
            </a:ext>
          </a:extLst>
        </xdr:cNvPr>
        <xdr:cNvSpPr txBox="1"/>
      </xdr:nvSpPr>
      <xdr:spPr>
        <a:xfrm>
          <a:off x="12465050" y="4494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60325</xdr:rowOff>
    </xdr:from>
    <xdr:ext cx="469265" cy="259080"/>
    <xdr:sp macro="" textlink="">
      <xdr:nvSpPr>
        <xdr:cNvPr id="154" name="n_2aveValue債務償還比率">
          <a:extLst>
            <a:ext uri="{FF2B5EF4-FFF2-40B4-BE49-F238E27FC236}">
              <a16:creationId xmlns:a16="http://schemas.microsoft.com/office/drawing/2014/main" id="{B0418281-7CCD-4C7D-9265-ECDA97208E03}"/>
            </a:ext>
          </a:extLst>
        </xdr:cNvPr>
        <xdr:cNvSpPr txBox="1"/>
      </xdr:nvSpPr>
      <xdr:spPr>
        <a:xfrm>
          <a:off x="11788775" y="4597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64770</xdr:rowOff>
    </xdr:from>
    <xdr:ext cx="469265" cy="258445"/>
    <xdr:sp macro="" textlink="">
      <xdr:nvSpPr>
        <xdr:cNvPr id="155" name="n_3aveValue債務償還比率">
          <a:extLst>
            <a:ext uri="{FF2B5EF4-FFF2-40B4-BE49-F238E27FC236}">
              <a16:creationId xmlns:a16="http://schemas.microsoft.com/office/drawing/2014/main" id="{5E283E1E-7853-4103-A842-0C9F279A329A}"/>
            </a:ext>
          </a:extLst>
        </xdr:cNvPr>
        <xdr:cNvSpPr txBox="1"/>
      </xdr:nvSpPr>
      <xdr:spPr>
        <a:xfrm>
          <a:off x="11102975" y="4601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61595</xdr:rowOff>
    </xdr:from>
    <xdr:ext cx="469265" cy="259080"/>
    <xdr:sp macro="" textlink="">
      <xdr:nvSpPr>
        <xdr:cNvPr id="156" name="n_4aveValue債務償還比率">
          <a:extLst>
            <a:ext uri="{FF2B5EF4-FFF2-40B4-BE49-F238E27FC236}">
              <a16:creationId xmlns:a16="http://schemas.microsoft.com/office/drawing/2014/main" id="{121B1DC5-AE21-4FD1-82F6-6F03D2EC1712}"/>
            </a:ext>
          </a:extLst>
        </xdr:cNvPr>
        <xdr:cNvSpPr txBox="1"/>
      </xdr:nvSpPr>
      <xdr:spPr>
        <a:xfrm>
          <a:off x="10417175" y="4598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76835</xdr:rowOff>
    </xdr:from>
    <xdr:ext cx="469265" cy="258445"/>
    <xdr:sp macro="" textlink="">
      <xdr:nvSpPr>
        <xdr:cNvPr id="157" name="n_1mainValue債務償還比率">
          <a:extLst>
            <a:ext uri="{FF2B5EF4-FFF2-40B4-BE49-F238E27FC236}">
              <a16:creationId xmlns:a16="http://schemas.microsoft.com/office/drawing/2014/main" id="{AC7E7007-1329-4167-9123-9C4DB4BDB9A7}"/>
            </a:ext>
          </a:extLst>
        </xdr:cNvPr>
        <xdr:cNvSpPr txBox="1"/>
      </xdr:nvSpPr>
      <xdr:spPr>
        <a:xfrm>
          <a:off x="12465050" y="5096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129540</xdr:rowOff>
    </xdr:from>
    <xdr:ext cx="469265" cy="259080"/>
    <xdr:sp macro="" textlink="">
      <xdr:nvSpPr>
        <xdr:cNvPr id="158" name="n_2mainValue債務償還比率">
          <a:extLst>
            <a:ext uri="{FF2B5EF4-FFF2-40B4-BE49-F238E27FC236}">
              <a16:creationId xmlns:a16="http://schemas.microsoft.com/office/drawing/2014/main" id="{6BCC11BB-C30F-4748-B03E-90819BED08F6}"/>
            </a:ext>
          </a:extLst>
        </xdr:cNvPr>
        <xdr:cNvSpPr txBox="1"/>
      </xdr:nvSpPr>
      <xdr:spPr>
        <a:xfrm>
          <a:off x="11788775" y="5307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145415</xdr:rowOff>
    </xdr:from>
    <xdr:ext cx="469265" cy="258445"/>
    <xdr:sp macro="" textlink="">
      <xdr:nvSpPr>
        <xdr:cNvPr id="159" name="n_3mainValue債務償還比率">
          <a:extLst>
            <a:ext uri="{FF2B5EF4-FFF2-40B4-BE49-F238E27FC236}">
              <a16:creationId xmlns:a16="http://schemas.microsoft.com/office/drawing/2014/main" id="{086EB5BC-2E98-4B49-B842-EC004157178E}"/>
            </a:ext>
          </a:extLst>
        </xdr:cNvPr>
        <xdr:cNvSpPr txBox="1"/>
      </xdr:nvSpPr>
      <xdr:spPr>
        <a:xfrm>
          <a:off x="11102975" y="5323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145415</xdr:rowOff>
    </xdr:from>
    <xdr:ext cx="469265" cy="258445"/>
    <xdr:sp macro="" textlink="">
      <xdr:nvSpPr>
        <xdr:cNvPr id="160" name="n_4mainValue債務償還比率">
          <a:extLst>
            <a:ext uri="{FF2B5EF4-FFF2-40B4-BE49-F238E27FC236}">
              <a16:creationId xmlns:a16="http://schemas.microsoft.com/office/drawing/2014/main" id="{3AACE864-A51D-41AE-A43D-333986A353EC}"/>
            </a:ext>
          </a:extLst>
        </xdr:cNvPr>
        <xdr:cNvSpPr txBox="1"/>
      </xdr:nvSpPr>
      <xdr:spPr>
        <a:xfrm>
          <a:off x="10417175" y="5323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A90C59B-B024-456F-A45D-DCE38D4D07F0}"/>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5C8B05DA-9465-4F75-94D0-663348498884}"/>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a:extLst>
            <a:ext uri="{FF2B5EF4-FFF2-40B4-BE49-F238E27FC236}">
              <a16:creationId xmlns:a16="http://schemas.microsoft.com/office/drawing/2014/main" id="{AE044678-BAD2-4677-B248-1DB3463AE117}"/>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a:extLst>
            <a:ext uri="{FF2B5EF4-FFF2-40B4-BE49-F238E27FC236}">
              <a16:creationId xmlns:a16="http://schemas.microsoft.com/office/drawing/2014/main" id="{62507711-6C7E-44CA-A9D6-998AE17476C8}"/>
            </a:ext>
          </a:extLst>
        </xdr:cNvPr>
        <xdr:cNvSpPr txBox="1"/>
      </xdr:nvSpPr>
      <xdr:spPr>
        <a:xfrm>
          <a:off x="6302375" y="95535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a:extLst>
            <a:ext uri="{FF2B5EF4-FFF2-40B4-BE49-F238E27FC236}">
              <a16:creationId xmlns:a16="http://schemas.microsoft.com/office/drawing/2014/main" id="{32EA5C6A-6B8B-4333-B517-E78AF188B107}"/>
            </a:ext>
          </a:extLst>
        </xdr:cNvPr>
        <xdr:cNvSpPr txBox="1"/>
      </xdr:nvSpPr>
      <xdr:spPr>
        <a:xfrm>
          <a:off x="835025" y="105511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a:extLst>
            <a:ext uri="{FF2B5EF4-FFF2-40B4-BE49-F238E27FC236}">
              <a16:creationId xmlns:a16="http://schemas.microsoft.com/office/drawing/2014/main" id="{128D4BE4-1564-4C3F-A3E5-433E4CB697C5}"/>
            </a:ext>
          </a:extLst>
        </xdr:cNvPr>
        <xdr:cNvSpPr txBox="1"/>
      </xdr:nvSpPr>
      <xdr:spPr>
        <a:xfrm>
          <a:off x="6302375" y="13160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2008B8-1907-44C5-88F6-231C8BDA93D0}"/>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C2F1A1-2C39-4D4B-B9B2-D76E6CA692F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A753D6-717E-4E3C-A0BC-EFCA3F8A3B9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A779D7-F186-46B2-BCD6-E0BEA046126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53B3E6-3FA6-4B11-8140-79D4C559842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5CCF73-FFCC-4E3F-8A04-D68F3A7249B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0D5CF-AB48-44A3-B6E4-D6CE297216D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8932FF-3B3A-47D8-AF9A-CB6AF900F6D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3112F2-7BFC-4FD8-BB7C-04B8B51D05F4}"/>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80DB2D-5501-4A3B-BE63-E862926E3FEE}"/>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854BDD-FFBB-454E-BBA1-0F162F6E24A9}"/>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25C1A3-407A-4B3F-970F-3F55DA1B0B8D}"/>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ED575D-8045-49CA-A319-84900390EC2B}"/>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B3C02B-04D6-4772-AE89-1354A13F6F74}"/>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385A99-4BA9-475B-913E-B4A099C9FB11}"/>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94CE9C-3A78-4FD8-ADC5-8447B5059FDD}"/>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C91685-64D2-414C-9EF7-B6F88166113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22DFAE-F3D1-4B66-8E33-B9070B765F0B}"/>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E5DC7C-0E3E-4578-A689-25156B48053D}"/>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C6586E-5EEB-459A-BA22-D257BA24AE3D}"/>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0ABFED-B107-4098-84A3-419ADCFD53CC}"/>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B4FCB0-4908-410B-A74D-BF12F72FDFE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887ED8-9A06-4D1D-854D-AA7F242264B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680D20-6AD4-42D3-B1E1-49C80A2FEA36}"/>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BFDCA2-38CC-4D71-AD3D-B8BCAC8573B3}"/>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BAEBF1-8E52-4E5F-9833-E1750E01B20E}"/>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E06675-8B78-4DC2-B3AC-FCFA00DB381D}"/>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C0C2C297-0471-4424-A2B5-B794F3EEB300}"/>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9E9FC39-2028-4A45-A2BE-EC24CD5BDD38}"/>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E9C853FB-F8DC-40D0-B492-C0B141BF9A53}"/>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5AC92667-7A6A-4C96-8734-A2B8C6F974EF}"/>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E3191D-80C6-4C03-A160-A0127F5D669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5F8585-0E8F-49DA-BCB0-DB243700850D}"/>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569BBA-589E-4F93-90C2-1B3E64DA96A1}"/>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A530C2-767F-46C5-ACBB-B7E6C123263C}"/>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2A5C64-A390-445F-842E-57C095FCCB2A}"/>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8B19AC-6EC4-4C37-8E07-596C628BB3A8}"/>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1164E2-4AE8-4051-80CD-E0BB18BCBFB9}"/>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FFE66B-8350-442C-BBC3-02DDA4E82989}"/>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4D889B3E-B89A-4C32-901F-24B66B69462E}"/>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99C3C1-0093-4F60-AB87-38B9F8805251}"/>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18D87207-CD0D-4A09-826F-5D1BC7261628}"/>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C71F46F-F6A9-4BEB-ADDD-01791A334FDD}"/>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D202C798-5777-40F7-8317-FC4218D6CF17}"/>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B7481B7-2DE7-49A9-9A2E-91B3A581E4E5}"/>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86065F6A-93F9-47C0-8A00-D0B52F03F7A6}"/>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DBABF3-1514-4447-AF12-47B57FCB7DC2}"/>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6B7C5887-FBB2-437D-AEDE-63A9DDAF225B}"/>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A41108-482E-4816-B059-59D38A4C4681}"/>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88FDD6B2-3B46-47B9-8564-F8AB89CFD5A9}"/>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6B399E-4866-4E59-A3D1-9D852C89D2EB}"/>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AC03C460-D7AE-4163-822F-FE5079A6E2FD}"/>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D6BEDDD-12E7-4668-A2C6-901DA4A5D80E}"/>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E076C8B1-8EC0-4319-82A7-7D54A9EC1BA5}"/>
            </a:ext>
          </a:extLst>
        </xdr:cNvPr>
        <xdr:cNvSpPr txBox="1"/>
      </xdr:nvSpPr>
      <xdr:spPr>
        <a:xfrm>
          <a:off x="3879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9862CB0-FDD9-4D37-93E3-F45DE9B5E49D}"/>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33685BFB-A06C-4FBD-AF1F-B9106A77F4BE}"/>
            </a:ext>
          </a:extLst>
        </xdr:cNvPr>
        <xdr:cNvCxnSpPr/>
      </xdr:nvCxnSpPr>
      <xdr:spPr>
        <a:xfrm flipV="1">
          <a:off x="4180840" y="5647055"/>
          <a:ext cx="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40640</xdr:rowOff>
    </xdr:from>
    <xdr:ext cx="405130" cy="258445"/>
    <xdr:sp macro="" textlink="">
      <xdr:nvSpPr>
        <xdr:cNvPr id="58" name="【道路】&#10;有形固定資産減価償却率最小値テキスト">
          <a:extLst>
            <a:ext uri="{FF2B5EF4-FFF2-40B4-BE49-F238E27FC236}">
              <a16:creationId xmlns:a16="http://schemas.microsoft.com/office/drawing/2014/main" id="{61F1B72F-CFCA-4CFE-917B-0EE38E0F10F2}"/>
            </a:ext>
          </a:extLst>
        </xdr:cNvPr>
        <xdr:cNvSpPr txBox="1"/>
      </xdr:nvSpPr>
      <xdr:spPr>
        <a:xfrm>
          <a:off x="4219575" y="6841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D0D0C6A5-47C7-4603-B849-34C8670093EA}"/>
            </a:ext>
          </a:extLst>
        </xdr:cNvPr>
        <xdr:cNvCxnSpPr/>
      </xdr:nvCxnSpPr>
      <xdr:spPr>
        <a:xfrm>
          <a:off x="4105275" y="683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91440</xdr:rowOff>
    </xdr:from>
    <xdr:ext cx="405130" cy="259080"/>
    <xdr:sp macro="" textlink="">
      <xdr:nvSpPr>
        <xdr:cNvPr id="60" name="【道路】&#10;有形固定資産減価償却率最大値テキスト">
          <a:extLst>
            <a:ext uri="{FF2B5EF4-FFF2-40B4-BE49-F238E27FC236}">
              <a16:creationId xmlns:a16="http://schemas.microsoft.com/office/drawing/2014/main" id="{B7DD99DF-B382-44A8-90EA-3A9FE35B457F}"/>
            </a:ext>
          </a:extLst>
        </xdr:cNvPr>
        <xdr:cNvSpPr txBox="1"/>
      </xdr:nvSpPr>
      <xdr:spPr>
        <a:xfrm>
          <a:off x="4219575" y="543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5E400236-3CAB-4196-999F-5CE801A1BD37}"/>
            </a:ext>
          </a:extLst>
        </xdr:cNvPr>
        <xdr:cNvCxnSpPr/>
      </xdr:nvCxnSpPr>
      <xdr:spPr>
        <a:xfrm>
          <a:off x="4105275" y="5647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34925</xdr:rowOff>
    </xdr:from>
    <xdr:ext cx="405130" cy="259080"/>
    <xdr:sp macro="" textlink="">
      <xdr:nvSpPr>
        <xdr:cNvPr id="62" name="【道路】&#10;有形固定資産減価償却率平均値テキスト">
          <a:extLst>
            <a:ext uri="{FF2B5EF4-FFF2-40B4-BE49-F238E27FC236}">
              <a16:creationId xmlns:a16="http://schemas.microsoft.com/office/drawing/2014/main" id="{D8B44939-7076-46F4-BD63-325FF3641AE5}"/>
            </a:ext>
          </a:extLst>
        </xdr:cNvPr>
        <xdr:cNvSpPr txBox="1"/>
      </xdr:nvSpPr>
      <xdr:spPr>
        <a:xfrm>
          <a:off x="4219575" y="6026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26BBD890-4A67-45CF-950F-77E1A05DB13F}"/>
            </a:ext>
          </a:extLst>
        </xdr:cNvPr>
        <xdr:cNvSpPr/>
      </xdr:nvSpPr>
      <xdr:spPr>
        <a:xfrm>
          <a:off x="4124325" y="6162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C618051-A9AA-4F58-BCCC-6E3F6D2DA7EA}"/>
            </a:ext>
          </a:extLst>
        </xdr:cNvPr>
        <xdr:cNvSpPr/>
      </xdr:nvSpPr>
      <xdr:spPr>
        <a:xfrm>
          <a:off x="3381375" y="6151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98676F36-FE90-45AD-92EA-2AD1430DCD76}"/>
            </a:ext>
          </a:extLst>
        </xdr:cNvPr>
        <xdr:cNvSpPr/>
      </xdr:nvSpPr>
      <xdr:spPr>
        <a:xfrm>
          <a:off x="2571750" y="6123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4B7EB270-1FA2-40C0-BB3A-A0B84141DAB0}"/>
            </a:ext>
          </a:extLst>
        </xdr:cNvPr>
        <xdr:cNvSpPr/>
      </xdr:nvSpPr>
      <xdr:spPr>
        <a:xfrm>
          <a:off x="1781175" y="6123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699600B9-2600-4949-AA82-AB7DB1703DBE}"/>
            </a:ext>
          </a:extLst>
        </xdr:cNvPr>
        <xdr:cNvSpPr/>
      </xdr:nvSpPr>
      <xdr:spPr>
        <a:xfrm>
          <a:off x="981075" y="6096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D652537-BC26-453B-BF96-D19B774C5D9B}"/>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40D0F0A2-ADD5-4947-8905-94A251E770E3}"/>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BA77817-C868-4836-B514-741A300B5633}"/>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60628798-BD91-4E92-B03E-0E92C7BB27E7}"/>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C8BAFDD4-CB11-46DE-85BD-555BAE356D68}"/>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3" name="楕円 72">
          <a:extLst>
            <a:ext uri="{FF2B5EF4-FFF2-40B4-BE49-F238E27FC236}">
              <a16:creationId xmlns:a16="http://schemas.microsoft.com/office/drawing/2014/main" id="{3CD01F53-86F7-41FF-8C72-54D455D08C2B}"/>
            </a:ext>
          </a:extLst>
        </xdr:cNvPr>
        <xdr:cNvSpPr/>
      </xdr:nvSpPr>
      <xdr:spPr>
        <a:xfrm>
          <a:off x="4124325" y="6494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167640</xdr:rowOff>
    </xdr:from>
    <xdr:ext cx="405130" cy="258445"/>
    <xdr:sp macro="" textlink="">
      <xdr:nvSpPr>
        <xdr:cNvPr id="74" name="【道路】&#10;有形固定資産減価償却率該当値テキスト">
          <a:extLst>
            <a:ext uri="{FF2B5EF4-FFF2-40B4-BE49-F238E27FC236}">
              <a16:creationId xmlns:a16="http://schemas.microsoft.com/office/drawing/2014/main" id="{C2BFBF2E-83E7-4AAA-A98A-05356219B4EB}"/>
            </a:ext>
          </a:extLst>
        </xdr:cNvPr>
        <xdr:cNvSpPr txBox="1"/>
      </xdr:nvSpPr>
      <xdr:spPr>
        <a:xfrm>
          <a:off x="4219575" y="6479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164465</xdr:rowOff>
    </xdr:from>
    <xdr:to>
      <xdr:col>20</xdr:col>
      <xdr:colOff>38100</xdr:colOff>
      <xdr:row>40</xdr:row>
      <xdr:rowOff>94615</xdr:rowOff>
    </xdr:to>
    <xdr:sp macro="" textlink="">
      <xdr:nvSpPr>
        <xdr:cNvPr id="75" name="楕円 74">
          <a:extLst>
            <a:ext uri="{FF2B5EF4-FFF2-40B4-BE49-F238E27FC236}">
              <a16:creationId xmlns:a16="http://schemas.microsoft.com/office/drawing/2014/main" id="{1814EE1C-A597-40E8-866F-758BA74362D3}"/>
            </a:ext>
          </a:extLst>
        </xdr:cNvPr>
        <xdr:cNvSpPr/>
      </xdr:nvSpPr>
      <xdr:spPr>
        <a:xfrm>
          <a:off x="3381375" y="6476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43815</xdr:rowOff>
    </xdr:from>
    <xdr:to>
      <xdr:col>24</xdr:col>
      <xdr:colOff>63500</xdr:colOff>
      <xdr:row>40</xdr:row>
      <xdr:rowOff>68580</xdr:rowOff>
    </xdr:to>
    <xdr:cxnSp macro="">
      <xdr:nvCxnSpPr>
        <xdr:cNvPr id="76" name="直線コネクタ 75">
          <a:extLst>
            <a:ext uri="{FF2B5EF4-FFF2-40B4-BE49-F238E27FC236}">
              <a16:creationId xmlns:a16="http://schemas.microsoft.com/office/drawing/2014/main" id="{B62E25E9-4FB5-400B-BF84-BE7AB64914D2}"/>
            </a:ext>
          </a:extLst>
        </xdr:cNvPr>
        <xdr:cNvCxnSpPr/>
      </xdr:nvCxnSpPr>
      <xdr:spPr>
        <a:xfrm>
          <a:off x="3429000" y="6523990"/>
          <a:ext cx="7524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118745</xdr:rowOff>
    </xdr:from>
    <xdr:to>
      <xdr:col>15</xdr:col>
      <xdr:colOff>101600</xdr:colOff>
      <xdr:row>40</xdr:row>
      <xdr:rowOff>48895</xdr:rowOff>
    </xdr:to>
    <xdr:sp macro="" textlink="">
      <xdr:nvSpPr>
        <xdr:cNvPr id="77" name="楕円 76">
          <a:extLst>
            <a:ext uri="{FF2B5EF4-FFF2-40B4-BE49-F238E27FC236}">
              <a16:creationId xmlns:a16="http://schemas.microsoft.com/office/drawing/2014/main" id="{4A54E078-E153-45EF-8875-A2B396E89BA3}"/>
            </a:ext>
          </a:extLst>
        </xdr:cNvPr>
        <xdr:cNvSpPr/>
      </xdr:nvSpPr>
      <xdr:spPr>
        <a:xfrm>
          <a:off x="2571750" y="64369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169545</xdr:rowOff>
    </xdr:from>
    <xdr:to>
      <xdr:col>19</xdr:col>
      <xdr:colOff>177800</xdr:colOff>
      <xdr:row>40</xdr:row>
      <xdr:rowOff>43815</xdr:rowOff>
    </xdr:to>
    <xdr:cxnSp macro="">
      <xdr:nvCxnSpPr>
        <xdr:cNvPr id="78" name="直線コネクタ 77">
          <a:extLst>
            <a:ext uri="{FF2B5EF4-FFF2-40B4-BE49-F238E27FC236}">
              <a16:creationId xmlns:a16="http://schemas.microsoft.com/office/drawing/2014/main" id="{95EB6D65-4A59-4E00-9DAA-7ABA948FA5B3}"/>
            </a:ext>
          </a:extLst>
        </xdr:cNvPr>
        <xdr:cNvCxnSpPr/>
      </xdr:nvCxnSpPr>
      <xdr:spPr>
        <a:xfrm>
          <a:off x="2619375" y="6475095"/>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88265</xdr:rowOff>
    </xdr:from>
    <xdr:to>
      <xdr:col>10</xdr:col>
      <xdr:colOff>165100</xdr:colOff>
      <xdr:row>40</xdr:row>
      <xdr:rowOff>18415</xdr:rowOff>
    </xdr:to>
    <xdr:sp macro="" textlink="">
      <xdr:nvSpPr>
        <xdr:cNvPr id="79" name="楕円 78">
          <a:extLst>
            <a:ext uri="{FF2B5EF4-FFF2-40B4-BE49-F238E27FC236}">
              <a16:creationId xmlns:a16="http://schemas.microsoft.com/office/drawing/2014/main" id="{0F08BEE6-5B79-46EA-A461-6A9CC6880870}"/>
            </a:ext>
          </a:extLst>
        </xdr:cNvPr>
        <xdr:cNvSpPr/>
      </xdr:nvSpPr>
      <xdr:spPr>
        <a:xfrm>
          <a:off x="1781175" y="6400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139065</xdr:rowOff>
    </xdr:from>
    <xdr:to>
      <xdr:col>15</xdr:col>
      <xdr:colOff>50800</xdr:colOff>
      <xdr:row>39</xdr:row>
      <xdr:rowOff>169545</xdr:rowOff>
    </xdr:to>
    <xdr:cxnSp macro="">
      <xdr:nvCxnSpPr>
        <xdr:cNvPr id="80" name="直線コネクタ 79">
          <a:extLst>
            <a:ext uri="{FF2B5EF4-FFF2-40B4-BE49-F238E27FC236}">
              <a16:creationId xmlns:a16="http://schemas.microsoft.com/office/drawing/2014/main" id="{8DD32670-DE05-49E5-816D-D3138F499EF3}"/>
            </a:ext>
          </a:extLst>
        </xdr:cNvPr>
        <xdr:cNvCxnSpPr/>
      </xdr:nvCxnSpPr>
      <xdr:spPr>
        <a:xfrm>
          <a:off x="1828800" y="6457315"/>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19685</xdr:rowOff>
    </xdr:from>
    <xdr:to>
      <xdr:col>6</xdr:col>
      <xdr:colOff>38100</xdr:colOff>
      <xdr:row>39</xdr:row>
      <xdr:rowOff>121285</xdr:rowOff>
    </xdr:to>
    <xdr:sp macro="" textlink="">
      <xdr:nvSpPr>
        <xdr:cNvPr id="81" name="楕円 80">
          <a:extLst>
            <a:ext uri="{FF2B5EF4-FFF2-40B4-BE49-F238E27FC236}">
              <a16:creationId xmlns:a16="http://schemas.microsoft.com/office/drawing/2014/main" id="{FBA95789-0A1D-454E-A6F1-232C47853ADF}"/>
            </a:ext>
          </a:extLst>
        </xdr:cNvPr>
        <xdr:cNvSpPr/>
      </xdr:nvSpPr>
      <xdr:spPr>
        <a:xfrm>
          <a:off x="981075" y="63347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70485</xdr:rowOff>
    </xdr:from>
    <xdr:to>
      <xdr:col>10</xdr:col>
      <xdr:colOff>114300</xdr:colOff>
      <xdr:row>39</xdr:row>
      <xdr:rowOff>139065</xdr:rowOff>
    </xdr:to>
    <xdr:cxnSp macro="">
      <xdr:nvCxnSpPr>
        <xdr:cNvPr id="82" name="直線コネクタ 81">
          <a:extLst>
            <a:ext uri="{FF2B5EF4-FFF2-40B4-BE49-F238E27FC236}">
              <a16:creationId xmlns:a16="http://schemas.microsoft.com/office/drawing/2014/main" id="{B1DBC5CF-4D1E-4139-BADA-F77CCECBAED7}"/>
            </a:ext>
          </a:extLst>
        </xdr:cNvPr>
        <xdr:cNvCxnSpPr/>
      </xdr:nvCxnSpPr>
      <xdr:spPr>
        <a:xfrm>
          <a:off x="1028700" y="6382385"/>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116840</xdr:rowOff>
    </xdr:from>
    <xdr:ext cx="405130" cy="259080"/>
    <xdr:sp macro="" textlink="">
      <xdr:nvSpPr>
        <xdr:cNvPr id="83" name="n_1aveValue【道路】&#10;有形固定資産減価償却率">
          <a:extLst>
            <a:ext uri="{FF2B5EF4-FFF2-40B4-BE49-F238E27FC236}">
              <a16:creationId xmlns:a16="http://schemas.microsoft.com/office/drawing/2014/main" id="{23C4BDC9-98E9-413E-9197-B264E0F31764}"/>
            </a:ext>
          </a:extLst>
        </xdr:cNvPr>
        <xdr:cNvSpPr txBox="1"/>
      </xdr:nvSpPr>
      <xdr:spPr>
        <a:xfrm>
          <a:off x="3239135" y="594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78740</xdr:rowOff>
    </xdr:from>
    <xdr:ext cx="404495" cy="259080"/>
    <xdr:sp macro="" textlink="">
      <xdr:nvSpPr>
        <xdr:cNvPr id="84" name="n_2aveValue【道路】&#10;有形固定資産減価償却率">
          <a:extLst>
            <a:ext uri="{FF2B5EF4-FFF2-40B4-BE49-F238E27FC236}">
              <a16:creationId xmlns:a16="http://schemas.microsoft.com/office/drawing/2014/main" id="{DEB5CACF-3550-48F2-8EB2-79F97FBCE9E1}"/>
            </a:ext>
          </a:extLst>
        </xdr:cNvPr>
        <xdr:cNvSpPr txBox="1"/>
      </xdr:nvSpPr>
      <xdr:spPr>
        <a:xfrm>
          <a:off x="2439035" y="590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78740</xdr:rowOff>
    </xdr:from>
    <xdr:ext cx="404495" cy="259080"/>
    <xdr:sp macro="" textlink="">
      <xdr:nvSpPr>
        <xdr:cNvPr id="85" name="n_3aveValue【道路】&#10;有形固定資産減価償却率">
          <a:extLst>
            <a:ext uri="{FF2B5EF4-FFF2-40B4-BE49-F238E27FC236}">
              <a16:creationId xmlns:a16="http://schemas.microsoft.com/office/drawing/2014/main" id="{24681584-653E-4C28-AF01-CDF1380B31ED}"/>
            </a:ext>
          </a:extLst>
        </xdr:cNvPr>
        <xdr:cNvSpPr txBox="1"/>
      </xdr:nvSpPr>
      <xdr:spPr>
        <a:xfrm>
          <a:off x="1648460" y="590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48260</xdr:rowOff>
    </xdr:from>
    <xdr:ext cx="404495" cy="259080"/>
    <xdr:sp macro="" textlink="">
      <xdr:nvSpPr>
        <xdr:cNvPr id="86" name="n_4aveValue【道路】&#10;有形固定資産減価償却率">
          <a:extLst>
            <a:ext uri="{FF2B5EF4-FFF2-40B4-BE49-F238E27FC236}">
              <a16:creationId xmlns:a16="http://schemas.microsoft.com/office/drawing/2014/main" id="{D32BBCA7-D75F-4151-9AE9-76512EE939F2}"/>
            </a:ext>
          </a:extLst>
        </xdr:cNvPr>
        <xdr:cNvSpPr txBox="1"/>
      </xdr:nvSpPr>
      <xdr:spPr>
        <a:xfrm>
          <a:off x="848360"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86360</xdr:rowOff>
    </xdr:from>
    <xdr:ext cx="405130" cy="258445"/>
    <xdr:sp macro="" textlink="">
      <xdr:nvSpPr>
        <xdr:cNvPr id="87" name="n_1mainValue【道路】&#10;有形固定資産減価償却率">
          <a:extLst>
            <a:ext uri="{FF2B5EF4-FFF2-40B4-BE49-F238E27FC236}">
              <a16:creationId xmlns:a16="http://schemas.microsoft.com/office/drawing/2014/main" id="{7A34EE34-6470-4214-A211-9292699FA4FA}"/>
            </a:ext>
          </a:extLst>
        </xdr:cNvPr>
        <xdr:cNvSpPr txBox="1"/>
      </xdr:nvSpPr>
      <xdr:spPr>
        <a:xfrm>
          <a:off x="3239135" y="6560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40640</xdr:rowOff>
    </xdr:from>
    <xdr:ext cx="404495" cy="258445"/>
    <xdr:sp macro="" textlink="">
      <xdr:nvSpPr>
        <xdr:cNvPr id="88" name="n_2mainValue【道路】&#10;有形固定資産減価償却率">
          <a:extLst>
            <a:ext uri="{FF2B5EF4-FFF2-40B4-BE49-F238E27FC236}">
              <a16:creationId xmlns:a16="http://schemas.microsoft.com/office/drawing/2014/main" id="{9997E51D-DC09-4142-A7EF-D17E61F567B7}"/>
            </a:ext>
          </a:extLst>
        </xdr:cNvPr>
        <xdr:cNvSpPr txBox="1"/>
      </xdr:nvSpPr>
      <xdr:spPr>
        <a:xfrm>
          <a:off x="2439035" y="651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9525</xdr:rowOff>
    </xdr:from>
    <xdr:ext cx="404495" cy="258445"/>
    <xdr:sp macro="" textlink="">
      <xdr:nvSpPr>
        <xdr:cNvPr id="89" name="n_3mainValue【道路】&#10;有形固定資産減価償却率">
          <a:extLst>
            <a:ext uri="{FF2B5EF4-FFF2-40B4-BE49-F238E27FC236}">
              <a16:creationId xmlns:a16="http://schemas.microsoft.com/office/drawing/2014/main" id="{979A6D9B-27CD-4B97-A382-7F4A49463311}"/>
            </a:ext>
          </a:extLst>
        </xdr:cNvPr>
        <xdr:cNvSpPr txBox="1"/>
      </xdr:nvSpPr>
      <xdr:spPr>
        <a:xfrm>
          <a:off x="1648460" y="6483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112395</xdr:rowOff>
    </xdr:from>
    <xdr:ext cx="404495" cy="258445"/>
    <xdr:sp macro="" textlink="">
      <xdr:nvSpPr>
        <xdr:cNvPr id="90" name="n_4mainValue【道路】&#10;有形固定資産減価償却率">
          <a:extLst>
            <a:ext uri="{FF2B5EF4-FFF2-40B4-BE49-F238E27FC236}">
              <a16:creationId xmlns:a16="http://schemas.microsoft.com/office/drawing/2014/main" id="{ACD90777-765A-4559-BDAC-31F5E4CD07E9}"/>
            </a:ext>
          </a:extLst>
        </xdr:cNvPr>
        <xdr:cNvSpPr txBox="1"/>
      </xdr:nvSpPr>
      <xdr:spPr>
        <a:xfrm>
          <a:off x="848360" y="642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FF8E82-23C7-4606-A02F-378854283DE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A90B8D0-9685-4FF5-A020-F236F8E395B0}"/>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AD7F7A0-AC2D-4A18-B6E9-AFB427B04BE0}"/>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072518-F5B1-461C-90FF-FBAE4D88C2BA}"/>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BCD8227-0D0E-477A-B77D-DC7BA6A74EB7}"/>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50E648B-3911-4707-B612-D9A76F06F496}"/>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4D48E5-3A7F-4944-B66F-EB744668FF8E}"/>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6D2BD1-50D2-4766-96F3-4C5B4F880392}"/>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F6908323-5AB1-4211-93C4-E66F6D3BC312}"/>
            </a:ext>
          </a:extLst>
        </xdr:cNvPr>
        <xdr:cNvSpPr txBox="1"/>
      </xdr:nvSpPr>
      <xdr:spPr>
        <a:xfrm>
          <a:off x="5915025" y="48577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EBA44C8-89BF-4C34-962D-829E32C0AFD5}"/>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F73F8CC-504C-4582-A5CE-AB46263E4FC9}"/>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DD67420B-8655-44AF-8003-C1E2EE8C5A41}"/>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2A187AB-4784-4DF8-BD79-88FB4C0401E6}"/>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4" name="テキスト ボックス 103">
          <a:extLst>
            <a:ext uri="{FF2B5EF4-FFF2-40B4-BE49-F238E27FC236}">
              <a16:creationId xmlns:a16="http://schemas.microsoft.com/office/drawing/2014/main" id="{06FA19D1-0C31-4987-9E83-5B01A37EE7BA}"/>
            </a:ext>
          </a:extLst>
        </xdr:cNvPr>
        <xdr:cNvSpPr txBox="1"/>
      </xdr:nvSpPr>
      <xdr:spPr>
        <a:xfrm>
          <a:off x="5478780" y="63411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11F0CCF-BE0A-4EF1-8C0A-01AC57538A86}"/>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B88D768C-5064-44AC-A540-EC848D56FC74}"/>
            </a:ext>
          </a:extLst>
        </xdr:cNvPr>
        <xdr:cNvSpPr txBox="1"/>
      </xdr:nvSpPr>
      <xdr:spPr>
        <a:xfrm>
          <a:off x="5478780" y="5988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92DD3D2-5DCD-41A8-A4F7-AD60B5AA606B}"/>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A72B3725-4F23-49F0-B684-AE3ED6AA16A5}"/>
            </a:ext>
          </a:extLst>
        </xdr:cNvPr>
        <xdr:cNvSpPr txBox="1"/>
      </xdr:nvSpPr>
      <xdr:spPr>
        <a:xfrm>
          <a:off x="5478780" y="5626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AE394C8-29EC-4DE7-9660-921DE871C0EE}"/>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110" name="テキスト ボックス 109">
          <a:extLst>
            <a:ext uri="{FF2B5EF4-FFF2-40B4-BE49-F238E27FC236}">
              <a16:creationId xmlns:a16="http://schemas.microsoft.com/office/drawing/2014/main" id="{3DC321DB-4AF6-4B61-9A56-D89B7917B5D5}"/>
            </a:ext>
          </a:extLst>
        </xdr:cNvPr>
        <xdr:cNvSpPr txBox="1"/>
      </xdr:nvSpPr>
      <xdr:spPr>
        <a:xfrm>
          <a:off x="5478780" y="52647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C4991F7-23B0-4DF4-AC67-3979E4C58446}"/>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E06AC46D-C666-4823-9303-B3796C3BF637}"/>
            </a:ext>
          </a:extLst>
        </xdr:cNvPr>
        <xdr:cNvSpPr txBox="1"/>
      </xdr:nvSpPr>
      <xdr:spPr>
        <a:xfrm>
          <a:off x="5478780" y="4902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1B78678-1B7B-4252-8F08-311436ADB39A}"/>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111760</xdr:rowOff>
    </xdr:from>
    <xdr:to>
      <xdr:col>54</xdr:col>
      <xdr:colOff>189865</xdr:colOff>
      <xdr:row>41</xdr:row>
      <xdr:rowOff>122555</xdr:rowOff>
    </xdr:to>
    <xdr:cxnSp macro="">
      <xdr:nvCxnSpPr>
        <xdr:cNvPr id="114" name="直線コネクタ 113">
          <a:extLst>
            <a:ext uri="{FF2B5EF4-FFF2-40B4-BE49-F238E27FC236}">
              <a16:creationId xmlns:a16="http://schemas.microsoft.com/office/drawing/2014/main" id="{BA493B12-35A5-4FFE-A1DB-756DCCFDF810}"/>
            </a:ext>
          </a:extLst>
        </xdr:cNvPr>
        <xdr:cNvCxnSpPr/>
      </xdr:nvCxnSpPr>
      <xdr:spPr>
        <a:xfrm flipV="1">
          <a:off x="9429115" y="561721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126365</xdr:rowOff>
    </xdr:from>
    <xdr:ext cx="469900" cy="259080"/>
    <xdr:sp macro="" textlink="">
      <xdr:nvSpPr>
        <xdr:cNvPr id="115" name="【道路】&#10;一人当たり延長最小値テキスト">
          <a:extLst>
            <a:ext uri="{FF2B5EF4-FFF2-40B4-BE49-F238E27FC236}">
              <a16:creationId xmlns:a16="http://schemas.microsoft.com/office/drawing/2014/main" id="{E5A98B3B-8004-4835-AD8D-CC0A3AA72A4C}"/>
            </a:ext>
          </a:extLst>
        </xdr:cNvPr>
        <xdr:cNvSpPr txBox="1"/>
      </xdr:nvSpPr>
      <xdr:spPr>
        <a:xfrm>
          <a:off x="9467850" y="676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122555</xdr:rowOff>
    </xdr:from>
    <xdr:to>
      <xdr:col>55</xdr:col>
      <xdr:colOff>88900</xdr:colOff>
      <xdr:row>41</xdr:row>
      <xdr:rowOff>122555</xdr:rowOff>
    </xdr:to>
    <xdr:cxnSp macro="">
      <xdr:nvCxnSpPr>
        <xdr:cNvPr id="116" name="直線コネクタ 115">
          <a:extLst>
            <a:ext uri="{FF2B5EF4-FFF2-40B4-BE49-F238E27FC236}">
              <a16:creationId xmlns:a16="http://schemas.microsoft.com/office/drawing/2014/main" id="{62B2861C-469B-47CF-BBDE-315EC3FEB87F}"/>
            </a:ext>
          </a:extLst>
        </xdr:cNvPr>
        <xdr:cNvCxnSpPr/>
      </xdr:nvCxnSpPr>
      <xdr:spPr>
        <a:xfrm>
          <a:off x="9363075" y="67646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58420</xdr:rowOff>
    </xdr:from>
    <xdr:ext cx="534670" cy="259080"/>
    <xdr:sp macro="" textlink="">
      <xdr:nvSpPr>
        <xdr:cNvPr id="117" name="【道路】&#10;一人当たり延長最大値テキスト">
          <a:extLst>
            <a:ext uri="{FF2B5EF4-FFF2-40B4-BE49-F238E27FC236}">
              <a16:creationId xmlns:a16="http://schemas.microsoft.com/office/drawing/2014/main" id="{4C942234-21D0-4535-AB29-B3FE310CF8FD}"/>
            </a:ext>
          </a:extLst>
        </xdr:cNvPr>
        <xdr:cNvSpPr txBox="1"/>
      </xdr:nvSpPr>
      <xdr:spPr>
        <a:xfrm>
          <a:off x="9467850" y="540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34.072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111760</xdr:rowOff>
    </xdr:from>
    <xdr:to>
      <xdr:col>55</xdr:col>
      <xdr:colOff>88900</xdr:colOff>
      <xdr:row>34</xdr:row>
      <xdr:rowOff>111760</xdr:rowOff>
    </xdr:to>
    <xdr:cxnSp macro="">
      <xdr:nvCxnSpPr>
        <xdr:cNvPr id="118" name="直線コネクタ 117">
          <a:extLst>
            <a:ext uri="{FF2B5EF4-FFF2-40B4-BE49-F238E27FC236}">
              <a16:creationId xmlns:a16="http://schemas.microsoft.com/office/drawing/2014/main" id="{0682A228-8F29-459C-BCE4-89AADCC178D5}"/>
            </a:ext>
          </a:extLst>
        </xdr:cNvPr>
        <xdr:cNvCxnSpPr/>
      </xdr:nvCxnSpPr>
      <xdr:spPr>
        <a:xfrm>
          <a:off x="9363075" y="56172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102235</xdr:rowOff>
    </xdr:from>
    <xdr:ext cx="469900" cy="258445"/>
    <xdr:sp macro="" textlink="">
      <xdr:nvSpPr>
        <xdr:cNvPr id="119" name="【道路】&#10;一人当たり延長平均値テキスト">
          <a:extLst>
            <a:ext uri="{FF2B5EF4-FFF2-40B4-BE49-F238E27FC236}">
              <a16:creationId xmlns:a16="http://schemas.microsoft.com/office/drawing/2014/main" id="{B69AB489-A7CE-4196-BF88-E51280D76B26}"/>
            </a:ext>
          </a:extLst>
        </xdr:cNvPr>
        <xdr:cNvSpPr txBox="1"/>
      </xdr:nvSpPr>
      <xdr:spPr>
        <a:xfrm>
          <a:off x="9467850" y="6420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123825</xdr:rowOff>
    </xdr:from>
    <xdr:to>
      <xdr:col>55</xdr:col>
      <xdr:colOff>50800</xdr:colOff>
      <xdr:row>40</xdr:row>
      <xdr:rowOff>53975</xdr:rowOff>
    </xdr:to>
    <xdr:sp macro="" textlink="">
      <xdr:nvSpPr>
        <xdr:cNvPr id="120" name="フローチャート: 判断 119">
          <a:extLst>
            <a:ext uri="{FF2B5EF4-FFF2-40B4-BE49-F238E27FC236}">
              <a16:creationId xmlns:a16="http://schemas.microsoft.com/office/drawing/2014/main" id="{97ADC743-5D76-44EB-9233-D9E154978511}"/>
            </a:ext>
          </a:extLst>
        </xdr:cNvPr>
        <xdr:cNvSpPr/>
      </xdr:nvSpPr>
      <xdr:spPr>
        <a:xfrm>
          <a:off x="9401175" y="64357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136525</xdr:rowOff>
    </xdr:from>
    <xdr:to>
      <xdr:col>50</xdr:col>
      <xdr:colOff>165100</xdr:colOff>
      <xdr:row>40</xdr:row>
      <xdr:rowOff>66675</xdr:rowOff>
    </xdr:to>
    <xdr:sp macro="" textlink="">
      <xdr:nvSpPr>
        <xdr:cNvPr id="121" name="フローチャート: 判断 120">
          <a:extLst>
            <a:ext uri="{FF2B5EF4-FFF2-40B4-BE49-F238E27FC236}">
              <a16:creationId xmlns:a16="http://schemas.microsoft.com/office/drawing/2014/main" id="{B7FAF811-4362-447C-9BB3-50D2014C4821}"/>
            </a:ext>
          </a:extLst>
        </xdr:cNvPr>
        <xdr:cNvSpPr/>
      </xdr:nvSpPr>
      <xdr:spPr>
        <a:xfrm>
          <a:off x="8639175" y="6454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9525</xdr:rowOff>
    </xdr:from>
    <xdr:to>
      <xdr:col>46</xdr:col>
      <xdr:colOff>38100</xdr:colOff>
      <xdr:row>38</xdr:row>
      <xdr:rowOff>111125</xdr:rowOff>
    </xdr:to>
    <xdr:sp macro="" textlink="">
      <xdr:nvSpPr>
        <xdr:cNvPr id="122" name="フローチャート: 判断 121">
          <a:extLst>
            <a:ext uri="{FF2B5EF4-FFF2-40B4-BE49-F238E27FC236}">
              <a16:creationId xmlns:a16="http://schemas.microsoft.com/office/drawing/2014/main" id="{333E71F0-B985-4333-8265-34600C9441B3}"/>
            </a:ext>
          </a:extLst>
        </xdr:cNvPr>
        <xdr:cNvSpPr/>
      </xdr:nvSpPr>
      <xdr:spPr>
        <a:xfrm>
          <a:off x="7839075" y="61595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92075</xdr:rowOff>
    </xdr:from>
    <xdr:to>
      <xdr:col>41</xdr:col>
      <xdr:colOff>101600</xdr:colOff>
      <xdr:row>38</xdr:row>
      <xdr:rowOff>22225</xdr:rowOff>
    </xdr:to>
    <xdr:sp macro="" textlink="">
      <xdr:nvSpPr>
        <xdr:cNvPr id="123" name="フローチャート: 判断 122">
          <a:extLst>
            <a:ext uri="{FF2B5EF4-FFF2-40B4-BE49-F238E27FC236}">
              <a16:creationId xmlns:a16="http://schemas.microsoft.com/office/drawing/2014/main" id="{4CFD7A20-212F-45BE-9EF4-76E5C63DAA21}"/>
            </a:ext>
          </a:extLst>
        </xdr:cNvPr>
        <xdr:cNvSpPr/>
      </xdr:nvSpPr>
      <xdr:spPr>
        <a:xfrm>
          <a:off x="7029450" y="6083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80645</xdr:rowOff>
    </xdr:from>
    <xdr:to>
      <xdr:col>36</xdr:col>
      <xdr:colOff>165100</xdr:colOff>
      <xdr:row>38</xdr:row>
      <xdr:rowOff>10795</xdr:rowOff>
    </xdr:to>
    <xdr:sp macro="" textlink="">
      <xdr:nvSpPr>
        <xdr:cNvPr id="124" name="フローチャート: 判断 123">
          <a:extLst>
            <a:ext uri="{FF2B5EF4-FFF2-40B4-BE49-F238E27FC236}">
              <a16:creationId xmlns:a16="http://schemas.microsoft.com/office/drawing/2014/main" id="{79EF4E93-D1FE-48CE-BB5E-4119F3DC6028}"/>
            </a:ext>
          </a:extLst>
        </xdr:cNvPr>
        <xdr:cNvSpPr/>
      </xdr:nvSpPr>
      <xdr:spPr>
        <a:xfrm>
          <a:off x="6238875" y="6075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373A42D3-1F9C-4649-AB34-4D2088D4352A}"/>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C3D81451-B09D-49A2-92B2-844250DF68E4}"/>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EC9EF8C2-4089-47BD-A347-6415CB90B6D4}"/>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7295D406-A9E1-4F16-9398-C81DB200BB1A}"/>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695A1D64-E262-4FEC-9D31-8D2EB0B19B31}"/>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121920</xdr:rowOff>
    </xdr:from>
    <xdr:to>
      <xdr:col>55</xdr:col>
      <xdr:colOff>50800</xdr:colOff>
      <xdr:row>40</xdr:row>
      <xdr:rowOff>52070</xdr:rowOff>
    </xdr:to>
    <xdr:sp macro="" textlink="">
      <xdr:nvSpPr>
        <xdr:cNvPr id="130" name="楕円 129">
          <a:extLst>
            <a:ext uri="{FF2B5EF4-FFF2-40B4-BE49-F238E27FC236}">
              <a16:creationId xmlns:a16="http://schemas.microsoft.com/office/drawing/2014/main" id="{02B1087B-18D0-4F10-AA2B-FD6858C3B402}"/>
            </a:ext>
          </a:extLst>
        </xdr:cNvPr>
        <xdr:cNvSpPr/>
      </xdr:nvSpPr>
      <xdr:spPr>
        <a:xfrm>
          <a:off x="9401175" y="644017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144780</xdr:rowOff>
    </xdr:from>
    <xdr:ext cx="469900" cy="258445"/>
    <xdr:sp macro="" textlink="">
      <xdr:nvSpPr>
        <xdr:cNvPr id="131" name="【道路】&#10;一人当たり延長該当値テキスト">
          <a:extLst>
            <a:ext uri="{FF2B5EF4-FFF2-40B4-BE49-F238E27FC236}">
              <a16:creationId xmlns:a16="http://schemas.microsoft.com/office/drawing/2014/main" id="{2A5152D1-CE5F-4242-A9A9-3C685CFE3F5F}"/>
            </a:ext>
          </a:extLst>
        </xdr:cNvPr>
        <xdr:cNvSpPr txBox="1"/>
      </xdr:nvSpPr>
      <xdr:spPr>
        <a:xfrm>
          <a:off x="9467850" y="6294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130175</xdr:rowOff>
    </xdr:from>
    <xdr:to>
      <xdr:col>50</xdr:col>
      <xdr:colOff>165100</xdr:colOff>
      <xdr:row>40</xdr:row>
      <xdr:rowOff>60325</xdr:rowOff>
    </xdr:to>
    <xdr:sp macro="" textlink="">
      <xdr:nvSpPr>
        <xdr:cNvPr id="132" name="楕円 131">
          <a:extLst>
            <a:ext uri="{FF2B5EF4-FFF2-40B4-BE49-F238E27FC236}">
              <a16:creationId xmlns:a16="http://schemas.microsoft.com/office/drawing/2014/main" id="{5F4D2FF0-A261-4550-8373-7D4ABD5BEB47}"/>
            </a:ext>
          </a:extLst>
        </xdr:cNvPr>
        <xdr:cNvSpPr/>
      </xdr:nvSpPr>
      <xdr:spPr>
        <a:xfrm>
          <a:off x="8639175" y="6445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xdr:rowOff>
    </xdr:from>
    <xdr:to>
      <xdr:col>55</xdr:col>
      <xdr:colOff>0</xdr:colOff>
      <xdr:row>40</xdr:row>
      <xdr:rowOff>9525</xdr:rowOff>
    </xdr:to>
    <xdr:cxnSp macro="">
      <xdr:nvCxnSpPr>
        <xdr:cNvPr id="133" name="直線コネクタ 132">
          <a:extLst>
            <a:ext uri="{FF2B5EF4-FFF2-40B4-BE49-F238E27FC236}">
              <a16:creationId xmlns:a16="http://schemas.microsoft.com/office/drawing/2014/main" id="{85B6A62E-56A1-4C8E-8701-A6161B01ACE5}"/>
            </a:ext>
          </a:extLst>
        </xdr:cNvPr>
        <xdr:cNvCxnSpPr/>
      </xdr:nvCxnSpPr>
      <xdr:spPr>
        <a:xfrm flipV="1">
          <a:off x="8686800" y="647827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137160</xdr:rowOff>
    </xdr:from>
    <xdr:to>
      <xdr:col>46</xdr:col>
      <xdr:colOff>38100</xdr:colOff>
      <xdr:row>40</xdr:row>
      <xdr:rowOff>67310</xdr:rowOff>
    </xdr:to>
    <xdr:sp macro="" textlink="">
      <xdr:nvSpPr>
        <xdr:cNvPr id="134" name="楕円 133">
          <a:extLst>
            <a:ext uri="{FF2B5EF4-FFF2-40B4-BE49-F238E27FC236}">
              <a16:creationId xmlns:a16="http://schemas.microsoft.com/office/drawing/2014/main" id="{08A96039-CF2F-41AC-AA3D-4FA92FD33F09}"/>
            </a:ext>
          </a:extLst>
        </xdr:cNvPr>
        <xdr:cNvSpPr/>
      </xdr:nvSpPr>
      <xdr:spPr>
        <a:xfrm>
          <a:off x="7839075" y="64554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xdr:rowOff>
    </xdr:from>
    <xdr:to>
      <xdr:col>50</xdr:col>
      <xdr:colOff>114300</xdr:colOff>
      <xdr:row>40</xdr:row>
      <xdr:rowOff>16510</xdr:rowOff>
    </xdr:to>
    <xdr:cxnSp macro="">
      <xdr:nvCxnSpPr>
        <xdr:cNvPr id="135" name="直線コネクタ 134">
          <a:extLst>
            <a:ext uri="{FF2B5EF4-FFF2-40B4-BE49-F238E27FC236}">
              <a16:creationId xmlns:a16="http://schemas.microsoft.com/office/drawing/2014/main" id="{57C147C4-A039-4EE6-8DC8-4429E5CEBF96}"/>
            </a:ext>
          </a:extLst>
        </xdr:cNvPr>
        <xdr:cNvCxnSpPr/>
      </xdr:nvCxnSpPr>
      <xdr:spPr>
        <a:xfrm flipV="1">
          <a:off x="7886700" y="648335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6" name="楕円 135">
          <a:extLst>
            <a:ext uri="{FF2B5EF4-FFF2-40B4-BE49-F238E27FC236}">
              <a16:creationId xmlns:a16="http://schemas.microsoft.com/office/drawing/2014/main" id="{39E99578-72D0-49B4-8723-4A6737221645}"/>
            </a:ext>
          </a:extLst>
        </xdr:cNvPr>
        <xdr:cNvSpPr/>
      </xdr:nvSpPr>
      <xdr:spPr>
        <a:xfrm>
          <a:off x="7029450" y="646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xdr:rowOff>
    </xdr:from>
    <xdr:to>
      <xdr:col>45</xdr:col>
      <xdr:colOff>177800</xdr:colOff>
      <xdr:row>40</xdr:row>
      <xdr:rowOff>30480</xdr:rowOff>
    </xdr:to>
    <xdr:cxnSp macro="">
      <xdr:nvCxnSpPr>
        <xdr:cNvPr id="137" name="直線コネクタ 136">
          <a:extLst>
            <a:ext uri="{FF2B5EF4-FFF2-40B4-BE49-F238E27FC236}">
              <a16:creationId xmlns:a16="http://schemas.microsoft.com/office/drawing/2014/main" id="{660065E3-EF05-42EB-A738-0DF895EC5BE4}"/>
            </a:ext>
          </a:extLst>
        </xdr:cNvPr>
        <xdr:cNvCxnSpPr/>
      </xdr:nvCxnSpPr>
      <xdr:spPr>
        <a:xfrm flipV="1">
          <a:off x="7077075" y="649351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160655</xdr:rowOff>
    </xdr:from>
    <xdr:to>
      <xdr:col>36</xdr:col>
      <xdr:colOff>165100</xdr:colOff>
      <xdr:row>40</xdr:row>
      <xdr:rowOff>90805</xdr:rowOff>
    </xdr:to>
    <xdr:sp macro="" textlink="">
      <xdr:nvSpPr>
        <xdr:cNvPr id="138" name="楕円 137">
          <a:extLst>
            <a:ext uri="{FF2B5EF4-FFF2-40B4-BE49-F238E27FC236}">
              <a16:creationId xmlns:a16="http://schemas.microsoft.com/office/drawing/2014/main" id="{C038790E-CE12-4E52-A1EB-EDF7AC40D0E9}"/>
            </a:ext>
          </a:extLst>
        </xdr:cNvPr>
        <xdr:cNvSpPr/>
      </xdr:nvSpPr>
      <xdr:spPr>
        <a:xfrm>
          <a:off x="6238875" y="64789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40640</xdr:rowOff>
    </xdr:to>
    <xdr:cxnSp macro="">
      <xdr:nvCxnSpPr>
        <xdr:cNvPr id="139" name="直線コネクタ 138">
          <a:extLst>
            <a:ext uri="{FF2B5EF4-FFF2-40B4-BE49-F238E27FC236}">
              <a16:creationId xmlns:a16="http://schemas.microsoft.com/office/drawing/2014/main" id="{079F27C8-BA98-49F7-8C98-10308B49F4EE}"/>
            </a:ext>
          </a:extLst>
        </xdr:cNvPr>
        <xdr:cNvCxnSpPr/>
      </xdr:nvCxnSpPr>
      <xdr:spPr>
        <a:xfrm flipV="1">
          <a:off x="6286500" y="6504305"/>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57785</xdr:rowOff>
    </xdr:from>
    <xdr:ext cx="469900" cy="259080"/>
    <xdr:sp macro="" textlink="">
      <xdr:nvSpPr>
        <xdr:cNvPr id="140" name="n_1aveValue【道路】&#10;一人当たり延長">
          <a:extLst>
            <a:ext uri="{FF2B5EF4-FFF2-40B4-BE49-F238E27FC236}">
              <a16:creationId xmlns:a16="http://schemas.microsoft.com/office/drawing/2014/main" id="{1BCC6D2A-5967-4039-993C-C4CB03807D48}"/>
            </a:ext>
          </a:extLst>
        </xdr:cNvPr>
        <xdr:cNvSpPr txBox="1"/>
      </xdr:nvSpPr>
      <xdr:spPr>
        <a:xfrm>
          <a:off x="8458200" y="6534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36</xdr:row>
      <xdr:rowOff>127635</xdr:rowOff>
    </xdr:from>
    <xdr:ext cx="534035" cy="259080"/>
    <xdr:sp macro="" textlink="">
      <xdr:nvSpPr>
        <xdr:cNvPr id="141" name="n_2aveValue【道路】&#10;一人当たり延長">
          <a:extLst>
            <a:ext uri="{FF2B5EF4-FFF2-40B4-BE49-F238E27FC236}">
              <a16:creationId xmlns:a16="http://schemas.microsoft.com/office/drawing/2014/main" id="{9BCB3EBD-9828-447A-851E-BF976BC95690}"/>
            </a:ext>
          </a:extLst>
        </xdr:cNvPr>
        <xdr:cNvSpPr txBox="1"/>
      </xdr:nvSpPr>
      <xdr:spPr>
        <a:xfrm>
          <a:off x="7647940" y="5953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38735</xdr:rowOff>
    </xdr:from>
    <xdr:ext cx="534035" cy="259080"/>
    <xdr:sp macro="" textlink="">
      <xdr:nvSpPr>
        <xdr:cNvPr id="142" name="n_3aveValue【道路】&#10;一人当たり延長">
          <a:extLst>
            <a:ext uri="{FF2B5EF4-FFF2-40B4-BE49-F238E27FC236}">
              <a16:creationId xmlns:a16="http://schemas.microsoft.com/office/drawing/2014/main" id="{D53437F7-30E0-4411-913B-E910A33CBBC1}"/>
            </a:ext>
          </a:extLst>
        </xdr:cNvPr>
        <xdr:cNvSpPr txBox="1"/>
      </xdr:nvSpPr>
      <xdr:spPr>
        <a:xfrm>
          <a:off x="6847840" y="586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27305</xdr:rowOff>
    </xdr:from>
    <xdr:ext cx="534035" cy="259080"/>
    <xdr:sp macro="" textlink="">
      <xdr:nvSpPr>
        <xdr:cNvPr id="143" name="n_4aveValue【道路】&#10;一人当たり延長">
          <a:extLst>
            <a:ext uri="{FF2B5EF4-FFF2-40B4-BE49-F238E27FC236}">
              <a16:creationId xmlns:a16="http://schemas.microsoft.com/office/drawing/2014/main" id="{2C25FAAF-7635-405C-91C1-4A07F2D5F56D}"/>
            </a:ext>
          </a:extLst>
        </xdr:cNvPr>
        <xdr:cNvSpPr txBox="1"/>
      </xdr:nvSpPr>
      <xdr:spPr>
        <a:xfrm>
          <a:off x="6038215" y="5859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76835</xdr:rowOff>
    </xdr:from>
    <xdr:ext cx="469900" cy="258445"/>
    <xdr:sp macro="" textlink="">
      <xdr:nvSpPr>
        <xdr:cNvPr id="144" name="n_1mainValue【道路】&#10;一人当たり延長">
          <a:extLst>
            <a:ext uri="{FF2B5EF4-FFF2-40B4-BE49-F238E27FC236}">
              <a16:creationId xmlns:a16="http://schemas.microsoft.com/office/drawing/2014/main" id="{D4F671DE-E1F0-4E0F-8D1E-7A4BA4CE8ED7}"/>
            </a:ext>
          </a:extLst>
        </xdr:cNvPr>
        <xdr:cNvSpPr txBox="1"/>
      </xdr:nvSpPr>
      <xdr:spPr>
        <a:xfrm>
          <a:off x="8458200" y="6229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58420</xdr:rowOff>
    </xdr:from>
    <xdr:ext cx="469265" cy="259080"/>
    <xdr:sp macro="" textlink="">
      <xdr:nvSpPr>
        <xdr:cNvPr id="145" name="n_2mainValue【道路】&#10;一人当たり延長">
          <a:extLst>
            <a:ext uri="{FF2B5EF4-FFF2-40B4-BE49-F238E27FC236}">
              <a16:creationId xmlns:a16="http://schemas.microsoft.com/office/drawing/2014/main" id="{05EAF756-45B5-4147-8B9A-A0FF8D8DFE64}"/>
            </a:ext>
          </a:extLst>
        </xdr:cNvPr>
        <xdr:cNvSpPr txBox="1"/>
      </xdr:nvSpPr>
      <xdr:spPr>
        <a:xfrm>
          <a:off x="7677150" y="6535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72390</xdr:rowOff>
    </xdr:from>
    <xdr:ext cx="469265" cy="259080"/>
    <xdr:sp macro="" textlink="">
      <xdr:nvSpPr>
        <xdr:cNvPr id="146" name="n_3mainValue【道路】&#10;一人当たり延長">
          <a:extLst>
            <a:ext uri="{FF2B5EF4-FFF2-40B4-BE49-F238E27FC236}">
              <a16:creationId xmlns:a16="http://schemas.microsoft.com/office/drawing/2014/main" id="{50A4C220-D459-4167-BCD5-2D88923F72FC}"/>
            </a:ext>
          </a:extLst>
        </xdr:cNvPr>
        <xdr:cNvSpPr txBox="1"/>
      </xdr:nvSpPr>
      <xdr:spPr>
        <a:xfrm>
          <a:off x="6867525" y="6546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81915</xdr:rowOff>
    </xdr:from>
    <xdr:ext cx="469265" cy="259080"/>
    <xdr:sp macro="" textlink="">
      <xdr:nvSpPr>
        <xdr:cNvPr id="147" name="n_4mainValue【道路】&#10;一人当たり延長">
          <a:extLst>
            <a:ext uri="{FF2B5EF4-FFF2-40B4-BE49-F238E27FC236}">
              <a16:creationId xmlns:a16="http://schemas.microsoft.com/office/drawing/2014/main" id="{1F0768BB-16EE-42D3-B7C3-BCD22602334F}"/>
            </a:ext>
          </a:extLst>
        </xdr:cNvPr>
        <xdr:cNvSpPr txBox="1"/>
      </xdr:nvSpPr>
      <xdr:spPr>
        <a:xfrm>
          <a:off x="6067425" y="656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C7972B9-32F4-46B5-A0ED-25CB82FD32A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B81DE02-B7CA-4B75-89DA-DD4D3F4B19F1}"/>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FA3C5F-0469-4006-A6E0-967A1329CFC0}"/>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8E3A74-BFCD-4CCB-AB2F-5E3C2756DBBF}"/>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EB49E36-0620-45D7-AA38-C23E51875540}"/>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13EBB8A-A929-4709-9166-77D0D5321DD5}"/>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D7320F9-A811-4535-84F3-8D9628BB3DB3}"/>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02F8159-E958-4A63-A999-DA4414CA06A9}"/>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3DEF43CA-4215-4D24-8503-4D0F06F5B4E6}"/>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AE764CF-0843-400D-8013-8E050F7DB5B7}"/>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7490F726-2FAC-49C0-9E86-4150C079D2C7}"/>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90D6DF9C-9A13-4237-AB13-7CC07F79F6AD}"/>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A62EA8A5-A47F-4F3E-8340-5CF3B4174FEE}"/>
            </a:ext>
          </a:extLst>
        </xdr:cNvPr>
        <xdr:cNvSpPr txBox="1"/>
      </xdr:nvSpPr>
      <xdr:spPr>
        <a:xfrm>
          <a:off x="2787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9E31FF66-7B3D-41AC-9B90-53362849DCB8}"/>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2EE2B06D-E695-4056-80C2-EE057D301760}"/>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4381F1D4-71F6-4245-85B0-C40516494B7C}"/>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B3CB8E26-297F-43BD-9843-D688A78AA6FC}"/>
            </a:ext>
          </a:extLst>
        </xdr:cNvPr>
        <xdr:cNvSpPr txBox="1"/>
      </xdr:nvSpPr>
      <xdr:spPr>
        <a:xfrm>
          <a:off x="339725"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D910EA79-CCCF-4973-80CF-EBE2F24EF763}"/>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CD3FC481-6F82-43C0-9EEE-35BA9CBF8467}"/>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74A8B726-8547-4CB6-A641-8C3D8587F24C}"/>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80FAB1F8-DAE0-4451-8052-09CF6148629D}"/>
            </a:ext>
          </a:extLst>
        </xdr:cNvPr>
        <xdr:cNvSpPr txBox="1"/>
      </xdr:nvSpPr>
      <xdr:spPr>
        <a:xfrm>
          <a:off x="339725"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D1FEB740-0D74-40AD-BD32-5E06C6C916E4}"/>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E760037D-F548-42FC-9DEE-04EE154461D0}"/>
            </a:ext>
          </a:extLst>
        </xdr:cNvPr>
        <xdr:cNvSpPr txBox="1"/>
      </xdr:nvSpPr>
      <xdr:spPr>
        <a:xfrm>
          <a:off x="3879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FA74959-AE65-4D87-A0D8-487D40B9A237}"/>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4F7942D-FC95-45A5-8873-698275F68097}"/>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128905</xdr:rowOff>
    </xdr:to>
    <xdr:cxnSp macro="">
      <xdr:nvCxnSpPr>
        <xdr:cNvPr id="173" name="直線コネクタ 172">
          <a:extLst>
            <a:ext uri="{FF2B5EF4-FFF2-40B4-BE49-F238E27FC236}">
              <a16:creationId xmlns:a16="http://schemas.microsoft.com/office/drawing/2014/main" id="{461F6999-7280-4A61-9CB0-B1F05202DD5D}"/>
            </a:ext>
          </a:extLst>
        </xdr:cNvPr>
        <xdr:cNvCxnSpPr/>
      </xdr:nvCxnSpPr>
      <xdr:spPr>
        <a:xfrm flipV="1">
          <a:off x="4180840" y="905637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8445"/>
    <xdr:sp macro="" textlink="">
      <xdr:nvSpPr>
        <xdr:cNvPr id="174" name="【橋りょう・トンネル】&#10;有形固定資産減価償却率最小値テキスト">
          <a:extLst>
            <a:ext uri="{FF2B5EF4-FFF2-40B4-BE49-F238E27FC236}">
              <a16:creationId xmlns:a16="http://schemas.microsoft.com/office/drawing/2014/main" id="{8B6EF65F-1DE2-4957-B22E-C1CFB8ED0D59}"/>
            </a:ext>
          </a:extLst>
        </xdr:cNvPr>
        <xdr:cNvSpPr txBox="1"/>
      </xdr:nvSpPr>
      <xdr:spPr>
        <a:xfrm>
          <a:off x="4219575" y="10495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5" name="直線コネクタ 174">
          <a:extLst>
            <a:ext uri="{FF2B5EF4-FFF2-40B4-BE49-F238E27FC236}">
              <a16:creationId xmlns:a16="http://schemas.microsoft.com/office/drawing/2014/main" id="{7FC4F4DB-6B59-4AD4-8288-8746DFC672B2}"/>
            </a:ext>
          </a:extLst>
        </xdr:cNvPr>
        <xdr:cNvCxnSpPr/>
      </xdr:nvCxnSpPr>
      <xdr:spPr>
        <a:xfrm>
          <a:off x="4105275" y="1048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97790</xdr:rowOff>
    </xdr:from>
    <xdr:ext cx="340360" cy="258445"/>
    <xdr:sp macro="" textlink="">
      <xdr:nvSpPr>
        <xdr:cNvPr id="176" name="【橋りょう・トンネル】&#10;有形固定資産減価償却率最大値テキスト">
          <a:extLst>
            <a:ext uri="{FF2B5EF4-FFF2-40B4-BE49-F238E27FC236}">
              <a16:creationId xmlns:a16="http://schemas.microsoft.com/office/drawing/2014/main" id="{0FD1A51C-1E75-4238-A7E7-CF3085751BB7}"/>
            </a:ext>
          </a:extLst>
        </xdr:cNvPr>
        <xdr:cNvSpPr txBox="1"/>
      </xdr:nvSpPr>
      <xdr:spPr>
        <a:xfrm>
          <a:off x="4219575" y="88417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77" name="直線コネクタ 176">
          <a:extLst>
            <a:ext uri="{FF2B5EF4-FFF2-40B4-BE49-F238E27FC236}">
              <a16:creationId xmlns:a16="http://schemas.microsoft.com/office/drawing/2014/main" id="{2C024DDB-B620-43C0-9155-43AA055D3C1E}"/>
            </a:ext>
          </a:extLst>
        </xdr:cNvPr>
        <xdr:cNvCxnSpPr/>
      </xdr:nvCxnSpPr>
      <xdr:spPr>
        <a:xfrm>
          <a:off x="41052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121920</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79DC023B-E1C6-44B6-8E48-FDAD5D8545E1}"/>
            </a:ext>
          </a:extLst>
        </xdr:cNvPr>
        <xdr:cNvSpPr txBox="1"/>
      </xdr:nvSpPr>
      <xdr:spPr>
        <a:xfrm>
          <a:off x="4219575" y="9840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8855686A-22B0-4B90-8BFB-C1BBEA880E1B}"/>
            </a:ext>
          </a:extLst>
        </xdr:cNvPr>
        <xdr:cNvSpPr/>
      </xdr:nvSpPr>
      <xdr:spPr>
        <a:xfrm>
          <a:off x="4124325" y="9855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138430</xdr:rowOff>
    </xdr:from>
    <xdr:to>
      <xdr:col>20</xdr:col>
      <xdr:colOff>38100</xdr:colOff>
      <xdr:row>61</xdr:row>
      <xdr:rowOff>68580</xdr:rowOff>
    </xdr:to>
    <xdr:sp macro="" textlink="">
      <xdr:nvSpPr>
        <xdr:cNvPr id="180" name="フローチャート: 判断 179">
          <a:extLst>
            <a:ext uri="{FF2B5EF4-FFF2-40B4-BE49-F238E27FC236}">
              <a16:creationId xmlns:a16="http://schemas.microsoft.com/office/drawing/2014/main" id="{CD9607BD-35A4-487C-9699-F96FE78FFA6C}"/>
            </a:ext>
          </a:extLst>
        </xdr:cNvPr>
        <xdr:cNvSpPr/>
      </xdr:nvSpPr>
      <xdr:spPr>
        <a:xfrm>
          <a:off x="3381375" y="9857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81" name="フローチャート: 判断 180">
          <a:extLst>
            <a:ext uri="{FF2B5EF4-FFF2-40B4-BE49-F238E27FC236}">
              <a16:creationId xmlns:a16="http://schemas.microsoft.com/office/drawing/2014/main" id="{E7D191BE-8938-47FE-B15D-2A64279DA9F6}"/>
            </a:ext>
          </a:extLst>
        </xdr:cNvPr>
        <xdr:cNvSpPr/>
      </xdr:nvSpPr>
      <xdr:spPr>
        <a:xfrm>
          <a:off x="2571750" y="97643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69850</xdr:rowOff>
    </xdr:from>
    <xdr:to>
      <xdr:col>10</xdr:col>
      <xdr:colOff>165100</xdr:colOff>
      <xdr:row>61</xdr:row>
      <xdr:rowOff>0</xdr:rowOff>
    </xdr:to>
    <xdr:sp macro="" textlink="">
      <xdr:nvSpPr>
        <xdr:cNvPr id="182" name="フローチャート: 判断 181">
          <a:extLst>
            <a:ext uri="{FF2B5EF4-FFF2-40B4-BE49-F238E27FC236}">
              <a16:creationId xmlns:a16="http://schemas.microsoft.com/office/drawing/2014/main" id="{0F62937B-EBC5-47BE-8E76-E27E56C31DDD}"/>
            </a:ext>
          </a:extLst>
        </xdr:cNvPr>
        <xdr:cNvSpPr/>
      </xdr:nvSpPr>
      <xdr:spPr>
        <a:xfrm>
          <a:off x="1781175" y="9782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a:extLst>
            <a:ext uri="{FF2B5EF4-FFF2-40B4-BE49-F238E27FC236}">
              <a16:creationId xmlns:a16="http://schemas.microsoft.com/office/drawing/2014/main" id="{B6F9D8DA-7A8F-4852-A08E-C8967694BA1D}"/>
            </a:ext>
          </a:extLst>
        </xdr:cNvPr>
        <xdr:cNvSpPr/>
      </xdr:nvSpPr>
      <xdr:spPr>
        <a:xfrm>
          <a:off x="981075" y="97643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5DFBFCB-D6DB-4A3F-8732-5F5863AF5E43}"/>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9C5C1147-DB5C-47D6-AB9C-6FDC90708DFE}"/>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B10667B5-B157-4809-81A9-F72E8CB58375}"/>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86C9837D-BEC2-4688-B749-B7204ED106C5}"/>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9D0CE122-47F6-43BD-9CD1-A2760408D837}"/>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100965</xdr:rowOff>
    </xdr:from>
    <xdr:to>
      <xdr:col>24</xdr:col>
      <xdr:colOff>114300</xdr:colOff>
      <xdr:row>61</xdr:row>
      <xdr:rowOff>31115</xdr:rowOff>
    </xdr:to>
    <xdr:sp macro="" textlink="">
      <xdr:nvSpPr>
        <xdr:cNvPr id="189" name="楕円 188">
          <a:extLst>
            <a:ext uri="{FF2B5EF4-FFF2-40B4-BE49-F238E27FC236}">
              <a16:creationId xmlns:a16="http://schemas.microsoft.com/office/drawing/2014/main" id="{B3E8E084-6883-41F5-90D3-4C0D3CE37480}"/>
            </a:ext>
          </a:extLst>
        </xdr:cNvPr>
        <xdr:cNvSpPr/>
      </xdr:nvSpPr>
      <xdr:spPr>
        <a:xfrm>
          <a:off x="4124325" y="98196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123825</xdr:rowOff>
    </xdr:from>
    <xdr:ext cx="405130" cy="258445"/>
    <xdr:sp macro="" textlink="">
      <xdr:nvSpPr>
        <xdr:cNvPr id="190" name="【橋りょう・トンネル】&#10;有形固定資産減価償却率該当値テキスト">
          <a:extLst>
            <a:ext uri="{FF2B5EF4-FFF2-40B4-BE49-F238E27FC236}">
              <a16:creationId xmlns:a16="http://schemas.microsoft.com/office/drawing/2014/main" id="{A53B23EC-8B5F-4A6E-92DD-D35D5C99F6ED}"/>
            </a:ext>
          </a:extLst>
        </xdr:cNvPr>
        <xdr:cNvSpPr txBox="1"/>
      </xdr:nvSpPr>
      <xdr:spPr>
        <a:xfrm>
          <a:off x="4219575" y="9674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1" name="楕円 190">
          <a:extLst>
            <a:ext uri="{FF2B5EF4-FFF2-40B4-BE49-F238E27FC236}">
              <a16:creationId xmlns:a16="http://schemas.microsoft.com/office/drawing/2014/main" id="{705A9C36-55DF-4462-B1AD-F9A8C12ACDDC}"/>
            </a:ext>
          </a:extLst>
        </xdr:cNvPr>
        <xdr:cNvSpPr/>
      </xdr:nvSpPr>
      <xdr:spPr>
        <a:xfrm>
          <a:off x="3381375" y="9790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151765</xdr:rowOff>
    </xdr:to>
    <xdr:cxnSp macro="">
      <xdr:nvCxnSpPr>
        <xdr:cNvPr id="192" name="直線コネクタ 191">
          <a:extLst>
            <a:ext uri="{FF2B5EF4-FFF2-40B4-BE49-F238E27FC236}">
              <a16:creationId xmlns:a16="http://schemas.microsoft.com/office/drawing/2014/main" id="{35D7F8E2-EA38-46F0-A7EB-2322D2842FDA}"/>
            </a:ext>
          </a:extLst>
        </xdr:cNvPr>
        <xdr:cNvCxnSpPr/>
      </xdr:nvCxnSpPr>
      <xdr:spPr>
        <a:xfrm>
          <a:off x="3429000" y="9838055"/>
          <a:ext cx="7524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58420</xdr:rowOff>
    </xdr:from>
    <xdr:to>
      <xdr:col>15</xdr:col>
      <xdr:colOff>101600</xdr:colOff>
      <xdr:row>60</xdr:row>
      <xdr:rowOff>160020</xdr:rowOff>
    </xdr:to>
    <xdr:sp macro="" textlink="">
      <xdr:nvSpPr>
        <xdr:cNvPr id="193" name="楕円 192">
          <a:extLst>
            <a:ext uri="{FF2B5EF4-FFF2-40B4-BE49-F238E27FC236}">
              <a16:creationId xmlns:a16="http://schemas.microsoft.com/office/drawing/2014/main" id="{993490AD-CC0F-4367-934C-24301C6148C0}"/>
            </a:ext>
          </a:extLst>
        </xdr:cNvPr>
        <xdr:cNvSpPr/>
      </xdr:nvSpPr>
      <xdr:spPr>
        <a:xfrm>
          <a:off x="2571750" y="9773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109220</xdr:rowOff>
    </xdr:from>
    <xdr:to>
      <xdr:col>19</xdr:col>
      <xdr:colOff>177800</xdr:colOff>
      <xdr:row>60</xdr:row>
      <xdr:rowOff>125730</xdr:rowOff>
    </xdr:to>
    <xdr:cxnSp macro="">
      <xdr:nvCxnSpPr>
        <xdr:cNvPr id="194" name="直線コネクタ 193">
          <a:extLst>
            <a:ext uri="{FF2B5EF4-FFF2-40B4-BE49-F238E27FC236}">
              <a16:creationId xmlns:a16="http://schemas.microsoft.com/office/drawing/2014/main" id="{9FBA9431-B911-44D9-B85E-E10906B51E21}"/>
            </a:ext>
          </a:extLst>
        </xdr:cNvPr>
        <xdr:cNvCxnSpPr/>
      </xdr:nvCxnSpPr>
      <xdr:spPr>
        <a:xfrm>
          <a:off x="2619375" y="982154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5" name="楕円 194">
          <a:extLst>
            <a:ext uri="{FF2B5EF4-FFF2-40B4-BE49-F238E27FC236}">
              <a16:creationId xmlns:a16="http://schemas.microsoft.com/office/drawing/2014/main" id="{77AE8928-A410-4A8E-906D-A6FB6EAB5483}"/>
            </a:ext>
          </a:extLst>
        </xdr:cNvPr>
        <xdr:cNvSpPr/>
      </xdr:nvSpPr>
      <xdr:spPr>
        <a:xfrm>
          <a:off x="1781175" y="97351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109220</xdr:rowOff>
    </xdr:to>
    <xdr:cxnSp macro="">
      <xdr:nvCxnSpPr>
        <xdr:cNvPr id="196" name="直線コネクタ 195">
          <a:extLst>
            <a:ext uri="{FF2B5EF4-FFF2-40B4-BE49-F238E27FC236}">
              <a16:creationId xmlns:a16="http://schemas.microsoft.com/office/drawing/2014/main" id="{90708A7D-5C51-41E3-8139-0DFF2BA1144E}"/>
            </a:ext>
          </a:extLst>
        </xdr:cNvPr>
        <xdr:cNvCxnSpPr/>
      </xdr:nvCxnSpPr>
      <xdr:spPr>
        <a:xfrm>
          <a:off x="1828800" y="9782810"/>
          <a:ext cx="7905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137160</xdr:rowOff>
    </xdr:from>
    <xdr:to>
      <xdr:col>6</xdr:col>
      <xdr:colOff>38100</xdr:colOff>
      <xdr:row>60</xdr:row>
      <xdr:rowOff>67310</xdr:rowOff>
    </xdr:to>
    <xdr:sp macro="" textlink="">
      <xdr:nvSpPr>
        <xdr:cNvPr id="197" name="楕円 196">
          <a:extLst>
            <a:ext uri="{FF2B5EF4-FFF2-40B4-BE49-F238E27FC236}">
              <a16:creationId xmlns:a16="http://schemas.microsoft.com/office/drawing/2014/main" id="{BFA5C6C5-065E-42FE-96CD-2929E957FAF0}"/>
            </a:ext>
          </a:extLst>
        </xdr:cNvPr>
        <xdr:cNvSpPr/>
      </xdr:nvSpPr>
      <xdr:spPr>
        <a:xfrm>
          <a:off x="981075" y="96939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16510</xdr:rowOff>
    </xdr:from>
    <xdr:to>
      <xdr:col>10</xdr:col>
      <xdr:colOff>114300</xdr:colOff>
      <xdr:row>60</xdr:row>
      <xdr:rowOff>70485</xdr:rowOff>
    </xdr:to>
    <xdr:cxnSp macro="">
      <xdr:nvCxnSpPr>
        <xdr:cNvPr id="198" name="直線コネクタ 197">
          <a:extLst>
            <a:ext uri="{FF2B5EF4-FFF2-40B4-BE49-F238E27FC236}">
              <a16:creationId xmlns:a16="http://schemas.microsoft.com/office/drawing/2014/main" id="{7FEC04B6-F5BF-45CC-AFA9-527DD76DCF79}"/>
            </a:ext>
          </a:extLst>
        </xdr:cNvPr>
        <xdr:cNvCxnSpPr/>
      </xdr:nvCxnSpPr>
      <xdr:spPr>
        <a:xfrm>
          <a:off x="1028700" y="9732010"/>
          <a:ext cx="8001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59690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720B675F-6EF8-4DBC-A3DC-28A345CED008}"/>
            </a:ext>
          </a:extLst>
        </xdr:cNvPr>
        <xdr:cNvSpPr txBox="1"/>
      </xdr:nvSpPr>
      <xdr:spPr>
        <a:xfrm>
          <a:off x="3239135" y="993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170180</xdr:rowOff>
    </xdr:from>
    <xdr:ext cx="404495" cy="259080"/>
    <xdr:sp macro="" textlink="">
      <xdr:nvSpPr>
        <xdr:cNvPr id="200" name="n_2aveValue【橋りょう・トンネル】&#10;有形固定資産減価償却率">
          <a:extLst>
            <a:ext uri="{FF2B5EF4-FFF2-40B4-BE49-F238E27FC236}">
              <a16:creationId xmlns:a16="http://schemas.microsoft.com/office/drawing/2014/main" id="{AFED7064-439E-4BA7-B3C0-7977C2DAE31F}"/>
            </a:ext>
          </a:extLst>
        </xdr:cNvPr>
        <xdr:cNvSpPr txBox="1"/>
      </xdr:nvSpPr>
      <xdr:spPr>
        <a:xfrm>
          <a:off x="2439035" y="9552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162560</xdr:rowOff>
    </xdr:from>
    <xdr:ext cx="404495" cy="259080"/>
    <xdr:sp macro="" textlink="">
      <xdr:nvSpPr>
        <xdr:cNvPr id="201" name="n_3aveValue【橋りょう・トンネル】&#10;有形固定資産減価償却率">
          <a:extLst>
            <a:ext uri="{FF2B5EF4-FFF2-40B4-BE49-F238E27FC236}">
              <a16:creationId xmlns:a16="http://schemas.microsoft.com/office/drawing/2014/main" id="{E39583E3-AF09-408C-BDC0-35718B4882C5}"/>
            </a:ext>
          </a:extLst>
        </xdr:cNvPr>
        <xdr:cNvSpPr txBox="1"/>
      </xdr:nvSpPr>
      <xdr:spPr>
        <a:xfrm>
          <a:off x="1648460" y="9874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144780</xdr:rowOff>
    </xdr:from>
    <xdr:ext cx="404495" cy="258445"/>
    <xdr:sp macro="" textlink="">
      <xdr:nvSpPr>
        <xdr:cNvPr id="202" name="n_4aveValue【橋りょう・トンネル】&#10;有形固定資産減価償却率">
          <a:extLst>
            <a:ext uri="{FF2B5EF4-FFF2-40B4-BE49-F238E27FC236}">
              <a16:creationId xmlns:a16="http://schemas.microsoft.com/office/drawing/2014/main" id="{6151A60B-B3DC-4F0F-8A37-C7E934EACA59}"/>
            </a:ext>
          </a:extLst>
        </xdr:cNvPr>
        <xdr:cNvSpPr txBox="1"/>
      </xdr:nvSpPr>
      <xdr:spPr>
        <a:xfrm>
          <a:off x="848360" y="9857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21590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3F73F6CD-3DD1-458D-8D63-951347C7ACEA}"/>
            </a:ext>
          </a:extLst>
        </xdr:cNvPr>
        <xdr:cNvSpPr txBox="1"/>
      </xdr:nvSpPr>
      <xdr:spPr>
        <a:xfrm>
          <a:off x="3239135" y="957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151130</xdr:rowOff>
    </xdr:from>
    <xdr:ext cx="404495" cy="259080"/>
    <xdr:sp macro="" textlink="">
      <xdr:nvSpPr>
        <xdr:cNvPr id="204" name="n_2mainValue【橋りょう・トンネル】&#10;有形固定資産減価償却率">
          <a:extLst>
            <a:ext uri="{FF2B5EF4-FFF2-40B4-BE49-F238E27FC236}">
              <a16:creationId xmlns:a16="http://schemas.microsoft.com/office/drawing/2014/main" id="{CCCAD1AA-76A1-4B18-A58F-92801BD9DF4C}"/>
            </a:ext>
          </a:extLst>
        </xdr:cNvPr>
        <xdr:cNvSpPr txBox="1"/>
      </xdr:nvSpPr>
      <xdr:spPr>
        <a:xfrm>
          <a:off x="2439035" y="986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137795</xdr:rowOff>
    </xdr:from>
    <xdr:ext cx="404495" cy="259080"/>
    <xdr:sp macro="" textlink="">
      <xdr:nvSpPr>
        <xdr:cNvPr id="205" name="n_3mainValue【橋りょう・トンネル】&#10;有形固定資産減価償却率">
          <a:extLst>
            <a:ext uri="{FF2B5EF4-FFF2-40B4-BE49-F238E27FC236}">
              <a16:creationId xmlns:a16="http://schemas.microsoft.com/office/drawing/2014/main" id="{1C8C3E07-881B-43A4-8D00-5154F1D4C2B2}"/>
            </a:ext>
          </a:extLst>
        </xdr:cNvPr>
        <xdr:cNvSpPr txBox="1"/>
      </xdr:nvSpPr>
      <xdr:spPr>
        <a:xfrm>
          <a:off x="1648460" y="9532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83820</xdr:rowOff>
    </xdr:from>
    <xdr:ext cx="404495" cy="259080"/>
    <xdr:sp macro="" textlink="">
      <xdr:nvSpPr>
        <xdr:cNvPr id="206" name="n_4mainValue【橋りょう・トンネル】&#10;有形固定資産減価償却率">
          <a:extLst>
            <a:ext uri="{FF2B5EF4-FFF2-40B4-BE49-F238E27FC236}">
              <a16:creationId xmlns:a16="http://schemas.microsoft.com/office/drawing/2014/main" id="{4BB971A1-2BEB-4C56-8AF2-76D34FE824AE}"/>
            </a:ext>
          </a:extLst>
        </xdr:cNvPr>
        <xdr:cNvSpPr txBox="1"/>
      </xdr:nvSpPr>
      <xdr:spPr>
        <a:xfrm>
          <a:off x="848360" y="9478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7450102-19C8-4AC7-89FA-2DB6AB260C3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06B42DA-A6B7-4060-BA04-4023B972372B}"/>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DE8547E-FB46-40E8-AFAA-8C32079F94DE}"/>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C62723F-6540-48A8-8AA0-AD3D1B696AF7}"/>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165E403-BF2E-4335-AE72-E2A1037BF5F6}"/>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08E2817-8AC6-4787-9D9F-A874AC208F34}"/>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3570166-3479-4BF1-ACAF-9945E1F47521}"/>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B02A8FC-1122-4E46-BB55-E4DEA7FF3197}"/>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56536009-9E58-47DE-8E25-D42704D56A76}"/>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2E48BA0-383A-43E2-B977-92B93915EFC4}"/>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E4CFD92-038B-46A2-9733-F1404C2679AA}"/>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a:extLst>
            <a:ext uri="{FF2B5EF4-FFF2-40B4-BE49-F238E27FC236}">
              <a16:creationId xmlns:a16="http://schemas.microsoft.com/office/drawing/2014/main" id="{B0D2128D-DBD2-4ADF-863F-C2550C772FB7}"/>
            </a:ext>
          </a:extLst>
        </xdr:cNvPr>
        <xdr:cNvSpPr txBox="1"/>
      </xdr:nvSpPr>
      <xdr:spPr>
        <a:xfrm>
          <a:off x="5723255" y="10303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497D99F-71BA-4BE8-B794-89A5A14491D8}"/>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a:extLst>
            <a:ext uri="{FF2B5EF4-FFF2-40B4-BE49-F238E27FC236}">
              <a16:creationId xmlns:a16="http://schemas.microsoft.com/office/drawing/2014/main" id="{190FA8F3-6C56-4649-B8EA-984CB89664EE}"/>
            </a:ext>
          </a:extLst>
        </xdr:cNvPr>
        <xdr:cNvSpPr txBox="1"/>
      </xdr:nvSpPr>
      <xdr:spPr>
        <a:xfrm>
          <a:off x="5420995" y="99415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B61D90A-5603-48B9-8D13-B83793F35493}"/>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8445"/>
    <xdr:sp macro="" textlink="">
      <xdr:nvSpPr>
        <xdr:cNvPr id="222" name="テキスト ボックス 221">
          <a:extLst>
            <a:ext uri="{FF2B5EF4-FFF2-40B4-BE49-F238E27FC236}">
              <a16:creationId xmlns:a16="http://schemas.microsoft.com/office/drawing/2014/main" id="{2D9D9FB1-2170-4355-813A-8E7B60BA3314}"/>
            </a:ext>
          </a:extLst>
        </xdr:cNvPr>
        <xdr:cNvSpPr txBox="1"/>
      </xdr:nvSpPr>
      <xdr:spPr>
        <a:xfrm>
          <a:off x="5420995" y="95796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E5BFE4B-6AB7-49E0-8356-1C92626FEE97}"/>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224" name="テキスト ボックス 223">
          <a:extLst>
            <a:ext uri="{FF2B5EF4-FFF2-40B4-BE49-F238E27FC236}">
              <a16:creationId xmlns:a16="http://schemas.microsoft.com/office/drawing/2014/main" id="{65EF3C32-F1D3-49AF-873E-15ED90991AB4}"/>
            </a:ext>
          </a:extLst>
        </xdr:cNvPr>
        <xdr:cNvSpPr txBox="1"/>
      </xdr:nvSpPr>
      <xdr:spPr>
        <a:xfrm>
          <a:off x="5420995" y="92271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B572DBF-7D20-4B2A-8C00-8DF77B7673C5}"/>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a:extLst>
            <a:ext uri="{FF2B5EF4-FFF2-40B4-BE49-F238E27FC236}">
              <a16:creationId xmlns:a16="http://schemas.microsoft.com/office/drawing/2014/main" id="{80004440-13BC-4702-A5BF-FFC834313835}"/>
            </a:ext>
          </a:extLst>
        </xdr:cNvPr>
        <xdr:cNvSpPr txBox="1"/>
      </xdr:nvSpPr>
      <xdr:spPr>
        <a:xfrm>
          <a:off x="5324475" y="886523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78435B1-C0A0-449C-8C61-ADD3D69C3715}"/>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61B2D680-AB17-4197-9256-A5BA4278222B}"/>
            </a:ext>
          </a:extLst>
        </xdr:cNvPr>
        <xdr:cNvSpPr txBox="1"/>
      </xdr:nvSpPr>
      <xdr:spPr>
        <a:xfrm>
          <a:off x="5324475" y="850328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E751612-FD10-4081-ACF8-5E518C4F69FE}"/>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xdr:rowOff>
    </xdr:from>
    <xdr:to>
      <xdr:col>54</xdr:col>
      <xdr:colOff>189865</xdr:colOff>
      <xdr:row>64</xdr:row>
      <xdr:rowOff>74930</xdr:rowOff>
    </xdr:to>
    <xdr:cxnSp macro="">
      <xdr:nvCxnSpPr>
        <xdr:cNvPr id="230" name="直線コネクタ 229">
          <a:extLst>
            <a:ext uri="{FF2B5EF4-FFF2-40B4-BE49-F238E27FC236}">
              <a16:creationId xmlns:a16="http://schemas.microsoft.com/office/drawing/2014/main" id="{0E2E5B3C-0D1E-4EB3-B686-9239B31C02EC}"/>
            </a:ext>
          </a:extLst>
        </xdr:cNvPr>
        <xdr:cNvCxnSpPr/>
      </xdr:nvCxnSpPr>
      <xdr:spPr>
        <a:xfrm flipV="1">
          <a:off x="9429115" y="907796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31" name="【橋りょう・トンネル】&#10;一人当たり有形固定資産（償却資産）額最小値テキスト">
          <a:extLst>
            <a:ext uri="{FF2B5EF4-FFF2-40B4-BE49-F238E27FC236}">
              <a16:creationId xmlns:a16="http://schemas.microsoft.com/office/drawing/2014/main" id="{95C96134-8256-463D-9B59-C6589C7BBDB7}"/>
            </a:ext>
          </a:extLst>
        </xdr:cNvPr>
        <xdr:cNvSpPr txBox="1"/>
      </xdr:nvSpPr>
      <xdr:spPr>
        <a:xfrm>
          <a:off x="9467850" y="1044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2" name="直線コネクタ 231">
          <a:extLst>
            <a:ext uri="{FF2B5EF4-FFF2-40B4-BE49-F238E27FC236}">
              <a16:creationId xmlns:a16="http://schemas.microsoft.com/office/drawing/2014/main" id="{6F576EE0-8A2C-4165-B5AD-4EA4D69E6C35}"/>
            </a:ext>
          </a:extLst>
        </xdr:cNvPr>
        <xdr:cNvCxnSpPr/>
      </xdr:nvCxnSpPr>
      <xdr:spPr>
        <a:xfrm>
          <a:off x="9363075" y="104381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132080</xdr:rowOff>
    </xdr:from>
    <xdr:ext cx="690245" cy="258445"/>
    <xdr:sp macro="" textlink="">
      <xdr:nvSpPr>
        <xdr:cNvPr id="233" name="【橋りょう・トンネル】&#10;一人当たり有形固定資産（償却資産）額最大値テキスト">
          <a:extLst>
            <a:ext uri="{FF2B5EF4-FFF2-40B4-BE49-F238E27FC236}">
              <a16:creationId xmlns:a16="http://schemas.microsoft.com/office/drawing/2014/main" id="{55CEBE36-940B-48FE-B681-196EB3E0019B}"/>
            </a:ext>
          </a:extLst>
        </xdr:cNvPr>
        <xdr:cNvSpPr txBox="1"/>
      </xdr:nvSpPr>
      <xdr:spPr>
        <a:xfrm>
          <a:off x="9467850" y="88760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1,129,355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13335</xdr:rowOff>
    </xdr:from>
    <xdr:to>
      <xdr:col>55</xdr:col>
      <xdr:colOff>88900</xdr:colOff>
      <xdr:row>56</xdr:row>
      <xdr:rowOff>13335</xdr:rowOff>
    </xdr:to>
    <xdr:cxnSp macro="">
      <xdr:nvCxnSpPr>
        <xdr:cNvPr id="234" name="直線コネクタ 233">
          <a:extLst>
            <a:ext uri="{FF2B5EF4-FFF2-40B4-BE49-F238E27FC236}">
              <a16:creationId xmlns:a16="http://schemas.microsoft.com/office/drawing/2014/main" id="{D3C46D8F-0529-49BC-A88E-C7CF09E82F7E}"/>
            </a:ext>
          </a:extLst>
        </xdr:cNvPr>
        <xdr:cNvCxnSpPr/>
      </xdr:nvCxnSpPr>
      <xdr:spPr>
        <a:xfrm>
          <a:off x="9363075" y="90779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139700</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9F9E11D2-4D07-40D7-88B3-AD34C6772892}"/>
            </a:ext>
          </a:extLst>
        </xdr:cNvPr>
        <xdr:cNvSpPr txBox="1"/>
      </xdr:nvSpPr>
      <xdr:spPr>
        <a:xfrm>
          <a:off x="9467850" y="10182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161290</xdr:rowOff>
    </xdr:from>
    <xdr:to>
      <xdr:col>55</xdr:col>
      <xdr:colOff>50800</xdr:colOff>
      <xdr:row>63</xdr:row>
      <xdr:rowOff>91440</xdr:rowOff>
    </xdr:to>
    <xdr:sp macro="" textlink="">
      <xdr:nvSpPr>
        <xdr:cNvPr id="236" name="フローチャート: 判断 235">
          <a:extLst>
            <a:ext uri="{FF2B5EF4-FFF2-40B4-BE49-F238E27FC236}">
              <a16:creationId xmlns:a16="http://schemas.microsoft.com/office/drawing/2014/main" id="{D88DB8E7-D762-40AB-A300-AB78A61CB869}"/>
            </a:ext>
          </a:extLst>
        </xdr:cNvPr>
        <xdr:cNvSpPr/>
      </xdr:nvSpPr>
      <xdr:spPr>
        <a:xfrm>
          <a:off x="9401175" y="1020381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166370</xdr:rowOff>
    </xdr:from>
    <xdr:to>
      <xdr:col>50</xdr:col>
      <xdr:colOff>165100</xdr:colOff>
      <xdr:row>63</xdr:row>
      <xdr:rowOff>95885</xdr:rowOff>
    </xdr:to>
    <xdr:sp macro="" textlink="">
      <xdr:nvSpPr>
        <xdr:cNvPr id="237" name="フローチャート: 判断 236">
          <a:extLst>
            <a:ext uri="{FF2B5EF4-FFF2-40B4-BE49-F238E27FC236}">
              <a16:creationId xmlns:a16="http://schemas.microsoft.com/office/drawing/2014/main" id="{32AE175F-4C76-4618-877F-C1403FB4F9D2}"/>
            </a:ext>
          </a:extLst>
        </xdr:cNvPr>
        <xdr:cNvSpPr/>
      </xdr:nvSpPr>
      <xdr:spPr>
        <a:xfrm>
          <a:off x="8639175" y="1020254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149860</xdr:rowOff>
    </xdr:from>
    <xdr:to>
      <xdr:col>46</xdr:col>
      <xdr:colOff>38100</xdr:colOff>
      <xdr:row>63</xdr:row>
      <xdr:rowOff>80010</xdr:rowOff>
    </xdr:to>
    <xdr:sp macro="" textlink="">
      <xdr:nvSpPr>
        <xdr:cNvPr id="238" name="フローチャート: 判断 237">
          <a:extLst>
            <a:ext uri="{FF2B5EF4-FFF2-40B4-BE49-F238E27FC236}">
              <a16:creationId xmlns:a16="http://schemas.microsoft.com/office/drawing/2014/main" id="{EDDBA4B5-B63C-4B55-B0F7-5E372BBDF646}"/>
            </a:ext>
          </a:extLst>
        </xdr:cNvPr>
        <xdr:cNvSpPr/>
      </xdr:nvSpPr>
      <xdr:spPr>
        <a:xfrm>
          <a:off x="7839075" y="10189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133350</xdr:rowOff>
    </xdr:from>
    <xdr:to>
      <xdr:col>41</xdr:col>
      <xdr:colOff>101600</xdr:colOff>
      <xdr:row>63</xdr:row>
      <xdr:rowOff>63500</xdr:rowOff>
    </xdr:to>
    <xdr:sp macro="" textlink="">
      <xdr:nvSpPr>
        <xdr:cNvPr id="239" name="フローチャート: 判断 238">
          <a:extLst>
            <a:ext uri="{FF2B5EF4-FFF2-40B4-BE49-F238E27FC236}">
              <a16:creationId xmlns:a16="http://schemas.microsoft.com/office/drawing/2014/main" id="{3F28490E-CA09-4687-895E-029CCB533885}"/>
            </a:ext>
          </a:extLst>
        </xdr:cNvPr>
        <xdr:cNvSpPr/>
      </xdr:nvSpPr>
      <xdr:spPr>
        <a:xfrm>
          <a:off x="7029450" y="1017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127000</xdr:rowOff>
    </xdr:from>
    <xdr:to>
      <xdr:col>36</xdr:col>
      <xdr:colOff>165100</xdr:colOff>
      <xdr:row>63</xdr:row>
      <xdr:rowOff>57150</xdr:rowOff>
    </xdr:to>
    <xdr:sp macro="" textlink="">
      <xdr:nvSpPr>
        <xdr:cNvPr id="240" name="フローチャート: 判断 239">
          <a:extLst>
            <a:ext uri="{FF2B5EF4-FFF2-40B4-BE49-F238E27FC236}">
              <a16:creationId xmlns:a16="http://schemas.microsoft.com/office/drawing/2014/main" id="{8DF80BE5-10D8-4354-914D-04A006050CDC}"/>
            </a:ext>
          </a:extLst>
        </xdr:cNvPr>
        <xdr:cNvSpPr/>
      </xdr:nvSpPr>
      <xdr:spPr>
        <a:xfrm>
          <a:off x="6238875" y="10163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D2C8BCE0-F7B5-4821-8767-FFDB5E02C06B}"/>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6DF49DC2-01E8-476A-BF3A-917A744D5CAA}"/>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772BACBC-2D4A-4BA7-B0F2-D009205EF7DE}"/>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30D697F7-94E3-404C-B696-3232F039EC94}"/>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111FF5AD-FDFB-4539-BD20-C443CF268D37}"/>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53340</xdr:rowOff>
    </xdr:from>
    <xdr:to>
      <xdr:col>55</xdr:col>
      <xdr:colOff>50800</xdr:colOff>
      <xdr:row>62</xdr:row>
      <xdr:rowOff>154940</xdr:rowOff>
    </xdr:to>
    <xdr:sp macro="" textlink="">
      <xdr:nvSpPr>
        <xdr:cNvPr id="246" name="楕円 245">
          <a:extLst>
            <a:ext uri="{FF2B5EF4-FFF2-40B4-BE49-F238E27FC236}">
              <a16:creationId xmlns:a16="http://schemas.microsoft.com/office/drawing/2014/main" id="{BC7950AD-792C-41C1-B2FA-6852E8836C76}"/>
            </a:ext>
          </a:extLst>
        </xdr:cNvPr>
        <xdr:cNvSpPr/>
      </xdr:nvSpPr>
      <xdr:spPr>
        <a:xfrm>
          <a:off x="9401175" y="100895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76200</xdr:rowOff>
    </xdr:from>
    <xdr:ext cx="598805" cy="258445"/>
    <xdr:sp macro="" textlink="">
      <xdr:nvSpPr>
        <xdr:cNvPr id="247" name="【橋りょう・トンネル】&#10;一人当たり有形固定資産（償却資産）額該当値テキスト">
          <a:extLst>
            <a:ext uri="{FF2B5EF4-FFF2-40B4-BE49-F238E27FC236}">
              <a16:creationId xmlns:a16="http://schemas.microsoft.com/office/drawing/2014/main" id="{2EEBFD35-08BC-43C1-8FAB-C0FA8EFD6415}"/>
            </a:ext>
          </a:extLst>
        </xdr:cNvPr>
        <xdr:cNvSpPr txBox="1"/>
      </xdr:nvSpPr>
      <xdr:spPr>
        <a:xfrm>
          <a:off x="9467850" y="9953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60960</xdr:rowOff>
    </xdr:from>
    <xdr:to>
      <xdr:col>50</xdr:col>
      <xdr:colOff>165100</xdr:colOff>
      <xdr:row>62</xdr:row>
      <xdr:rowOff>162560</xdr:rowOff>
    </xdr:to>
    <xdr:sp macro="" textlink="">
      <xdr:nvSpPr>
        <xdr:cNvPr id="248" name="楕円 247">
          <a:extLst>
            <a:ext uri="{FF2B5EF4-FFF2-40B4-BE49-F238E27FC236}">
              <a16:creationId xmlns:a16="http://schemas.microsoft.com/office/drawing/2014/main" id="{9CDE9B0D-8C14-440E-BDE3-FF0533E42B7D}"/>
            </a:ext>
          </a:extLst>
        </xdr:cNvPr>
        <xdr:cNvSpPr/>
      </xdr:nvSpPr>
      <xdr:spPr>
        <a:xfrm>
          <a:off x="8639175" y="10103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104140</xdr:rowOff>
    </xdr:from>
    <xdr:to>
      <xdr:col>55</xdr:col>
      <xdr:colOff>0</xdr:colOff>
      <xdr:row>62</xdr:row>
      <xdr:rowOff>111760</xdr:rowOff>
    </xdr:to>
    <xdr:cxnSp macro="">
      <xdr:nvCxnSpPr>
        <xdr:cNvPr id="249" name="直線コネクタ 248">
          <a:extLst>
            <a:ext uri="{FF2B5EF4-FFF2-40B4-BE49-F238E27FC236}">
              <a16:creationId xmlns:a16="http://schemas.microsoft.com/office/drawing/2014/main" id="{12236E1D-CCFF-4ADD-8A10-60D8028B8349}"/>
            </a:ext>
          </a:extLst>
        </xdr:cNvPr>
        <xdr:cNvCxnSpPr/>
      </xdr:nvCxnSpPr>
      <xdr:spPr>
        <a:xfrm flipV="1">
          <a:off x="8686800" y="1014666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58420</xdr:rowOff>
    </xdr:from>
    <xdr:to>
      <xdr:col>46</xdr:col>
      <xdr:colOff>38100</xdr:colOff>
      <xdr:row>62</xdr:row>
      <xdr:rowOff>160020</xdr:rowOff>
    </xdr:to>
    <xdr:sp macro="" textlink="">
      <xdr:nvSpPr>
        <xdr:cNvPr id="250" name="楕円 249">
          <a:extLst>
            <a:ext uri="{FF2B5EF4-FFF2-40B4-BE49-F238E27FC236}">
              <a16:creationId xmlns:a16="http://schemas.microsoft.com/office/drawing/2014/main" id="{5139249D-754E-4F18-A962-74339B0652A1}"/>
            </a:ext>
          </a:extLst>
        </xdr:cNvPr>
        <xdr:cNvSpPr/>
      </xdr:nvSpPr>
      <xdr:spPr>
        <a:xfrm>
          <a:off x="7839075" y="10097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109220</xdr:rowOff>
    </xdr:from>
    <xdr:to>
      <xdr:col>50</xdr:col>
      <xdr:colOff>114300</xdr:colOff>
      <xdr:row>62</xdr:row>
      <xdr:rowOff>111760</xdr:rowOff>
    </xdr:to>
    <xdr:cxnSp macro="">
      <xdr:nvCxnSpPr>
        <xdr:cNvPr id="251" name="直線コネクタ 250">
          <a:extLst>
            <a:ext uri="{FF2B5EF4-FFF2-40B4-BE49-F238E27FC236}">
              <a16:creationId xmlns:a16="http://schemas.microsoft.com/office/drawing/2014/main" id="{B92449F7-C0E7-47C2-B366-DA6A790FE65A}"/>
            </a:ext>
          </a:extLst>
        </xdr:cNvPr>
        <xdr:cNvCxnSpPr/>
      </xdr:nvCxnSpPr>
      <xdr:spPr>
        <a:xfrm>
          <a:off x="7886700" y="1014539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2" name="楕円 251">
          <a:extLst>
            <a:ext uri="{FF2B5EF4-FFF2-40B4-BE49-F238E27FC236}">
              <a16:creationId xmlns:a16="http://schemas.microsoft.com/office/drawing/2014/main" id="{33D11591-739E-4140-91D3-8E32801A45D6}"/>
            </a:ext>
          </a:extLst>
        </xdr:cNvPr>
        <xdr:cNvSpPr/>
      </xdr:nvSpPr>
      <xdr:spPr>
        <a:xfrm>
          <a:off x="7029450" y="1010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109220</xdr:rowOff>
    </xdr:from>
    <xdr:to>
      <xdr:col>45</xdr:col>
      <xdr:colOff>177800</xdr:colOff>
      <xdr:row>62</xdr:row>
      <xdr:rowOff>121920</xdr:rowOff>
    </xdr:to>
    <xdr:cxnSp macro="">
      <xdr:nvCxnSpPr>
        <xdr:cNvPr id="253" name="直線コネクタ 252">
          <a:extLst>
            <a:ext uri="{FF2B5EF4-FFF2-40B4-BE49-F238E27FC236}">
              <a16:creationId xmlns:a16="http://schemas.microsoft.com/office/drawing/2014/main" id="{F5152A78-5E02-4254-B4FE-E318F3DE1A31}"/>
            </a:ext>
          </a:extLst>
        </xdr:cNvPr>
        <xdr:cNvCxnSpPr/>
      </xdr:nvCxnSpPr>
      <xdr:spPr>
        <a:xfrm flipV="1">
          <a:off x="7077075" y="1014539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77470</xdr:rowOff>
    </xdr:from>
    <xdr:to>
      <xdr:col>36</xdr:col>
      <xdr:colOff>165100</xdr:colOff>
      <xdr:row>63</xdr:row>
      <xdr:rowOff>7620</xdr:rowOff>
    </xdr:to>
    <xdr:sp macro="" textlink="">
      <xdr:nvSpPr>
        <xdr:cNvPr id="254" name="楕円 253">
          <a:extLst>
            <a:ext uri="{FF2B5EF4-FFF2-40B4-BE49-F238E27FC236}">
              <a16:creationId xmlns:a16="http://schemas.microsoft.com/office/drawing/2014/main" id="{F2C14F0C-0733-48F1-BD76-1458B2238173}"/>
            </a:ext>
          </a:extLst>
        </xdr:cNvPr>
        <xdr:cNvSpPr/>
      </xdr:nvSpPr>
      <xdr:spPr>
        <a:xfrm>
          <a:off x="6238875" y="10116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128270</xdr:rowOff>
    </xdr:to>
    <xdr:cxnSp macro="">
      <xdr:nvCxnSpPr>
        <xdr:cNvPr id="255" name="直線コネクタ 254">
          <a:extLst>
            <a:ext uri="{FF2B5EF4-FFF2-40B4-BE49-F238E27FC236}">
              <a16:creationId xmlns:a16="http://schemas.microsoft.com/office/drawing/2014/main" id="{0A9F3C0E-85C2-474D-A3C0-B188E9BA4EAB}"/>
            </a:ext>
          </a:extLst>
        </xdr:cNvPr>
        <xdr:cNvCxnSpPr/>
      </xdr:nvCxnSpPr>
      <xdr:spPr>
        <a:xfrm flipV="1">
          <a:off x="6286500" y="1016444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86995</xdr:rowOff>
    </xdr:from>
    <xdr:ext cx="598170" cy="258445"/>
    <xdr:sp macro="" textlink="">
      <xdr:nvSpPr>
        <xdr:cNvPr id="256" name="n_1aveValue【橋りょう・トンネル】&#10;一人当たり有形固定資産（償却資産）額">
          <a:extLst>
            <a:ext uri="{FF2B5EF4-FFF2-40B4-BE49-F238E27FC236}">
              <a16:creationId xmlns:a16="http://schemas.microsoft.com/office/drawing/2014/main" id="{3B96B27D-8754-4F46-885D-AB0E701285EC}"/>
            </a:ext>
          </a:extLst>
        </xdr:cNvPr>
        <xdr:cNvSpPr txBox="1"/>
      </xdr:nvSpPr>
      <xdr:spPr>
        <a:xfrm>
          <a:off x="8399780" y="10285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71120</xdr:rowOff>
    </xdr:from>
    <xdr:ext cx="598170" cy="259080"/>
    <xdr:sp macro="" textlink="">
      <xdr:nvSpPr>
        <xdr:cNvPr id="257" name="n_2aveValue【橋りょう・トンネル】&#10;一人当たり有形固定資産（償却資産）額">
          <a:extLst>
            <a:ext uri="{FF2B5EF4-FFF2-40B4-BE49-F238E27FC236}">
              <a16:creationId xmlns:a16="http://schemas.microsoft.com/office/drawing/2014/main" id="{A8104D67-0D66-439E-95D6-ABB90BDF4917}"/>
            </a:ext>
          </a:extLst>
        </xdr:cNvPr>
        <xdr:cNvSpPr txBox="1"/>
      </xdr:nvSpPr>
      <xdr:spPr>
        <a:xfrm>
          <a:off x="7609205" y="10269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54610</xdr:rowOff>
    </xdr:from>
    <xdr:ext cx="598170" cy="258445"/>
    <xdr:sp macro="" textlink="">
      <xdr:nvSpPr>
        <xdr:cNvPr id="258" name="n_3aveValue【橋りょう・トンネル】&#10;一人当たり有形固定資産（償却資産）額">
          <a:extLst>
            <a:ext uri="{FF2B5EF4-FFF2-40B4-BE49-F238E27FC236}">
              <a16:creationId xmlns:a16="http://schemas.microsoft.com/office/drawing/2014/main" id="{0681C8D4-B383-402F-9195-760331AF5211}"/>
            </a:ext>
          </a:extLst>
        </xdr:cNvPr>
        <xdr:cNvSpPr txBox="1"/>
      </xdr:nvSpPr>
      <xdr:spPr>
        <a:xfrm>
          <a:off x="6818630" y="10255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48260</xdr:rowOff>
    </xdr:from>
    <xdr:ext cx="598170" cy="259080"/>
    <xdr:sp macro="" textlink="">
      <xdr:nvSpPr>
        <xdr:cNvPr id="259" name="n_4aveValue【橋りょう・トンネル】&#10;一人当たり有形固定資産（償却資産）額">
          <a:extLst>
            <a:ext uri="{FF2B5EF4-FFF2-40B4-BE49-F238E27FC236}">
              <a16:creationId xmlns:a16="http://schemas.microsoft.com/office/drawing/2014/main" id="{CF6F57E9-3F28-43FA-B34A-232E86171BDA}"/>
            </a:ext>
          </a:extLst>
        </xdr:cNvPr>
        <xdr:cNvSpPr txBox="1"/>
      </xdr:nvSpPr>
      <xdr:spPr>
        <a:xfrm>
          <a:off x="6009005" y="10246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7620</xdr:rowOff>
    </xdr:from>
    <xdr:ext cx="598170" cy="258445"/>
    <xdr:sp macro="" textlink="">
      <xdr:nvSpPr>
        <xdr:cNvPr id="260" name="n_1mainValue【橋りょう・トンネル】&#10;一人当たり有形固定資産（償却資産）額">
          <a:extLst>
            <a:ext uri="{FF2B5EF4-FFF2-40B4-BE49-F238E27FC236}">
              <a16:creationId xmlns:a16="http://schemas.microsoft.com/office/drawing/2014/main" id="{27DACD35-F772-4FD7-A348-65DFD9A9CC2E}"/>
            </a:ext>
          </a:extLst>
        </xdr:cNvPr>
        <xdr:cNvSpPr txBox="1"/>
      </xdr:nvSpPr>
      <xdr:spPr>
        <a:xfrm>
          <a:off x="8399780" y="988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5080</xdr:rowOff>
    </xdr:from>
    <xdr:ext cx="598170" cy="259080"/>
    <xdr:sp macro="" textlink="">
      <xdr:nvSpPr>
        <xdr:cNvPr id="261" name="n_2mainValue【橋りょう・トンネル】&#10;一人当たり有形固定資産（償却資産）額">
          <a:extLst>
            <a:ext uri="{FF2B5EF4-FFF2-40B4-BE49-F238E27FC236}">
              <a16:creationId xmlns:a16="http://schemas.microsoft.com/office/drawing/2014/main" id="{D01208FA-5573-4463-97D8-FFDB4A30488C}"/>
            </a:ext>
          </a:extLst>
        </xdr:cNvPr>
        <xdr:cNvSpPr txBox="1"/>
      </xdr:nvSpPr>
      <xdr:spPr>
        <a:xfrm>
          <a:off x="7609205" y="9885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17780</xdr:rowOff>
    </xdr:from>
    <xdr:ext cx="598170" cy="258445"/>
    <xdr:sp macro="" textlink="">
      <xdr:nvSpPr>
        <xdr:cNvPr id="262" name="n_3mainValue【橋りょう・トンネル】&#10;一人当たり有形固定資産（償却資産）額">
          <a:extLst>
            <a:ext uri="{FF2B5EF4-FFF2-40B4-BE49-F238E27FC236}">
              <a16:creationId xmlns:a16="http://schemas.microsoft.com/office/drawing/2014/main" id="{4E227A8B-2C2A-4FD7-9AD5-26397472A992}"/>
            </a:ext>
          </a:extLst>
        </xdr:cNvPr>
        <xdr:cNvSpPr txBox="1"/>
      </xdr:nvSpPr>
      <xdr:spPr>
        <a:xfrm>
          <a:off x="6818630" y="9895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24130</xdr:rowOff>
    </xdr:from>
    <xdr:ext cx="598170" cy="259080"/>
    <xdr:sp macro="" textlink="">
      <xdr:nvSpPr>
        <xdr:cNvPr id="263" name="n_4mainValue【橋りょう・トンネル】&#10;一人当たり有形固定資産（償却資産）額">
          <a:extLst>
            <a:ext uri="{FF2B5EF4-FFF2-40B4-BE49-F238E27FC236}">
              <a16:creationId xmlns:a16="http://schemas.microsoft.com/office/drawing/2014/main" id="{F9DECEED-606D-4FA2-890B-2B6C42B51613}"/>
            </a:ext>
          </a:extLst>
        </xdr:cNvPr>
        <xdr:cNvSpPr txBox="1"/>
      </xdr:nvSpPr>
      <xdr:spPr>
        <a:xfrm>
          <a:off x="6009005" y="9904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696E0B3-B9AD-4DF7-8798-886C2FCD1D5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AAB327C-5603-4895-8003-810298CD8876}"/>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1BF0188-EA8A-4F75-A183-32BC16797C38}"/>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4839B58-C4DD-4880-92DB-3C3AAAD82561}"/>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7CECDAA-6662-4D8C-B15F-F2F89A124CDA}"/>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DF30991-5E06-42B8-834A-2F394B7CA934}"/>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B8D387F-0CAE-4945-A3D7-872381A0C118}"/>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EFE3D82-7C17-47EF-8B7F-65ACFA23B0C9}"/>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a:extLst>
            <a:ext uri="{FF2B5EF4-FFF2-40B4-BE49-F238E27FC236}">
              <a16:creationId xmlns:a16="http://schemas.microsoft.com/office/drawing/2014/main" id="{9828BA47-3592-4EDD-9DA4-8E5F59ADEC82}"/>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D5BD97F-FF1B-4F2C-BD93-33192B7CEB06}"/>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a:extLst>
            <a:ext uri="{FF2B5EF4-FFF2-40B4-BE49-F238E27FC236}">
              <a16:creationId xmlns:a16="http://schemas.microsoft.com/office/drawing/2014/main" id="{57097C5D-26DD-402A-943B-B46191A8BB68}"/>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6F27D9CF-9D0F-43FD-BEA4-ABFC9785EF0E}"/>
            </a:ext>
          </a:extLst>
        </xdr:cNvPr>
        <xdr:cNvCxnSpPr/>
      </xdr:nvCxnSpPr>
      <xdr:spPr>
        <a:xfrm>
          <a:off x="6858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6" name="テキスト ボックス 275">
          <a:extLst>
            <a:ext uri="{FF2B5EF4-FFF2-40B4-BE49-F238E27FC236}">
              <a16:creationId xmlns:a16="http://schemas.microsoft.com/office/drawing/2014/main" id="{A2CC261E-14B4-4B06-AFE8-C9A697EA830C}"/>
            </a:ext>
          </a:extLst>
        </xdr:cNvPr>
        <xdr:cNvSpPr txBox="1"/>
      </xdr:nvSpPr>
      <xdr:spPr>
        <a:xfrm>
          <a:off x="2787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DE9B5BF4-2373-4D7D-B5F4-7A6D70C134D0}"/>
            </a:ext>
          </a:extLst>
        </xdr:cNvPr>
        <xdr:cNvCxnSpPr/>
      </xdr:nvCxnSpPr>
      <xdr:spPr>
        <a:xfrm>
          <a:off x="6858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8" name="テキスト ボックス 277">
          <a:extLst>
            <a:ext uri="{FF2B5EF4-FFF2-40B4-BE49-F238E27FC236}">
              <a16:creationId xmlns:a16="http://schemas.microsoft.com/office/drawing/2014/main" id="{B1145658-0140-4B17-8CE3-05E199950132}"/>
            </a:ext>
          </a:extLst>
        </xdr:cNvPr>
        <xdr:cNvSpPr txBox="1"/>
      </xdr:nvSpPr>
      <xdr:spPr>
        <a:xfrm>
          <a:off x="339725"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762ED69A-AF02-4007-BDF4-842BE8E39D69}"/>
            </a:ext>
          </a:extLst>
        </xdr:cNvPr>
        <xdr:cNvCxnSpPr/>
      </xdr:nvCxnSpPr>
      <xdr:spPr>
        <a:xfrm>
          <a:off x="6858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3CAB46D8-7A22-443A-98CC-66DD231CA9C1}"/>
            </a:ext>
          </a:extLst>
        </xdr:cNvPr>
        <xdr:cNvSpPr txBox="1"/>
      </xdr:nvSpPr>
      <xdr:spPr>
        <a:xfrm>
          <a:off x="339725"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47563563-3529-48EB-9845-856C008EC042}"/>
            </a:ext>
          </a:extLst>
        </xdr:cNvPr>
        <xdr:cNvCxnSpPr/>
      </xdr:nvCxnSpPr>
      <xdr:spPr>
        <a:xfrm>
          <a:off x="6858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2" name="テキスト ボックス 281">
          <a:extLst>
            <a:ext uri="{FF2B5EF4-FFF2-40B4-BE49-F238E27FC236}">
              <a16:creationId xmlns:a16="http://schemas.microsoft.com/office/drawing/2014/main" id="{58C9CA0B-60BA-4A9A-B4A6-6EB62FEFC052}"/>
            </a:ext>
          </a:extLst>
        </xdr:cNvPr>
        <xdr:cNvSpPr txBox="1"/>
      </xdr:nvSpPr>
      <xdr:spPr>
        <a:xfrm>
          <a:off x="339725"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CC9B9400-216D-4515-9DFF-DD4C85781296}"/>
            </a:ext>
          </a:extLst>
        </xdr:cNvPr>
        <xdr:cNvCxnSpPr/>
      </xdr:nvCxnSpPr>
      <xdr:spPr>
        <a:xfrm>
          <a:off x="6858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4D5FB96F-0BCD-4325-8AC8-46569D435CD1}"/>
            </a:ext>
          </a:extLst>
        </xdr:cNvPr>
        <xdr:cNvSpPr txBox="1"/>
      </xdr:nvSpPr>
      <xdr:spPr>
        <a:xfrm>
          <a:off x="339725"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D6B7C689-DD5D-4B9A-80F6-9ADC49EA0F60}"/>
            </a:ext>
          </a:extLst>
        </xdr:cNvPr>
        <xdr:cNvCxnSpPr/>
      </xdr:nvCxnSpPr>
      <xdr:spPr>
        <a:xfrm>
          <a:off x="6858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6" name="テキスト ボックス 285">
          <a:extLst>
            <a:ext uri="{FF2B5EF4-FFF2-40B4-BE49-F238E27FC236}">
              <a16:creationId xmlns:a16="http://schemas.microsoft.com/office/drawing/2014/main" id="{546DD591-A033-4F28-BAA8-FE1602A34F46}"/>
            </a:ext>
          </a:extLst>
        </xdr:cNvPr>
        <xdr:cNvSpPr txBox="1"/>
      </xdr:nvSpPr>
      <xdr:spPr>
        <a:xfrm>
          <a:off x="3879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13A0896-D305-4C3B-9E67-A1D1A2F1A207}"/>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D9BE3E8-60DB-4B57-8F40-9BBF606A2721}"/>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168910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D1EA2303-1C84-49A9-A1DA-59C19355918D}"/>
            </a:ext>
          </a:extLst>
        </xdr:cNvPr>
        <xdr:cNvCxnSpPr/>
      </xdr:nvCxnSpPr>
      <xdr:spPr>
        <a:xfrm flipV="1">
          <a:off x="4180840" y="1262761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258A9733-443C-43F8-9CBA-E3D9D5E45817}"/>
            </a:ext>
          </a:extLst>
        </xdr:cNvPr>
        <xdr:cNvSpPr txBox="1"/>
      </xdr:nvSpPr>
      <xdr:spPr>
        <a:xfrm>
          <a:off x="42195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7EDA235E-5966-419F-A43A-0E7EFBCADE0A}"/>
            </a:ext>
          </a:extLst>
        </xdr:cNvPr>
        <xdr:cNvCxnSpPr/>
      </xdr:nvCxnSpPr>
      <xdr:spPr>
        <a:xfrm>
          <a:off x="4105275"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115570</xdr:rowOff>
    </xdr:from>
    <xdr:ext cx="340360" cy="259080"/>
    <xdr:sp macro="" textlink="">
      <xdr:nvSpPr>
        <xdr:cNvPr id="292" name="【公営住宅】&#10;有形固定資産減価償却率最大値テキスト">
          <a:extLst>
            <a:ext uri="{FF2B5EF4-FFF2-40B4-BE49-F238E27FC236}">
              <a16:creationId xmlns:a16="http://schemas.microsoft.com/office/drawing/2014/main" id="{D6A71E47-E8B9-4DB0-9B6B-4DD6472F50F3}"/>
            </a:ext>
          </a:extLst>
        </xdr:cNvPr>
        <xdr:cNvSpPr txBox="1"/>
      </xdr:nvSpPr>
      <xdr:spPr>
        <a:xfrm>
          <a:off x="4219575" y="124218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168910</xdr:rowOff>
    </xdr:from>
    <xdr:to>
      <xdr:col>24</xdr:col>
      <xdr:colOff>152400</xdr:colOff>
      <xdr:row>77</xdr:row>
      <xdr:rowOff>168910</xdr:rowOff>
    </xdr:to>
    <xdr:cxnSp macro="">
      <xdr:nvCxnSpPr>
        <xdr:cNvPr id="293" name="直線コネクタ 292">
          <a:extLst>
            <a:ext uri="{FF2B5EF4-FFF2-40B4-BE49-F238E27FC236}">
              <a16:creationId xmlns:a16="http://schemas.microsoft.com/office/drawing/2014/main" id="{9B393C61-3A1F-4DA5-A77C-9C86524A0BEC}"/>
            </a:ext>
          </a:extLst>
        </xdr:cNvPr>
        <xdr:cNvCxnSpPr/>
      </xdr:nvCxnSpPr>
      <xdr:spPr>
        <a:xfrm>
          <a:off x="4105275" y="12627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6985</xdr:rowOff>
    </xdr:from>
    <xdr:ext cx="405130" cy="258445"/>
    <xdr:sp macro="" textlink="">
      <xdr:nvSpPr>
        <xdr:cNvPr id="294" name="【公営住宅】&#10;有形固定資産減価償却率平均値テキスト">
          <a:extLst>
            <a:ext uri="{FF2B5EF4-FFF2-40B4-BE49-F238E27FC236}">
              <a16:creationId xmlns:a16="http://schemas.microsoft.com/office/drawing/2014/main" id="{51CA0E41-B1B2-410D-A657-F9AC9A65BB35}"/>
            </a:ext>
          </a:extLst>
        </xdr:cNvPr>
        <xdr:cNvSpPr txBox="1"/>
      </xdr:nvSpPr>
      <xdr:spPr>
        <a:xfrm>
          <a:off x="4219575" y="13288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155575</xdr:rowOff>
    </xdr:from>
    <xdr:to>
      <xdr:col>24</xdr:col>
      <xdr:colOff>114300</xdr:colOff>
      <xdr:row>83</xdr:row>
      <xdr:rowOff>86360</xdr:rowOff>
    </xdr:to>
    <xdr:sp macro="" textlink="">
      <xdr:nvSpPr>
        <xdr:cNvPr id="295" name="フローチャート: 判断 294">
          <a:extLst>
            <a:ext uri="{FF2B5EF4-FFF2-40B4-BE49-F238E27FC236}">
              <a16:creationId xmlns:a16="http://schemas.microsoft.com/office/drawing/2014/main" id="{F0840ADD-4DFD-4466-A850-CD07A0E1FFD3}"/>
            </a:ext>
          </a:extLst>
        </xdr:cNvPr>
        <xdr:cNvSpPr/>
      </xdr:nvSpPr>
      <xdr:spPr>
        <a:xfrm>
          <a:off x="4124325" y="13436600"/>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140970</xdr:rowOff>
    </xdr:from>
    <xdr:to>
      <xdr:col>20</xdr:col>
      <xdr:colOff>38100</xdr:colOff>
      <xdr:row>83</xdr:row>
      <xdr:rowOff>71120</xdr:rowOff>
    </xdr:to>
    <xdr:sp macro="" textlink="">
      <xdr:nvSpPr>
        <xdr:cNvPr id="296" name="フローチャート: 判断 295">
          <a:extLst>
            <a:ext uri="{FF2B5EF4-FFF2-40B4-BE49-F238E27FC236}">
              <a16:creationId xmlns:a16="http://schemas.microsoft.com/office/drawing/2014/main" id="{8DBE8675-2008-4FA5-A8C3-713074BE2269}"/>
            </a:ext>
          </a:extLst>
        </xdr:cNvPr>
        <xdr:cNvSpPr/>
      </xdr:nvSpPr>
      <xdr:spPr>
        <a:xfrm>
          <a:off x="3381375" y="13421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97" name="フローチャート: 判断 296">
          <a:extLst>
            <a:ext uri="{FF2B5EF4-FFF2-40B4-BE49-F238E27FC236}">
              <a16:creationId xmlns:a16="http://schemas.microsoft.com/office/drawing/2014/main" id="{4915BAE5-7DF5-4850-ADAA-57F7B5B141A0}"/>
            </a:ext>
          </a:extLst>
        </xdr:cNvPr>
        <xdr:cNvSpPr/>
      </xdr:nvSpPr>
      <xdr:spPr>
        <a:xfrm>
          <a:off x="2571750" y="13552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85090</xdr:rowOff>
    </xdr:from>
    <xdr:to>
      <xdr:col>10</xdr:col>
      <xdr:colOff>165100</xdr:colOff>
      <xdr:row>84</xdr:row>
      <xdr:rowOff>15240</xdr:rowOff>
    </xdr:to>
    <xdr:sp macro="" textlink="">
      <xdr:nvSpPr>
        <xdr:cNvPr id="298" name="フローチャート: 判断 297">
          <a:extLst>
            <a:ext uri="{FF2B5EF4-FFF2-40B4-BE49-F238E27FC236}">
              <a16:creationId xmlns:a16="http://schemas.microsoft.com/office/drawing/2014/main" id="{4EF38667-5D73-4822-9F08-12B8F601B3BD}"/>
            </a:ext>
          </a:extLst>
        </xdr:cNvPr>
        <xdr:cNvSpPr/>
      </xdr:nvSpPr>
      <xdr:spPr>
        <a:xfrm>
          <a:off x="1781175" y="135280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96520</xdr:rowOff>
    </xdr:from>
    <xdr:to>
      <xdr:col>6</xdr:col>
      <xdr:colOff>38100</xdr:colOff>
      <xdr:row>84</xdr:row>
      <xdr:rowOff>26670</xdr:rowOff>
    </xdr:to>
    <xdr:sp macro="" textlink="">
      <xdr:nvSpPr>
        <xdr:cNvPr id="299" name="フローチャート: 判断 298">
          <a:extLst>
            <a:ext uri="{FF2B5EF4-FFF2-40B4-BE49-F238E27FC236}">
              <a16:creationId xmlns:a16="http://schemas.microsoft.com/office/drawing/2014/main" id="{B4843164-07AD-45BD-BA89-903D4FDAFEB6}"/>
            </a:ext>
          </a:extLst>
        </xdr:cNvPr>
        <xdr:cNvSpPr/>
      </xdr:nvSpPr>
      <xdr:spPr>
        <a:xfrm>
          <a:off x="981075" y="13536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1F3A4C83-6D76-4C20-82A5-A719D9C5AB6D}"/>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80C0614A-E973-47B9-8566-250801644985}"/>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3116F66A-BC6A-4D3F-8D23-C57C65EC9DF7}"/>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5C674826-9F03-4635-A014-D8BF4773DD54}"/>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B2BFA8D2-CCA9-444B-B7E9-FB561E9916CD}"/>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8255</xdr:rowOff>
    </xdr:from>
    <xdr:to>
      <xdr:col>24</xdr:col>
      <xdr:colOff>114300</xdr:colOff>
      <xdr:row>84</xdr:row>
      <xdr:rowOff>109855</xdr:rowOff>
    </xdr:to>
    <xdr:sp macro="" textlink="">
      <xdr:nvSpPr>
        <xdr:cNvPr id="305" name="楕円 304">
          <a:extLst>
            <a:ext uri="{FF2B5EF4-FFF2-40B4-BE49-F238E27FC236}">
              <a16:creationId xmlns:a16="http://schemas.microsoft.com/office/drawing/2014/main" id="{EEFC28F3-091B-47A6-B085-03F62B47CA69}"/>
            </a:ext>
          </a:extLst>
        </xdr:cNvPr>
        <xdr:cNvSpPr/>
      </xdr:nvSpPr>
      <xdr:spPr>
        <a:xfrm>
          <a:off x="4124325" y="13613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158115</xdr:rowOff>
    </xdr:from>
    <xdr:ext cx="405130" cy="258445"/>
    <xdr:sp macro="" textlink="">
      <xdr:nvSpPr>
        <xdr:cNvPr id="306" name="【公営住宅】&#10;有形固定資産減価償却率該当値テキスト">
          <a:extLst>
            <a:ext uri="{FF2B5EF4-FFF2-40B4-BE49-F238E27FC236}">
              <a16:creationId xmlns:a16="http://schemas.microsoft.com/office/drawing/2014/main" id="{23E55EAC-9D1B-4D11-939E-D670F664F957}"/>
            </a:ext>
          </a:extLst>
        </xdr:cNvPr>
        <xdr:cNvSpPr txBox="1"/>
      </xdr:nvSpPr>
      <xdr:spPr>
        <a:xfrm>
          <a:off x="4219575" y="13601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1905</xdr:rowOff>
    </xdr:from>
    <xdr:to>
      <xdr:col>20</xdr:col>
      <xdr:colOff>38100</xdr:colOff>
      <xdr:row>84</xdr:row>
      <xdr:rowOff>103505</xdr:rowOff>
    </xdr:to>
    <xdr:sp macro="" textlink="">
      <xdr:nvSpPr>
        <xdr:cNvPr id="307" name="楕円 306">
          <a:extLst>
            <a:ext uri="{FF2B5EF4-FFF2-40B4-BE49-F238E27FC236}">
              <a16:creationId xmlns:a16="http://schemas.microsoft.com/office/drawing/2014/main" id="{AA843544-18F6-40CD-8D2C-1101E09F9C63}"/>
            </a:ext>
          </a:extLst>
        </xdr:cNvPr>
        <xdr:cNvSpPr/>
      </xdr:nvSpPr>
      <xdr:spPr>
        <a:xfrm>
          <a:off x="3381375" y="136036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52705</xdr:rowOff>
    </xdr:from>
    <xdr:to>
      <xdr:col>24</xdr:col>
      <xdr:colOff>63500</xdr:colOff>
      <xdr:row>84</xdr:row>
      <xdr:rowOff>59055</xdr:rowOff>
    </xdr:to>
    <xdr:cxnSp macro="">
      <xdr:nvCxnSpPr>
        <xdr:cNvPr id="308" name="直線コネクタ 307">
          <a:extLst>
            <a:ext uri="{FF2B5EF4-FFF2-40B4-BE49-F238E27FC236}">
              <a16:creationId xmlns:a16="http://schemas.microsoft.com/office/drawing/2014/main" id="{5A3D9479-37B0-425D-9688-FCDF1BA6D0A4}"/>
            </a:ext>
          </a:extLst>
        </xdr:cNvPr>
        <xdr:cNvCxnSpPr/>
      </xdr:nvCxnSpPr>
      <xdr:spPr>
        <a:xfrm>
          <a:off x="3429000" y="13651230"/>
          <a:ext cx="752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163830</xdr:rowOff>
    </xdr:from>
    <xdr:to>
      <xdr:col>15</xdr:col>
      <xdr:colOff>101600</xdr:colOff>
      <xdr:row>84</xdr:row>
      <xdr:rowOff>93980</xdr:rowOff>
    </xdr:to>
    <xdr:sp macro="" textlink="">
      <xdr:nvSpPr>
        <xdr:cNvPr id="309" name="楕円 308">
          <a:extLst>
            <a:ext uri="{FF2B5EF4-FFF2-40B4-BE49-F238E27FC236}">
              <a16:creationId xmlns:a16="http://schemas.microsoft.com/office/drawing/2014/main" id="{9E62CEC1-A2C4-476D-9053-A9C565F632A8}"/>
            </a:ext>
          </a:extLst>
        </xdr:cNvPr>
        <xdr:cNvSpPr/>
      </xdr:nvSpPr>
      <xdr:spPr>
        <a:xfrm>
          <a:off x="2571750" y="13600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43180</xdr:rowOff>
    </xdr:from>
    <xdr:to>
      <xdr:col>19</xdr:col>
      <xdr:colOff>177800</xdr:colOff>
      <xdr:row>84</xdr:row>
      <xdr:rowOff>52705</xdr:rowOff>
    </xdr:to>
    <xdr:cxnSp macro="">
      <xdr:nvCxnSpPr>
        <xdr:cNvPr id="310" name="直線コネクタ 309">
          <a:extLst>
            <a:ext uri="{FF2B5EF4-FFF2-40B4-BE49-F238E27FC236}">
              <a16:creationId xmlns:a16="http://schemas.microsoft.com/office/drawing/2014/main" id="{7EDFFD2F-D993-47F6-AE89-0457C236C9EC}"/>
            </a:ext>
          </a:extLst>
        </xdr:cNvPr>
        <xdr:cNvCxnSpPr/>
      </xdr:nvCxnSpPr>
      <xdr:spPr>
        <a:xfrm>
          <a:off x="2619375" y="1364805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124460</xdr:rowOff>
    </xdr:from>
    <xdr:to>
      <xdr:col>10</xdr:col>
      <xdr:colOff>165100</xdr:colOff>
      <xdr:row>84</xdr:row>
      <xdr:rowOff>54610</xdr:rowOff>
    </xdr:to>
    <xdr:sp macro="" textlink="">
      <xdr:nvSpPr>
        <xdr:cNvPr id="311" name="楕円 310">
          <a:extLst>
            <a:ext uri="{FF2B5EF4-FFF2-40B4-BE49-F238E27FC236}">
              <a16:creationId xmlns:a16="http://schemas.microsoft.com/office/drawing/2014/main" id="{2D60C5BF-F093-4B32-ACE1-413BD26563BA}"/>
            </a:ext>
          </a:extLst>
        </xdr:cNvPr>
        <xdr:cNvSpPr/>
      </xdr:nvSpPr>
      <xdr:spPr>
        <a:xfrm>
          <a:off x="1781175" y="13561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xdr:rowOff>
    </xdr:from>
    <xdr:to>
      <xdr:col>15</xdr:col>
      <xdr:colOff>50800</xdr:colOff>
      <xdr:row>84</xdr:row>
      <xdr:rowOff>43180</xdr:rowOff>
    </xdr:to>
    <xdr:cxnSp macro="">
      <xdr:nvCxnSpPr>
        <xdr:cNvPr id="312" name="直線コネクタ 311">
          <a:extLst>
            <a:ext uri="{FF2B5EF4-FFF2-40B4-BE49-F238E27FC236}">
              <a16:creationId xmlns:a16="http://schemas.microsoft.com/office/drawing/2014/main" id="{E39C1B35-7BFD-46C1-9850-F7D3EF074AC0}"/>
            </a:ext>
          </a:extLst>
        </xdr:cNvPr>
        <xdr:cNvCxnSpPr/>
      </xdr:nvCxnSpPr>
      <xdr:spPr>
        <a:xfrm>
          <a:off x="1828800" y="13608685"/>
          <a:ext cx="7905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165100</xdr:rowOff>
    </xdr:from>
    <xdr:to>
      <xdr:col>6</xdr:col>
      <xdr:colOff>38100</xdr:colOff>
      <xdr:row>82</xdr:row>
      <xdr:rowOff>95250</xdr:rowOff>
    </xdr:to>
    <xdr:sp macro="" textlink="">
      <xdr:nvSpPr>
        <xdr:cNvPr id="313" name="楕円 312">
          <a:extLst>
            <a:ext uri="{FF2B5EF4-FFF2-40B4-BE49-F238E27FC236}">
              <a16:creationId xmlns:a16="http://schemas.microsoft.com/office/drawing/2014/main" id="{0A6375CD-A5F4-4F0B-B0DB-B567B992AB6B}"/>
            </a:ext>
          </a:extLst>
        </xdr:cNvPr>
        <xdr:cNvSpPr/>
      </xdr:nvSpPr>
      <xdr:spPr>
        <a:xfrm>
          <a:off x="981075" y="13277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44450</xdr:rowOff>
    </xdr:from>
    <xdr:to>
      <xdr:col>10</xdr:col>
      <xdr:colOff>114300</xdr:colOff>
      <xdr:row>84</xdr:row>
      <xdr:rowOff>3810</xdr:rowOff>
    </xdr:to>
    <xdr:cxnSp macro="">
      <xdr:nvCxnSpPr>
        <xdr:cNvPr id="314" name="直線コネクタ 313">
          <a:extLst>
            <a:ext uri="{FF2B5EF4-FFF2-40B4-BE49-F238E27FC236}">
              <a16:creationId xmlns:a16="http://schemas.microsoft.com/office/drawing/2014/main" id="{41CE4FBC-3860-469A-8619-50351D1C601B}"/>
            </a:ext>
          </a:extLst>
        </xdr:cNvPr>
        <xdr:cNvCxnSpPr/>
      </xdr:nvCxnSpPr>
      <xdr:spPr>
        <a:xfrm>
          <a:off x="1028700" y="13325475"/>
          <a:ext cx="8001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87630</xdr:rowOff>
    </xdr:from>
    <xdr:ext cx="405130" cy="258445"/>
    <xdr:sp macro="" textlink="">
      <xdr:nvSpPr>
        <xdr:cNvPr id="315" name="n_1aveValue【公営住宅】&#10;有形固定資産減価償却率">
          <a:extLst>
            <a:ext uri="{FF2B5EF4-FFF2-40B4-BE49-F238E27FC236}">
              <a16:creationId xmlns:a16="http://schemas.microsoft.com/office/drawing/2014/main" id="{75404ED1-7D1F-4D70-8D4B-9629F01F58FA}"/>
            </a:ext>
          </a:extLst>
        </xdr:cNvPr>
        <xdr:cNvSpPr txBox="1"/>
      </xdr:nvSpPr>
      <xdr:spPr>
        <a:xfrm>
          <a:off x="3239135" y="13200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59690</xdr:rowOff>
    </xdr:from>
    <xdr:ext cx="404495" cy="259080"/>
    <xdr:sp macro="" textlink="">
      <xdr:nvSpPr>
        <xdr:cNvPr id="316" name="n_2aveValue【公営住宅】&#10;有形固定資産減価償却率">
          <a:extLst>
            <a:ext uri="{FF2B5EF4-FFF2-40B4-BE49-F238E27FC236}">
              <a16:creationId xmlns:a16="http://schemas.microsoft.com/office/drawing/2014/main" id="{4792A699-FFCF-4D5E-9F00-EED61373D769}"/>
            </a:ext>
          </a:extLst>
        </xdr:cNvPr>
        <xdr:cNvSpPr txBox="1"/>
      </xdr:nvSpPr>
      <xdr:spPr>
        <a:xfrm>
          <a:off x="2439035" y="13337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31750</xdr:rowOff>
    </xdr:from>
    <xdr:ext cx="404495" cy="258445"/>
    <xdr:sp macro="" textlink="">
      <xdr:nvSpPr>
        <xdr:cNvPr id="317" name="n_3aveValue【公営住宅】&#10;有形固定資産減価償却率">
          <a:extLst>
            <a:ext uri="{FF2B5EF4-FFF2-40B4-BE49-F238E27FC236}">
              <a16:creationId xmlns:a16="http://schemas.microsoft.com/office/drawing/2014/main" id="{7341BBE9-7950-4CE0-A446-F6326E024A1F}"/>
            </a:ext>
          </a:extLst>
        </xdr:cNvPr>
        <xdr:cNvSpPr txBox="1"/>
      </xdr:nvSpPr>
      <xdr:spPr>
        <a:xfrm>
          <a:off x="1648460" y="13306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17780</xdr:rowOff>
    </xdr:from>
    <xdr:ext cx="404495" cy="258445"/>
    <xdr:sp macro="" textlink="">
      <xdr:nvSpPr>
        <xdr:cNvPr id="318" name="n_4aveValue【公営住宅】&#10;有形固定資産減価償却率">
          <a:extLst>
            <a:ext uri="{FF2B5EF4-FFF2-40B4-BE49-F238E27FC236}">
              <a16:creationId xmlns:a16="http://schemas.microsoft.com/office/drawing/2014/main" id="{64C9278E-FF8B-4938-B466-4CF4D2E3433B}"/>
            </a:ext>
          </a:extLst>
        </xdr:cNvPr>
        <xdr:cNvSpPr txBox="1"/>
      </xdr:nvSpPr>
      <xdr:spPr>
        <a:xfrm>
          <a:off x="848360" y="13619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94615</xdr:rowOff>
    </xdr:from>
    <xdr:ext cx="405130" cy="259080"/>
    <xdr:sp macro="" textlink="">
      <xdr:nvSpPr>
        <xdr:cNvPr id="319" name="n_1mainValue【公営住宅】&#10;有形固定資産減価償却率">
          <a:extLst>
            <a:ext uri="{FF2B5EF4-FFF2-40B4-BE49-F238E27FC236}">
              <a16:creationId xmlns:a16="http://schemas.microsoft.com/office/drawing/2014/main" id="{809A43E3-9D89-4653-A97E-7B3004CFFDFB}"/>
            </a:ext>
          </a:extLst>
        </xdr:cNvPr>
        <xdr:cNvSpPr txBox="1"/>
      </xdr:nvSpPr>
      <xdr:spPr>
        <a:xfrm>
          <a:off x="3239135" y="13696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85090</xdr:rowOff>
    </xdr:from>
    <xdr:ext cx="404495" cy="259080"/>
    <xdr:sp macro="" textlink="">
      <xdr:nvSpPr>
        <xdr:cNvPr id="320" name="n_2mainValue【公営住宅】&#10;有形固定資産減価償却率">
          <a:extLst>
            <a:ext uri="{FF2B5EF4-FFF2-40B4-BE49-F238E27FC236}">
              <a16:creationId xmlns:a16="http://schemas.microsoft.com/office/drawing/2014/main" id="{6750CEF5-727B-44B9-A68E-B78E2201F300}"/>
            </a:ext>
          </a:extLst>
        </xdr:cNvPr>
        <xdr:cNvSpPr txBox="1"/>
      </xdr:nvSpPr>
      <xdr:spPr>
        <a:xfrm>
          <a:off x="2439035" y="13689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45720</xdr:rowOff>
    </xdr:from>
    <xdr:ext cx="404495" cy="259080"/>
    <xdr:sp macro="" textlink="">
      <xdr:nvSpPr>
        <xdr:cNvPr id="321" name="n_3mainValue【公営住宅】&#10;有形固定資産減価償却率">
          <a:extLst>
            <a:ext uri="{FF2B5EF4-FFF2-40B4-BE49-F238E27FC236}">
              <a16:creationId xmlns:a16="http://schemas.microsoft.com/office/drawing/2014/main" id="{C6184868-A226-40FA-A19C-55B0CEB2DC2D}"/>
            </a:ext>
          </a:extLst>
        </xdr:cNvPr>
        <xdr:cNvSpPr txBox="1"/>
      </xdr:nvSpPr>
      <xdr:spPr>
        <a:xfrm>
          <a:off x="1648460" y="13650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111760</xdr:rowOff>
    </xdr:from>
    <xdr:ext cx="404495" cy="258445"/>
    <xdr:sp macro="" textlink="">
      <xdr:nvSpPr>
        <xdr:cNvPr id="322" name="n_4mainValue【公営住宅】&#10;有形固定資産減価償却率">
          <a:extLst>
            <a:ext uri="{FF2B5EF4-FFF2-40B4-BE49-F238E27FC236}">
              <a16:creationId xmlns:a16="http://schemas.microsoft.com/office/drawing/2014/main" id="{8EC1C0B5-30D2-4F60-A5B1-E6232E748135}"/>
            </a:ext>
          </a:extLst>
        </xdr:cNvPr>
        <xdr:cNvSpPr txBox="1"/>
      </xdr:nvSpPr>
      <xdr:spPr>
        <a:xfrm>
          <a:off x="848360" y="13065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204E739-D5F2-4780-AA3A-409563044E2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CE05DB5-460C-4E83-AB67-F23BC0849914}"/>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58D657-164B-4D63-A5B1-60F3D7495927}"/>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E6DA868-3FCD-44A0-805D-C23874DA3E36}"/>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0713941-0D93-4136-B419-ACA4C03C6D2C}"/>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BC50AE9-71F1-4FFB-880D-97EA3FEE666A}"/>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A30604C-CE28-4EF8-A26C-BE38D89F1154}"/>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DA8D24D-43A2-46B4-B0AE-B0916FC96FA1}"/>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a:extLst>
            <a:ext uri="{FF2B5EF4-FFF2-40B4-BE49-F238E27FC236}">
              <a16:creationId xmlns:a16="http://schemas.microsoft.com/office/drawing/2014/main" id="{DF39C893-EAC3-4E1A-ACC7-18E97E7E48F9}"/>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EC8E2C8-6D44-4400-A603-64B52CBCAD8B}"/>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3D2C8007-BD97-46C8-8B66-7B5BD9841A15}"/>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4" name="テキスト ボックス 333">
          <a:extLst>
            <a:ext uri="{FF2B5EF4-FFF2-40B4-BE49-F238E27FC236}">
              <a16:creationId xmlns:a16="http://schemas.microsoft.com/office/drawing/2014/main" id="{8472DA24-4EFC-4A7A-8823-36E93BD9FB56}"/>
            </a:ext>
          </a:extLst>
        </xdr:cNvPr>
        <xdr:cNvSpPr txBox="1"/>
      </xdr:nvSpPr>
      <xdr:spPr>
        <a:xfrm>
          <a:off x="5527040"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330CA2C-8601-4DF4-8A9E-2D6CF8A64D5E}"/>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6" name="テキスト ボックス 335">
          <a:extLst>
            <a:ext uri="{FF2B5EF4-FFF2-40B4-BE49-F238E27FC236}">
              <a16:creationId xmlns:a16="http://schemas.microsoft.com/office/drawing/2014/main" id="{6DBD3025-961D-4F25-B400-FCC3FB244D13}"/>
            </a:ext>
          </a:extLst>
        </xdr:cNvPr>
        <xdr:cNvSpPr txBox="1"/>
      </xdr:nvSpPr>
      <xdr:spPr>
        <a:xfrm>
          <a:off x="5527040" y="1339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36EA5B5-ADF0-4758-BD0C-4B2A8B3E495F}"/>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8" name="テキスト ボックス 337">
          <a:extLst>
            <a:ext uri="{FF2B5EF4-FFF2-40B4-BE49-F238E27FC236}">
              <a16:creationId xmlns:a16="http://schemas.microsoft.com/office/drawing/2014/main" id="{DC567C90-126B-4E80-87A5-8660E3A3C802}"/>
            </a:ext>
          </a:extLst>
        </xdr:cNvPr>
        <xdr:cNvSpPr txBox="1"/>
      </xdr:nvSpPr>
      <xdr:spPr>
        <a:xfrm>
          <a:off x="5527040" y="1296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AA0BEE5-BADF-41D0-8980-0BDF549FB2E6}"/>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40" name="テキスト ボックス 339">
          <a:extLst>
            <a:ext uri="{FF2B5EF4-FFF2-40B4-BE49-F238E27FC236}">
              <a16:creationId xmlns:a16="http://schemas.microsoft.com/office/drawing/2014/main" id="{EC57BA79-BBEB-4176-9128-7634F657B877}"/>
            </a:ext>
          </a:extLst>
        </xdr:cNvPr>
        <xdr:cNvSpPr txBox="1"/>
      </xdr:nvSpPr>
      <xdr:spPr>
        <a:xfrm>
          <a:off x="5527040" y="1253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D661308-E3BA-4BEE-A5F5-F24E231478FE}"/>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a:extLst>
            <a:ext uri="{FF2B5EF4-FFF2-40B4-BE49-F238E27FC236}">
              <a16:creationId xmlns:a16="http://schemas.microsoft.com/office/drawing/2014/main" id="{C2B388E3-B0CA-4D5A-9B9E-B5BC2F51572F}"/>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ED70DDF-00AC-4595-8272-0F2D9484B33B}"/>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104775</xdr:rowOff>
    </xdr:from>
    <xdr:to>
      <xdr:col>54</xdr:col>
      <xdr:colOff>189865</xdr:colOff>
      <xdr:row>86</xdr:row>
      <xdr:rowOff>34925</xdr:rowOff>
    </xdr:to>
    <xdr:cxnSp macro="">
      <xdr:nvCxnSpPr>
        <xdr:cNvPr id="344" name="直線コネクタ 343">
          <a:extLst>
            <a:ext uri="{FF2B5EF4-FFF2-40B4-BE49-F238E27FC236}">
              <a16:creationId xmlns:a16="http://schemas.microsoft.com/office/drawing/2014/main" id="{6B81C104-4823-4C97-8F29-BB1D5C4F6C56}"/>
            </a:ext>
          </a:extLst>
        </xdr:cNvPr>
        <xdr:cNvCxnSpPr/>
      </xdr:nvCxnSpPr>
      <xdr:spPr>
        <a:xfrm flipV="1">
          <a:off x="9429115" y="1273175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345" name="【公営住宅】&#10;一人当たり面積最小値テキスト">
          <a:extLst>
            <a:ext uri="{FF2B5EF4-FFF2-40B4-BE49-F238E27FC236}">
              <a16:creationId xmlns:a16="http://schemas.microsoft.com/office/drawing/2014/main" id="{C7E3BF4A-0701-45C5-A960-08760699AFE9}"/>
            </a:ext>
          </a:extLst>
        </xdr:cNvPr>
        <xdr:cNvSpPr txBox="1"/>
      </xdr:nvSpPr>
      <xdr:spPr>
        <a:xfrm>
          <a:off x="9467850" y="1396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346" name="直線コネクタ 345">
          <a:extLst>
            <a:ext uri="{FF2B5EF4-FFF2-40B4-BE49-F238E27FC236}">
              <a16:creationId xmlns:a16="http://schemas.microsoft.com/office/drawing/2014/main" id="{4F1D29C4-A2E0-486D-AC99-F34EBD68B15D}"/>
            </a:ext>
          </a:extLst>
        </xdr:cNvPr>
        <xdr:cNvCxnSpPr/>
      </xdr:nvCxnSpPr>
      <xdr:spPr>
        <a:xfrm>
          <a:off x="9363075" y="139604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52070</xdr:rowOff>
    </xdr:from>
    <xdr:ext cx="469900" cy="258445"/>
    <xdr:sp macro="" textlink="">
      <xdr:nvSpPr>
        <xdr:cNvPr id="347" name="【公営住宅】&#10;一人当たり面積最大値テキスト">
          <a:extLst>
            <a:ext uri="{FF2B5EF4-FFF2-40B4-BE49-F238E27FC236}">
              <a16:creationId xmlns:a16="http://schemas.microsoft.com/office/drawing/2014/main" id="{80B3C7D0-C6D0-4685-9050-5DC4D5045112}"/>
            </a:ext>
          </a:extLst>
        </xdr:cNvPr>
        <xdr:cNvSpPr txBox="1"/>
      </xdr:nvSpPr>
      <xdr:spPr>
        <a:xfrm>
          <a:off x="9467850" y="12517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104775</xdr:rowOff>
    </xdr:from>
    <xdr:to>
      <xdr:col>55</xdr:col>
      <xdr:colOff>88900</xdr:colOff>
      <xdr:row>78</xdr:row>
      <xdr:rowOff>104775</xdr:rowOff>
    </xdr:to>
    <xdr:cxnSp macro="">
      <xdr:nvCxnSpPr>
        <xdr:cNvPr id="348" name="直線コネクタ 347">
          <a:extLst>
            <a:ext uri="{FF2B5EF4-FFF2-40B4-BE49-F238E27FC236}">
              <a16:creationId xmlns:a16="http://schemas.microsoft.com/office/drawing/2014/main" id="{71645222-7BAA-43D8-899B-B32FA7AF8A18}"/>
            </a:ext>
          </a:extLst>
        </xdr:cNvPr>
        <xdr:cNvCxnSpPr/>
      </xdr:nvCxnSpPr>
      <xdr:spPr>
        <a:xfrm>
          <a:off x="9363075" y="127317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1905</xdr:rowOff>
    </xdr:from>
    <xdr:ext cx="469900" cy="259080"/>
    <xdr:sp macro="" textlink="">
      <xdr:nvSpPr>
        <xdr:cNvPr id="349" name="【公営住宅】&#10;一人当たり面積平均値テキスト">
          <a:extLst>
            <a:ext uri="{FF2B5EF4-FFF2-40B4-BE49-F238E27FC236}">
              <a16:creationId xmlns:a16="http://schemas.microsoft.com/office/drawing/2014/main" id="{EF448BBE-DA91-4A2A-8656-A44A5B0E22E9}"/>
            </a:ext>
          </a:extLst>
        </xdr:cNvPr>
        <xdr:cNvSpPr txBox="1"/>
      </xdr:nvSpPr>
      <xdr:spPr>
        <a:xfrm>
          <a:off x="9467850" y="13765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23495</xdr:rowOff>
    </xdr:from>
    <xdr:to>
      <xdr:col>55</xdr:col>
      <xdr:colOff>50800</xdr:colOff>
      <xdr:row>85</xdr:row>
      <xdr:rowOff>125095</xdr:rowOff>
    </xdr:to>
    <xdr:sp macro="" textlink="">
      <xdr:nvSpPr>
        <xdr:cNvPr id="350" name="フローチャート: 判断 349">
          <a:extLst>
            <a:ext uri="{FF2B5EF4-FFF2-40B4-BE49-F238E27FC236}">
              <a16:creationId xmlns:a16="http://schemas.microsoft.com/office/drawing/2014/main" id="{9DCEC861-937A-4EA0-ADAB-059CD83DFBCC}"/>
            </a:ext>
          </a:extLst>
        </xdr:cNvPr>
        <xdr:cNvSpPr/>
      </xdr:nvSpPr>
      <xdr:spPr>
        <a:xfrm>
          <a:off x="9401175" y="137902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27940</xdr:rowOff>
    </xdr:from>
    <xdr:to>
      <xdr:col>50</xdr:col>
      <xdr:colOff>165100</xdr:colOff>
      <xdr:row>85</xdr:row>
      <xdr:rowOff>129540</xdr:rowOff>
    </xdr:to>
    <xdr:sp macro="" textlink="">
      <xdr:nvSpPr>
        <xdr:cNvPr id="351" name="フローチャート: 判断 350">
          <a:extLst>
            <a:ext uri="{FF2B5EF4-FFF2-40B4-BE49-F238E27FC236}">
              <a16:creationId xmlns:a16="http://schemas.microsoft.com/office/drawing/2014/main" id="{947F4B08-837B-44DC-AC7A-3CC123A0400A}"/>
            </a:ext>
          </a:extLst>
        </xdr:cNvPr>
        <xdr:cNvSpPr/>
      </xdr:nvSpPr>
      <xdr:spPr>
        <a:xfrm>
          <a:off x="8639175" y="13794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50165</xdr:rowOff>
    </xdr:from>
    <xdr:to>
      <xdr:col>46</xdr:col>
      <xdr:colOff>38100</xdr:colOff>
      <xdr:row>85</xdr:row>
      <xdr:rowOff>151765</xdr:rowOff>
    </xdr:to>
    <xdr:sp macro="" textlink="">
      <xdr:nvSpPr>
        <xdr:cNvPr id="352" name="フローチャート: 判断 351">
          <a:extLst>
            <a:ext uri="{FF2B5EF4-FFF2-40B4-BE49-F238E27FC236}">
              <a16:creationId xmlns:a16="http://schemas.microsoft.com/office/drawing/2014/main" id="{ED7B782D-7986-4C45-86E2-9978403BD86B}"/>
            </a:ext>
          </a:extLst>
        </xdr:cNvPr>
        <xdr:cNvSpPr/>
      </xdr:nvSpPr>
      <xdr:spPr>
        <a:xfrm>
          <a:off x="7839075" y="138106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38735</xdr:rowOff>
    </xdr:from>
    <xdr:to>
      <xdr:col>41</xdr:col>
      <xdr:colOff>101600</xdr:colOff>
      <xdr:row>85</xdr:row>
      <xdr:rowOff>140335</xdr:rowOff>
    </xdr:to>
    <xdr:sp macro="" textlink="">
      <xdr:nvSpPr>
        <xdr:cNvPr id="353" name="フローチャート: 判断 352">
          <a:extLst>
            <a:ext uri="{FF2B5EF4-FFF2-40B4-BE49-F238E27FC236}">
              <a16:creationId xmlns:a16="http://schemas.microsoft.com/office/drawing/2014/main" id="{5CB4FF27-78AC-479F-BE80-57DEBF99D79B}"/>
            </a:ext>
          </a:extLst>
        </xdr:cNvPr>
        <xdr:cNvSpPr/>
      </xdr:nvSpPr>
      <xdr:spPr>
        <a:xfrm>
          <a:off x="7029450" y="138023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36830</xdr:rowOff>
    </xdr:from>
    <xdr:to>
      <xdr:col>36</xdr:col>
      <xdr:colOff>165100</xdr:colOff>
      <xdr:row>85</xdr:row>
      <xdr:rowOff>138430</xdr:rowOff>
    </xdr:to>
    <xdr:sp macro="" textlink="">
      <xdr:nvSpPr>
        <xdr:cNvPr id="354" name="フローチャート: 判断 353">
          <a:extLst>
            <a:ext uri="{FF2B5EF4-FFF2-40B4-BE49-F238E27FC236}">
              <a16:creationId xmlns:a16="http://schemas.microsoft.com/office/drawing/2014/main" id="{5908489A-7A32-4055-8A9C-BA5D4D3479B3}"/>
            </a:ext>
          </a:extLst>
        </xdr:cNvPr>
        <xdr:cNvSpPr/>
      </xdr:nvSpPr>
      <xdr:spPr>
        <a:xfrm>
          <a:off x="6238875" y="138004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59B02A0D-5A10-4A44-A220-3845088B879A}"/>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59643FAB-1352-44B7-9FBB-23B71E286286}"/>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49BA6F16-5D2C-4017-B502-754BD9A3458E}"/>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438E4BA6-7C12-4BEF-B182-FCCA8A3A6494}"/>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C59BE98-BAE0-438D-AE6F-AC3B094B58D8}"/>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123825</xdr:rowOff>
    </xdr:from>
    <xdr:to>
      <xdr:col>55</xdr:col>
      <xdr:colOff>50800</xdr:colOff>
      <xdr:row>85</xdr:row>
      <xdr:rowOff>53975</xdr:rowOff>
    </xdr:to>
    <xdr:sp macro="" textlink="">
      <xdr:nvSpPr>
        <xdr:cNvPr id="360" name="楕円 359">
          <a:extLst>
            <a:ext uri="{FF2B5EF4-FFF2-40B4-BE49-F238E27FC236}">
              <a16:creationId xmlns:a16="http://schemas.microsoft.com/office/drawing/2014/main" id="{C7F57890-21F7-46C7-B152-4622825DFE31}"/>
            </a:ext>
          </a:extLst>
        </xdr:cNvPr>
        <xdr:cNvSpPr/>
      </xdr:nvSpPr>
      <xdr:spPr>
        <a:xfrm>
          <a:off x="9401175" y="137223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146685</xdr:rowOff>
    </xdr:from>
    <xdr:ext cx="469900" cy="258445"/>
    <xdr:sp macro="" textlink="">
      <xdr:nvSpPr>
        <xdr:cNvPr id="361" name="【公営住宅】&#10;一人当たり面積該当値テキスト">
          <a:extLst>
            <a:ext uri="{FF2B5EF4-FFF2-40B4-BE49-F238E27FC236}">
              <a16:creationId xmlns:a16="http://schemas.microsoft.com/office/drawing/2014/main" id="{82D2AFC5-8F44-4FE2-BAAC-DC67A114A211}"/>
            </a:ext>
          </a:extLst>
        </xdr:cNvPr>
        <xdr:cNvSpPr txBox="1"/>
      </xdr:nvSpPr>
      <xdr:spPr>
        <a:xfrm>
          <a:off x="9467850" y="13583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128270</xdr:rowOff>
    </xdr:from>
    <xdr:to>
      <xdr:col>50</xdr:col>
      <xdr:colOff>165100</xdr:colOff>
      <xdr:row>85</xdr:row>
      <xdr:rowOff>58420</xdr:rowOff>
    </xdr:to>
    <xdr:sp macro="" textlink="">
      <xdr:nvSpPr>
        <xdr:cNvPr id="362" name="楕円 361">
          <a:extLst>
            <a:ext uri="{FF2B5EF4-FFF2-40B4-BE49-F238E27FC236}">
              <a16:creationId xmlns:a16="http://schemas.microsoft.com/office/drawing/2014/main" id="{6455AEDC-3075-4468-9A8C-6F5DEFB69B67}"/>
            </a:ext>
          </a:extLst>
        </xdr:cNvPr>
        <xdr:cNvSpPr/>
      </xdr:nvSpPr>
      <xdr:spPr>
        <a:xfrm>
          <a:off x="8639175" y="13726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xdr:rowOff>
    </xdr:from>
    <xdr:to>
      <xdr:col>55</xdr:col>
      <xdr:colOff>0</xdr:colOff>
      <xdr:row>85</xdr:row>
      <xdr:rowOff>7620</xdr:rowOff>
    </xdr:to>
    <xdr:cxnSp macro="">
      <xdr:nvCxnSpPr>
        <xdr:cNvPr id="363" name="直線コネクタ 362">
          <a:extLst>
            <a:ext uri="{FF2B5EF4-FFF2-40B4-BE49-F238E27FC236}">
              <a16:creationId xmlns:a16="http://schemas.microsoft.com/office/drawing/2014/main" id="{4F4C4BD3-514C-4384-93F3-946C80390A5E}"/>
            </a:ext>
          </a:extLst>
        </xdr:cNvPr>
        <xdr:cNvCxnSpPr/>
      </xdr:nvCxnSpPr>
      <xdr:spPr>
        <a:xfrm flipV="1">
          <a:off x="8686800" y="1376997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61595</xdr:rowOff>
    </xdr:to>
    <xdr:sp macro="" textlink="">
      <xdr:nvSpPr>
        <xdr:cNvPr id="364" name="楕円 363">
          <a:extLst>
            <a:ext uri="{FF2B5EF4-FFF2-40B4-BE49-F238E27FC236}">
              <a16:creationId xmlns:a16="http://schemas.microsoft.com/office/drawing/2014/main" id="{73DCE85E-DF6A-4CE3-A553-A41BEB46DFCF}"/>
            </a:ext>
          </a:extLst>
        </xdr:cNvPr>
        <xdr:cNvSpPr/>
      </xdr:nvSpPr>
      <xdr:spPr>
        <a:xfrm>
          <a:off x="7839075" y="1373378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xdr:rowOff>
    </xdr:from>
    <xdr:to>
      <xdr:col>50</xdr:col>
      <xdr:colOff>114300</xdr:colOff>
      <xdr:row>85</xdr:row>
      <xdr:rowOff>10795</xdr:rowOff>
    </xdr:to>
    <xdr:cxnSp macro="">
      <xdr:nvCxnSpPr>
        <xdr:cNvPr id="365" name="直線コネクタ 364">
          <a:extLst>
            <a:ext uri="{FF2B5EF4-FFF2-40B4-BE49-F238E27FC236}">
              <a16:creationId xmlns:a16="http://schemas.microsoft.com/office/drawing/2014/main" id="{C39E2900-3BC3-4CA7-99B4-4A1FD660A3DC}"/>
            </a:ext>
          </a:extLst>
        </xdr:cNvPr>
        <xdr:cNvCxnSpPr/>
      </xdr:nvCxnSpPr>
      <xdr:spPr>
        <a:xfrm flipV="1">
          <a:off x="7886700" y="137744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135255</xdr:rowOff>
    </xdr:from>
    <xdr:to>
      <xdr:col>41</xdr:col>
      <xdr:colOff>101600</xdr:colOff>
      <xdr:row>85</xdr:row>
      <xdr:rowOff>65405</xdr:rowOff>
    </xdr:to>
    <xdr:sp macro="" textlink="">
      <xdr:nvSpPr>
        <xdr:cNvPr id="366" name="楕円 365">
          <a:extLst>
            <a:ext uri="{FF2B5EF4-FFF2-40B4-BE49-F238E27FC236}">
              <a16:creationId xmlns:a16="http://schemas.microsoft.com/office/drawing/2014/main" id="{B8F513F4-5FD2-4394-9DAC-6AEDCEE9AA46}"/>
            </a:ext>
          </a:extLst>
        </xdr:cNvPr>
        <xdr:cNvSpPr/>
      </xdr:nvSpPr>
      <xdr:spPr>
        <a:xfrm>
          <a:off x="7029450" y="13736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10795</xdr:rowOff>
    </xdr:from>
    <xdr:to>
      <xdr:col>45</xdr:col>
      <xdr:colOff>177800</xdr:colOff>
      <xdr:row>85</xdr:row>
      <xdr:rowOff>14605</xdr:rowOff>
    </xdr:to>
    <xdr:cxnSp macro="">
      <xdr:nvCxnSpPr>
        <xdr:cNvPr id="367" name="直線コネクタ 366">
          <a:extLst>
            <a:ext uri="{FF2B5EF4-FFF2-40B4-BE49-F238E27FC236}">
              <a16:creationId xmlns:a16="http://schemas.microsoft.com/office/drawing/2014/main" id="{2717C5F5-D0EA-4A4E-97A6-0C001D0DAE35}"/>
            </a:ext>
          </a:extLst>
        </xdr:cNvPr>
        <xdr:cNvCxnSpPr/>
      </xdr:nvCxnSpPr>
      <xdr:spPr>
        <a:xfrm flipV="1">
          <a:off x="7077075" y="1377124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xdr:rowOff>
    </xdr:from>
    <xdr:to>
      <xdr:col>36</xdr:col>
      <xdr:colOff>165100</xdr:colOff>
      <xdr:row>85</xdr:row>
      <xdr:rowOff>102235</xdr:rowOff>
    </xdr:to>
    <xdr:sp macro="" textlink="">
      <xdr:nvSpPr>
        <xdr:cNvPr id="368" name="楕円 367">
          <a:extLst>
            <a:ext uri="{FF2B5EF4-FFF2-40B4-BE49-F238E27FC236}">
              <a16:creationId xmlns:a16="http://schemas.microsoft.com/office/drawing/2014/main" id="{27E324B0-21A2-4C73-BAAF-8AFF688226EA}"/>
            </a:ext>
          </a:extLst>
        </xdr:cNvPr>
        <xdr:cNvSpPr/>
      </xdr:nvSpPr>
      <xdr:spPr>
        <a:xfrm>
          <a:off x="6238875" y="137642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14605</xdr:rowOff>
    </xdr:from>
    <xdr:to>
      <xdr:col>41</xdr:col>
      <xdr:colOff>50800</xdr:colOff>
      <xdr:row>85</xdr:row>
      <xdr:rowOff>52070</xdr:rowOff>
    </xdr:to>
    <xdr:cxnSp macro="">
      <xdr:nvCxnSpPr>
        <xdr:cNvPr id="369" name="直線コネクタ 368">
          <a:extLst>
            <a:ext uri="{FF2B5EF4-FFF2-40B4-BE49-F238E27FC236}">
              <a16:creationId xmlns:a16="http://schemas.microsoft.com/office/drawing/2014/main" id="{71907A34-6BFA-4830-8A6A-39B006DD4506}"/>
            </a:ext>
          </a:extLst>
        </xdr:cNvPr>
        <xdr:cNvCxnSpPr/>
      </xdr:nvCxnSpPr>
      <xdr:spPr>
        <a:xfrm flipV="1">
          <a:off x="6286500" y="13775055"/>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120650</xdr:rowOff>
    </xdr:from>
    <xdr:ext cx="469900" cy="258445"/>
    <xdr:sp macro="" textlink="">
      <xdr:nvSpPr>
        <xdr:cNvPr id="370" name="n_1aveValue【公営住宅】&#10;一人当たり面積">
          <a:extLst>
            <a:ext uri="{FF2B5EF4-FFF2-40B4-BE49-F238E27FC236}">
              <a16:creationId xmlns:a16="http://schemas.microsoft.com/office/drawing/2014/main" id="{60090BEE-F060-48CA-86EF-3D17D409CB25}"/>
            </a:ext>
          </a:extLst>
        </xdr:cNvPr>
        <xdr:cNvSpPr txBox="1"/>
      </xdr:nvSpPr>
      <xdr:spPr>
        <a:xfrm>
          <a:off x="8458200" y="13887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143510</xdr:rowOff>
    </xdr:from>
    <xdr:ext cx="469265" cy="258445"/>
    <xdr:sp macro="" textlink="">
      <xdr:nvSpPr>
        <xdr:cNvPr id="371" name="n_2aveValue【公営住宅】&#10;一人当たり面積">
          <a:extLst>
            <a:ext uri="{FF2B5EF4-FFF2-40B4-BE49-F238E27FC236}">
              <a16:creationId xmlns:a16="http://schemas.microsoft.com/office/drawing/2014/main" id="{18718FA8-7E3E-4024-B54E-6EDBA2F3D6C5}"/>
            </a:ext>
          </a:extLst>
        </xdr:cNvPr>
        <xdr:cNvSpPr txBox="1"/>
      </xdr:nvSpPr>
      <xdr:spPr>
        <a:xfrm>
          <a:off x="7677150" y="13903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132080</xdr:rowOff>
    </xdr:from>
    <xdr:ext cx="469265" cy="258445"/>
    <xdr:sp macro="" textlink="">
      <xdr:nvSpPr>
        <xdr:cNvPr id="372" name="n_3aveValue【公営住宅】&#10;一人当たり面積">
          <a:extLst>
            <a:ext uri="{FF2B5EF4-FFF2-40B4-BE49-F238E27FC236}">
              <a16:creationId xmlns:a16="http://schemas.microsoft.com/office/drawing/2014/main" id="{E343920C-A1D9-4C8E-B01C-E5D74CECE4A1}"/>
            </a:ext>
          </a:extLst>
        </xdr:cNvPr>
        <xdr:cNvSpPr txBox="1"/>
      </xdr:nvSpPr>
      <xdr:spPr>
        <a:xfrm>
          <a:off x="6867525" y="13895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130175</xdr:rowOff>
    </xdr:from>
    <xdr:ext cx="469265" cy="259080"/>
    <xdr:sp macro="" textlink="">
      <xdr:nvSpPr>
        <xdr:cNvPr id="373" name="n_4aveValue【公営住宅】&#10;一人当たり面積">
          <a:extLst>
            <a:ext uri="{FF2B5EF4-FFF2-40B4-BE49-F238E27FC236}">
              <a16:creationId xmlns:a16="http://schemas.microsoft.com/office/drawing/2014/main" id="{CD0C1069-B5BD-41F3-9DCD-49832AE77E12}"/>
            </a:ext>
          </a:extLst>
        </xdr:cNvPr>
        <xdr:cNvSpPr txBox="1"/>
      </xdr:nvSpPr>
      <xdr:spPr>
        <a:xfrm>
          <a:off x="6067425" y="13893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75565</xdr:rowOff>
    </xdr:from>
    <xdr:ext cx="469900" cy="258445"/>
    <xdr:sp macro="" textlink="">
      <xdr:nvSpPr>
        <xdr:cNvPr id="374" name="n_1mainValue【公営住宅】&#10;一人当たり面積">
          <a:extLst>
            <a:ext uri="{FF2B5EF4-FFF2-40B4-BE49-F238E27FC236}">
              <a16:creationId xmlns:a16="http://schemas.microsoft.com/office/drawing/2014/main" id="{C35B2F75-7342-4D83-B8C2-AC6D69702A89}"/>
            </a:ext>
          </a:extLst>
        </xdr:cNvPr>
        <xdr:cNvSpPr txBox="1"/>
      </xdr:nvSpPr>
      <xdr:spPr>
        <a:xfrm>
          <a:off x="8458200" y="13515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78105</xdr:rowOff>
    </xdr:from>
    <xdr:ext cx="469265" cy="258445"/>
    <xdr:sp macro="" textlink="">
      <xdr:nvSpPr>
        <xdr:cNvPr id="375" name="n_2mainValue【公営住宅】&#10;一人当たり面積">
          <a:extLst>
            <a:ext uri="{FF2B5EF4-FFF2-40B4-BE49-F238E27FC236}">
              <a16:creationId xmlns:a16="http://schemas.microsoft.com/office/drawing/2014/main" id="{D036EAC7-E11E-4A86-A42B-1343EA40029F}"/>
            </a:ext>
          </a:extLst>
        </xdr:cNvPr>
        <xdr:cNvSpPr txBox="1"/>
      </xdr:nvSpPr>
      <xdr:spPr>
        <a:xfrm>
          <a:off x="7677150" y="1351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81915</xdr:rowOff>
    </xdr:from>
    <xdr:ext cx="469265" cy="259080"/>
    <xdr:sp macro="" textlink="">
      <xdr:nvSpPr>
        <xdr:cNvPr id="376" name="n_3mainValue【公営住宅】&#10;一人当たり面積">
          <a:extLst>
            <a:ext uri="{FF2B5EF4-FFF2-40B4-BE49-F238E27FC236}">
              <a16:creationId xmlns:a16="http://schemas.microsoft.com/office/drawing/2014/main" id="{C91BCFFC-DABD-418C-8AF5-C86FA43971F1}"/>
            </a:ext>
          </a:extLst>
        </xdr:cNvPr>
        <xdr:cNvSpPr txBox="1"/>
      </xdr:nvSpPr>
      <xdr:spPr>
        <a:xfrm>
          <a:off x="6867525" y="13524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118745</xdr:rowOff>
    </xdr:from>
    <xdr:ext cx="469265" cy="259080"/>
    <xdr:sp macro="" textlink="">
      <xdr:nvSpPr>
        <xdr:cNvPr id="377" name="n_4mainValue【公営住宅】&#10;一人当たり面積">
          <a:extLst>
            <a:ext uri="{FF2B5EF4-FFF2-40B4-BE49-F238E27FC236}">
              <a16:creationId xmlns:a16="http://schemas.microsoft.com/office/drawing/2014/main" id="{E236BC7C-23F3-486C-9578-859F0812CA47}"/>
            </a:ext>
          </a:extLst>
        </xdr:cNvPr>
        <xdr:cNvSpPr txBox="1"/>
      </xdr:nvSpPr>
      <xdr:spPr>
        <a:xfrm>
          <a:off x="6067425" y="13561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133E65F-A21A-4FAF-A63C-3A9F33D1FE2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C7BD5E9-FE5B-4D63-BCC1-25FE897F217B}"/>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64FD576-1F49-48BF-A37B-14799DC14FBE}"/>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4FACFDA-B9FE-43C7-9641-B721B278AD8A}"/>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A8F0D58-1707-4134-B0DD-4186C2E915F1}"/>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BA7E7D6-D3E1-43A9-BE09-FC2CDF2A5E88}"/>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E50B160-8219-4DF4-82BF-C9058BE26A7F}"/>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EAAF57D-FDDE-4A5F-86AE-E19ABD1AEE15}"/>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1057B99-668F-41E3-B3F1-573E075D1CA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86ABE21-CC6D-4E11-B4FF-B354C3996C2F}"/>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B472E77-0C79-4913-AC70-612D54B582B7}"/>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DEFA238-69E7-4BBE-807E-85D95727769C}"/>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6F56D30-86A1-431B-ACE6-E3A310EF7885}"/>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4EF46A9-D500-4653-9EA8-B29E6B59A701}"/>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71C40FC3-6B2C-4C12-9ACA-AB334983C6DD}"/>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664F466-2927-43B8-A3D9-9FBB78BA85F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AFAF499-9D94-41D8-ABE6-2015CB6ACDE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6182731-5E66-472E-9F91-D1F1E005B944}"/>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D9C3445-F834-4CDC-B830-2D0E2BB6DADD}"/>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9896613-D63B-4E2D-A21B-65FA735D5B32}"/>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23A2AA4-F36A-4919-9395-16FDB2EC2E0A}"/>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2B4156D-0A1F-4E45-854E-14CE2C6F2178}"/>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15F6451-8AA7-4031-BB84-02758DDDC98B}"/>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39D1841-9AEA-474B-AEC7-AEF0AC306D2D}"/>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2" name="テキスト ボックス 401">
          <a:extLst>
            <a:ext uri="{FF2B5EF4-FFF2-40B4-BE49-F238E27FC236}">
              <a16:creationId xmlns:a16="http://schemas.microsoft.com/office/drawing/2014/main" id="{A45B9DFE-CF63-4760-81AC-50E988DF297B}"/>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9264A79-9005-4B60-8C46-8DDCA80159AC}"/>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4" name="テキスト ボックス 403">
          <a:extLst>
            <a:ext uri="{FF2B5EF4-FFF2-40B4-BE49-F238E27FC236}">
              <a16:creationId xmlns:a16="http://schemas.microsoft.com/office/drawing/2014/main" id="{6B9F58F2-1BAE-44AD-B8BA-2F781D67454A}"/>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CAF5996A-4D7C-4BCB-B1BE-C1CB990A9C30}"/>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6" name="テキスト ボックス 405">
          <a:extLst>
            <a:ext uri="{FF2B5EF4-FFF2-40B4-BE49-F238E27FC236}">
              <a16:creationId xmlns:a16="http://schemas.microsoft.com/office/drawing/2014/main" id="{A35A6CF5-11CA-4C14-9962-7ED796331264}"/>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FEE8ACB7-54EB-45A0-9B4E-CE210516C436}"/>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7CD996EB-473B-4B16-86CE-C7B4E589B608}"/>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199F9A82-E2C9-4E39-9BBF-5C59625C8CF9}"/>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0" name="テキスト ボックス 409">
          <a:extLst>
            <a:ext uri="{FF2B5EF4-FFF2-40B4-BE49-F238E27FC236}">
              <a16:creationId xmlns:a16="http://schemas.microsoft.com/office/drawing/2014/main" id="{CE984CCA-2610-4892-9F88-CE492F4D13E3}"/>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BB40B967-2C62-4209-9A81-F11CD7635539}"/>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797F5F08-175E-402F-82ED-A9DA33015D6F}"/>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A0AA66B8-9CAD-4A76-9F13-AD94E8EB6196}"/>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60129CA4-695D-404F-8BDB-C9AA4D128D9D}"/>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AA5BBA25-9015-49FD-9D57-EFE767D6320F}"/>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6" name="テキスト ボックス 415">
          <a:extLst>
            <a:ext uri="{FF2B5EF4-FFF2-40B4-BE49-F238E27FC236}">
              <a16:creationId xmlns:a16="http://schemas.microsoft.com/office/drawing/2014/main" id="{0FC006D3-3AE0-4003-A47E-B0ADD757295A}"/>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BD15C0B-EF0A-4DA9-ADAE-BA7565120067}"/>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EDCC843A-073A-4AAB-89E5-AA6C0DF62061}"/>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153035</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F3E9CB57-F7C0-4AD1-A4A0-18B74D5F9931}"/>
            </a:ext>
          </a:extLst>
        </xdr:cNvPr>
        <xdr:cNvCxnSpPr/>
      </xdr:nvCxnSpPr>
      <xdr:spPr>
        <a:xfrm flipV="1">
          <a:off x="14696440" y="549656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認定こども園・幼稚園・保育所】&#10;有形固定資産減価償却率最小値テキスト">
          <a:extLst>
            <a:ext uri="{FF2B5EF4-FFF2-40B4-BE49-F238E27FC236}">
              <a16:creationId xmlns:a16="http://schemas.microsoft.com/office/drawing/2014/main" id="{1BE19E72-94DA-4184-B924-EC8982423A34}"/>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1CF5E952-E971-4FF9-BC35-BB9851A917CF}"/>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99695</xdr:rowOff>
    </xdr:from>
    <xdr:ext cx="340360" cy="258445"/>
    <xdr:sp macro="" textlink="">
      <xdr:nvSpPr>
        <xdr:cNvPr id="422" name="【認定こども園・幼稚園・保育所】&#10;有形固定資産減価償却率最大値テキスト">
          <a:extLst>
            <a:ext uri="{FF2B5EF4-FFF2-40B4-BE49-F238E27FC236}">
              <a16:creationId xmlns:a16="http://schemas.microsoft.com/office/drawing/2014/main" id="{261A630B-90D6-40E1-A0E8-630C79808E35}"/>
            </a:ext>
          </a:extLst>
        </xdr:cNvPr>
        <xdr:cNvSpPr txBox="1"/>
      </xdr:nvSpPr>
      <xdr:spPr>
        <a:xfrm>
          <a:off x="14735175" y="52844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153035</xdr:rowOff>
    </xdr:from>
    <xdr:to>
      <xdr:col>86</xdr:col>
      <xdr:colOff>25400</xdr:colOff>
      <xdr:row>33</xdr:row>
      <xdr:rowOff>153035</xdr:rowOff>
    </xdr:to>
    <xdr:cxnSp macro="">
      <xdr:nvCxnSpPr>
        <xdr:cNvPr id="423" name="直線コネクタ 422">
          <a:extLst>
            <a:ext uri="{FF2B5EF4-FFF2-40B4-BE49-F238E27FC236}">
              <a16:creationId xmlns:a16="http://schemas.microsoft.com/office/drawing/2014/main" id="{EB3EA302-3E95-4362-8A4F-DB8F6DA09501}"/>
            </a:ext>
          </a:extLst>
        </xdr:cNvPr>
        <xdr:cNvCxnSpPr/>
      </xdr:nvCxnSpPr>
      <xdr:spPr>
        <a:xfrm>
          <a:off x="14611350" y="5496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33655</xdr:rowOff>
    </xdr:from>
    <xdr:ext cx="405130" cy="258445"/>
    <xdr:sp macro="" textlink="">
      <xdr:nvSpPr>
        <xdr:cNvPr id="424" name="【認定こども園・幼稚園・保育所】&#10;有形固定資産減価償却率平均値テキスト">
          <a:extLst>
            <a:ext uri="{FF2B5EF4-FFF2-40B4-BE49-F238E27FC236}">
              <a16:creationId xmlns:a16="http://schemas.microsoft.com/office/drawing/2014/main" id="{F47FC1E2-65C6-485E-8A92-7FFC7FF0163E}"/>
            </a:ext>
          </a:extLst>
        </xdr:cNvPr>
        <xdr:cNvSpPr txBox="1"/>
      </xdr:nvSpPr>
      <xdr:spPr>
        <a:xfrm>
          <a:off x="14735175" y="60217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10795</xdr:rowOff>
    </xdr:from>
    <xdr:to>
      <xdr:col>85</xdr:col>
      <xdr:colOff>177800</xdr:colOff>
      <xdr:row>38</xdr:row>
      <xdr:rowOff>112395</xdr:rowOff>
    </xdr:to>
    <xdr:sp macro="" textlink="">
      <xdr:nvSpPr>
        <xdr:cNvPr id="425" name="フローチャート: 判断 424">
          <a:extLst>
            <a:ext uri="{FF2B5EF4-FFF2-40B4-BE49-F238E27FC236}">
              <a16:creationId xmlns:a16="http://schemas.microsoft.com/office/drawing/2014/main" id="{FE5F0DC7-2C73-437A-A9B8-D1076D9BED66}"/>
            </a:ext>
          </a:extLst>
        </xdr:cNvPr>
        <xdr:cNvSpPr/>
      </xdr:nvSpPr>
      <xdr:spPr>
        <a:xfrm>
          <a:off x="14649450" y="61607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84455</xdr:rowOff>
    </xdr:to>
    <xdr:sp macro="" textlink="">
      <xdr:nvSpPr>
        <xdr:cNvPr id="426" name="フローチャート: 判断 425">
          <a:extLst>
            <a:ext uri="{FF2B5EF4-FFF2-40B4-BE49-F238E27FC236}">
              <a16:creationId xmlns:a16="http://schemas.microsoft.com/office/drawing/2014/main" id="{741FE918-377A-4808-B76C-83BB57778091}"/>
            </a:ext>
          </a:extLst>
        </xdr:cNvPr>
        <xdr:cNvSpPr/>
      </xdr:nvSpPr>
      <xdr:spPr>
        <a:xfrm>
          <a:off x="13887450" y="614616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7" name="フローチャート: 判断 426">
          <a:extLst>
            <a:ext uri="{FF2B5EF4-FFF2-40B4-BE49-F238E27FC236}">
              <a16:creationId xmlns:a16="http://schemas.microsoft.com/office/drawing/2014/main" id="{FCD35D9F-EAAE-41B3-8E1B-D7534D443484}"/>
            </a:ext>
          </a:extLst>
        </xdr:cNvPr>
        <xdr:cNvSpPr/>
      </xdr:nvSpPr>
      <xdr:spPr>
        <a:xfrm>
          <a:off x="13096875" y="617093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170815</xdr:rowOff>
    </xdr:from>
    <xdr:to>
      <xdr:col>72</xdr:col>
      <xdr:colOff>38100</xdr:colOff>
      <xdr:row>38</xdr:row>
      <xdr:rowOff>100965</xdr:rowOff>
    </xdr:to>
    <xdr:sp macro="" textlink="">
      <xdr:nvSpPr>
        <xdr:cNvPr id="428" name="フローチャート: 判断 427">
          <a:extLst>
            <a:ext uri="{FF2B5EF4-FFF2-40B4-BE49-F238E27FC236}">
              <a16:creationId xmlns:a16="http://schemas.microsoft.com/office/drawing/2014/main" id="{CDA0F30B-15C1-44D1-B255-5D4720766272}"/>
            </a:ext>
          </a:extLst>
        </xdr:cNvPr>
        <xdr:cNvSpPr/>
      </xdr:nvSpPr>
      <xdr:spPr>
        <a:xfrm>
          <a:off x="12296775" y="61525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9" name="フローチャート: 判断 428">
          <a:extLst>
            <a:ext uri="{FF2B5EF4-FFF2-40B4-BE49-F238E27FC236}">
              <a16:creationId xmlns:a16="http://schemas.microsoft.com/office/drawing/2014/main" id="{A169DD6B-BC80-45C0-96AA-D7425C60CBBE}"/>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715FE73-2EFF-40A9-A168-8CC5EDB99F33}"/>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2573C1-5EA3-4C7C-A926-C19C798A6926}"/>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3D7F8A6A-9574-437B-9AAB-07FA02E52DBB}"/>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4ACE42C4-1F0C-456B-A11D-BE8922729C43}"/>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51D87C22-A73A-4950-BE46-AB09FBED9DC5}"/>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35" name="楕円 434">
          <a:extLst>
            <a:ext uri="{FF2B5EF4-FFF2-40B4-BE49-F238E27FC236}">
              <a16:creationId xmlns:a16="http://schemas.microsoft.com/office/drawing/2014/main" id="{4096A4A4-EAA2-4725-B1AD-CE0262A21872}"/>
            </a:ext>
          </a:extLst>
        </xdr:cNvPr>
        <xdr:cNvSpPr/>
      </xdr:nvSpPr>
      <xdr:spPr>
        <a:xfrm>
          <a:off x="14649450" y="6302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127635</xdr:rowOff>
    </xdr:from>
    <xdr:ext cx="405130" cy="259080"/>
    <xdr:sp macro="" textlink="">
      <xdr:nvSpPr>
        <xdr:cNvPr id="436" name="【認定こども園・幼稚園・保育所】&#10;有形固定資産減価償却率該当値テキスト">
          <a:extLst>
            <a:ext uri="{FF2B5EF4-FFF2-40B4-BE49-F238E27FC236}">
              <a16:creationId xmlns:a16="http://schemas.microsoft.com/office/drawing/2014/main" id="{7BEED43C-6A71-4A55-A193-A0A1F35CF2C3}"/>
            </a:ext>
          </a:extLst>
        </xdr:cNvPr>
        <xdr:cNvSpPr txBox="1"/>
      </xdr:nvSpPr>
      <xdr:spPr>
        <a:xfrm>
          <a:off x="14735175" y="627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102235</xdr:rowOff>
    </xdr:from>
    <xdr:to>
      <xdr:col>81</xdr:col>
      <xdr:colOff>101600</xdr:colOff>
      <xdr:row>39</xdr:row>
      <xdr:rowOff>32385</xdr:rowOff>
    </xdr:to>
    <xdr:sp macro="" textlink="">
      <xdr:nvSpPr>
        <xdr:cNvPr id="437" name="楕円 436">
          <a:extLst>
            <a:ext uri="{FF2B5EF4-FFF2-40B4-BE49-F238E27FC236}">
              <a16:creationId xmlns:a16="http://schemas.microsoft.com/office/drawing/2014/main" id="{98BBDAD2-84AF-400A-8248-DC9A6103F987}"/>
            </a:ext>
          </a:extLst>
        </xdr:cNvPr>
        <xdr:cNvSpPr/>
      </xdr:nvSpPr>
      <xdr:spPr>
        <a:xfrm>
          <a:off x="13887450" y="62585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153035</xdr:rowOff>
    </xdr:from>
    <xdr:to>
      <xdr:col>85</xdr:col>
      <xdr:colOff>127000</xdr:colOff>
      <xdr:row>39</xdr:row>
      <xdr:rowOff>29210</xdr:rowOff>
    </xdr:to>
    <xdr:cxnSp macro="">
      <xdr:nvCxnSpPr>
        <xdr:cNvPr id="438" name="直線コネクタ 437">
          <a:extLst>
            <a:ext uri="{FF2B5EF4-FFF2-40B4-BE49-F238E27FC236}">
              <a16:creationId xmlns:a16="http://schemas.microsoft.com/office/drawing/2014/main" id="{070B566B-115C-4A48-8B37-62523D1D5304}"/>
            </a:ext>
          </a:extLst>
        </xdr:cNvPr>
        <xdr:cNvCxnSpPr/>
      </xdr:nvCxnSpPr>
      <xdr:spPr>
        <a:xfrm>
          <a:off x="13935075" y="630618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54610</xdr:rowOff>
    </xdr:from>
    <xdr:to>
      <xdr:col>76</xdr:col>
      <xdr:colOff>165100</xdr:colOff>
      <xdr:row>38</xdr:row>
      <xdr:rowOff>156210</xdr:rowOff>
    </xdr:to>
    <xdr:sp macro="" textlink="">
      <xdr:nvSpPr>
        <xdr:cNvPr id="439" name="楕円 438">
          <a:extLst>
            <a:ext uri="{FF2B5EF4-FFF2-40B4-BE49-F238E27FC236}">
              <a16:creationId xmlns:a16="http://schemas.microsoft.com/office/drawing/2014/main" id="{99AF95B7-52DD-4045-A038-735B9BD07AE2}"/>
            </a:ext>
          </a:extLst>
        </xdr:cNvPr>
        <xdr:cNvSpPr/>
      </xdr:nvSpPr>
      <xdr:spPr>
        <a:xfrm>
          <a:off x="13096875" y="6207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105410</xdr:rowOff>
    </xdr:from>
    <xdr:to>
      <xdr:col>81</xdr:col>
      <xdr:colOff>50800</xdr:colOff>
      <xdr:row>38</xdr:row>
      <xdr:rowOff>153035</xdr:rowOff>
    </xdr:to>
    <xdr:cxnSp macro="">
      <xdr:nvCxnSpPr>
        <xdr:cNvPr id="440" name="直線コネクタ 439">
          <a:extLst>
            <a:ext uri="{FF2B5EF4-FFF2-40B4-BE49-F238E27FC236}">
              <a16:creationId xmlns:a16="http://schemas.microsoft.com/office/drawing/2014/main" id="{E85B1C78-7B43-46B2-87F7-13AC5FB8AE5A}"/>
            </a:ext>
          </a:extLst>
        </xdr:cNvPr>
        <xdr:cNvCxnSpPr/>
      </xdr:nvCxnSpPr>
      <xdr:spPr>
        <a:xfrm>
          <a:off x="13144500" y="6255385"/>
          <a:ext cx="7905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441" name="楕円 440">
          <a:extLst>
            <a:ext uri="{FF2B5EF4-FFF2-40B4-BE49-F238E27FC236}">
              <a16:creationId xmlns:a16="http://schemas.microsoft.com/office/drawing/2014/main" id="{883C9D43-0381-4EB3-881D-AEA945FB6A8C}"/>
            </a:ext>
          </a:extLst>
        </xdr:cNvPr>
        <xdr:cNvSpPr/>
      </xdr:nvSpPr>
      <xdr:spPr>
        <a:xfrm>
          <a:off x="12296775" y="6201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95885</xdr:rowOff>
    </xdr:from>
    <xdr:to>
      <xdr:col>76</xdr:col>
      <xdr:colOff>114300</xdr:colOff>
      <xdr:row>38</xdr:row>
      <xdr:rowOff>105410</xdr:rowOff>
    </xdr:to>
    <xdr:cxnSp macro="">
      <xdr:nvCxnSpPr>
        <xdr:cNvPr id="442" name="直線コネクタ 441">
          <a:extLst>
            <a:ext uri="{FF2B5EF4-FFF2-40B4-BE49-F238E27FC236}">
              <a16:creationId xmlns:a16="http://schemas.microsoft.com/office/drawing/2014/main" id="{6A494C42-1A61-4901-9A9D-92563C8A4984}"/>
            </a:ext>
          </a:extLst>
        </xdr:cNvPr>
        <xdr:cNvCxnSpPr/>
      </xdr:nvCxnSpPr>
      <xdr:spPr>
        <a:xfrm>
          <a:off x="12344400" y="624903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443" name="楕円 442">
          <a:extLst>
            <a:ext uri="{FF2B5EF4-FFF2-40B4-BE49-F238E27FC236}">
              <a16:creationId xmlns:a16="http://schemas.microsoft.com/office/drawing/2014/main" id="{B38A015C-4851-48A6-807F-2774E0173E92}"/>
            </a:ext>
          </a:extLst>
        </xdr:cNvPr>
        <xdr:cNvSpPr/>
      </xdr:nvSpPr>
      <xdr:spPr>
        <a:xfrm>
          <a:off x="11487150" y="6113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95885</xdr:rowOff>
    </xdr:to>
    <xdr:cxnSp macro="">
      <xdr:nvCxnSpPr>
        <xdr:cNvPr id="444" name="直線コネクタ 443">
          <a:extLst>
            <a:ext uri="{FF2B5EF4-FFF2-40B4-BE49-F238E27FC236}">
              <a16:creationId xmlns:a16="http://schemas.microsoft.com/office/drawing/2014/main" id="{07043676-1C64-47FD-B079-8B8C6B2B8195}"/>
            </a:ext>
          </a:extLst>
        </xdr:cNvPr>
        <xdr:cNvCxnSpPr/>
      </xdr:nvCxnSpPr>
      <xdr:spPr>
        <a:xfrm>
          <a:off x="11534775" y="6151245"/>
          <a:ext cx="8096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100965</xdr:rowOff>
    </xdr:from>
    <xdr:ext cx="405130" cy="258445"/>
    <xdr:sp macro="" textlink="">
      <xdr:nvSpPr>
        <xdr:cNvPr id="445" name="n_1aveValue【認定こども園・幼稚園・保育所】&#10;有形固定資産減価償却率">
          <a:extLst>
            <a:ext uri="{FF2B5EF4-FFF2-40B4-BE49-F238E27FC236}">
              <a16:creationId xmlns:a16="http://schemas.microsoft.com/office/drawing/2014/main" id="{B256E0C7-E257-49AE-8B29-65BB9CF37C59}"/>
            </a:ext>
          </a:extLst>
        </xdr:cNvPr>
        <xdr:cNvSpPr txBox="1"/>
      </xdr:nvSpPr>
      <xdr:spPr>
        <a:xfrm>
          <a:off x="13745210" y="5933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4495" cy="258445"/>
    <xdr:sp macro="" textlink="">
      <xdr:nvSpPr>
        <xdr:cNvPr id="446" name="n_2aveValue【認定こども園・幼稚園・保育所】&#10;有形固定資産減価償却率">
          <a:extLst>
            <a:ext uri="{FF2B5EF4-FFF2-40B4-BE49-F238E27FC236}">
              <a16:creationId xmlns:a16="http://schemas.microsoft.com/office/drawing/2014/main" id="{A6C1D645-4BCF-43CB-9796-2C73F286990E}"/>
            </a:ext>
          </a:extLst>
        </xdr:cNvPr>
        <xdr:cNvSpPr txBox="1"/>
      </xdr:nvSpPr>
      <xdr:spPr>
        <a:xfrm>
          <a:off x="12964160" y="5964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117475</xdr:rowOff>
    </xdr:from>
    <xdr:ext cx="404495" cy="259080"/>
    <xdr:sp macro="" textlink="">
      <xdr:nvSpPr>
        <xdr:cNvPr id="447" name="n_3aveValue【認定こども園・幼稚園・保育所】&#10;有形固定資産減価償却率">
          <a:extLst>
            <a:ext uri="{FF2B5EF4-FFF2-40B4-BE49-F238E27FC236}">
              <a16:creationId xmlns:a16="http://schemas.microsoft.com/office/drawing/2014/main" id="{3A3F132F-95AF-463A-A6F2-F20FF39F8E71}"/>
            </a:ext>
          </a:extLst>
        </xdr:cNvPr>
        <xdr:cNvSpPr txBox="1"/>
      </xdr:nvSpPr>
      <xdr:spPr>
        <a:xfrm>
          <a:off x="12164060" y="5949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95250</xdr:rowOff>
    </xdr:from>
    <xdr:ext cx="404495" cy="259080"/>
    <xdr:sp macro="" textlink="">
      <xdr:nvSpPr>
        <xdr:cNvPr id="448" name="n_4aveValue【認定こども園・幼稚園・保育所】&#10;有形固定資産減価償却率">
          <a:extLst>
            <a:ext uri="{FF2B5EF4-FFF2-40B4-BE49-F238E27FC236}">
              <a16:creationId xmlns:a16="http://schemas.microsoft.com/office/drawing/2014/main" id="{B9AD6B26-0E81-4A3A-8C88-1F820DD41233}"/>
            </a:ext>
          </a:extLst>
        </xdr:cNvPr>
        <xdr:cNvSpPr txBox="1"/>
      </xdr:nvSpPr>
      <xdr:spPr>
        <a:xfrm>
          <a:off x="11354435" y="6248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23495</xdr:rowOff>
    </xdr:from>
    <xdr:ext cx="405130" cy="259080"/>
    <xdr:sp macro="" textlink="">
      <xdr:nvSpPr>
        <xdr:cNvPr id="449" name="n_1mainValue【認定こども園・幼稚園・保育所】&#10;有形固定資産減価償却率">
          <a:extLst>
            <a:ext uri="{FF2B5EF4-FFF2-40B4-BE49-F238E27FC236}">
              <a16:creationId xmlns:a16="http://schemas.microsoft.com/office/drawing/2014/main" id="{FFDECE7C-6D84-4EBB-A228-5022B5EC68A8}"/>
            </a:ext>
          </a:extLst>
        </xdr:cNvPr>
        <xdr:cNvSpPr txBox="1"/>
      </xdr:nvSpPr>
      <xdr:spPr>
        <a:xfrm>
          <a:off x="13745210" y="6341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147320</xdr:rowOff>
    </xdr:from>
    <xdr:ext cx="404495" cy="259080"/>
    <xdr:sp macro="" textlink="">
      <xdr:nvSpPr>
        <xdr:cNvPr id="450" name="n_2mainValue【認定こども園・幼稚園・保育所】&#10;有形固定資産減価償却率">
          <a:extLst>
            <a:ext uri="{FF2B5EF4-FFF2-40B4-BE49-F238E27FC236}">
              <a16:creationId xmlns:a16="http://schemas.microsoft.com/office/drawing/2014/main" id="{051AFA89-FD6F-4394-9FCC-8BE1F40EBA4A}"/>
            </a:ext>
          </a:extLst>
        </xdr:cNvPr>
        <xdr:cNvSpPr txBox="1"/>
      </xdr:nvSpPr>
      <xdr:spPr>
        <a:xfrm>
          <a:off x="12964160" y="6297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137795</xdr:rowOff>
    </xdr:from>
    <xdr:ext cx="404495" cy="259080"/>
    <xdr:sp macro="" textlink="">
      <xdr:nvSpPr>
        <xdr:cNvPr id="451" name="n_3mainValue【認定こども園・幼稚園・保育所】&#10;有形固定資産減価償却率">
          <a:extLst>
            <a:ext uri="{FF2B5EF4-FFF2-40B4-BE49-F238E27FC236}">
              <a16:creationId xmlns:a16="http://schemas.microsoft.com/office/drawing/2014/main" id="{BDF49A2F-759D-4D2D-A035-EB943705330A}"/>
            </a:ext>
          </a:extLst>
        </xdr:cNvPr>
        <xdr:cNvSpPr txBox="1"/>
      </xdr:nvSpPr>
      <xdr:spPr>
        <a:xfrm>
          <a:off x="12164060" y="6294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65405</xdr:rowOff>
    </xdr:from>
    <xdr:ext cx="404495" cy="258445"/>
    <xdr:sp macro="" textlink="">
      <xdr:nvSpPr>
        <xdr:cNvPr id="452" name="n_4mainValue【認定こども園・幼稚園・保育所】&#10;有形固定資産減価償却率">
          <a:extLst>
            <a:ext uri="{FF2B5EF4-FFF2-40B4-BE49-F238E27FC236}">
              <a16:creationId xmlns:a16="http://schemas.microsoft.com/office/drawing/2014/main" id="{24A3FFA4-9F37-47BD-8AE9-1E72E62E7BDF}"/>
            </a:ext>
          </a:extLst>
        </xdr:cNvPr>
        <xdr:cNvSpPr txBox="1"/>
      </xdr:nvSpPr>
      <xdr:spPr>
        <a:xfrm>
          <a:off x="11354435" y="5897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C89859D-3AE2-4DE3-90C3-F2128CE6093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33771BA-35E2-4EA7-9CEF-B7A0E454A8DC}"/>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B436DA5-A760-41AE-9F24-167B6F625298}"/>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77E63B0-2E12-4255-8422-270C2E80E6F2}"/>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1F47C81-A465-451F-9849-5EAACFFF4CD8}"/>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820A09F-F3FB-43AD-8956-7A9E8E250F20}"/>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5055BD5D-ED7A-4F4F-93C4-EE91DA267BCA}"/>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3BCDB28-108E-4172-AA46-E332AD95534B}"/>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1" name="テキスト ボックス 460">
          <a:extLst>
            <a:ext uri="{FF2B5EF4-FFF2-40B4-BE49-F238E27FC236}">
              <a16:creationId xmlns:a16="http://schemas.microsoft.com/office/drawing/2014/main" id="{4A2CF2ED-0AE3-401E-AF09-2C647061DE61}"/>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7F39B0A-792A-4E1B-9DFD-A40EB22CA241}"/>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A89A2C82-A70A-4FD2-BDD0-F0B7342B9A27}"/>
            </a:ext>
          </a:extLst>
        </xdr:cNvPr>
        <xdr:cNvCxnSpPr/>
      </xdr:nvCxnSpPr>
      <xdr:spPr>
        <a:xfrm>
          <a:off x="16459200" y="6772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64" name="テキスト ボックス 463">
          <a:extLst>
            <a:ext uri="{FF2B5EF4-FFF2-40B4-BE49-F238E27FC236}">
              <a16:creationId xmlns:a16="http://schemas.microsoft.com/office/drawing/2014/main" id="{6E38765C-BB7E-4FC0-8990-24918D41C055}"/>
            </a:ext>
          </a:extLst>
        </xdr:cNvPr>
        <xdr:cNvSpPr txBox="1"/>
      </xdr:nvSpPr>
      <xdr:spPr>
        <a:xfrm>
          <a:off x="16052165" y="663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27311628-52B4-487C-BB5F-72587EE6E611}"/>
            </a:ext>
          </a:extLst>
        </xdr:cNvPr>
        <xdr:cNvCxnSpPr/>
      </xdr:nvCxnSpPr>
      <xdr:spPr>
        <a:xfrm>
          <a:off x="16459200" y="6334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6" name="テキスト ボックス 465">
          <a:extLst>
            <a:ext uri="{FF2B5EF4-FFF2-40B4-BE49-F238E27FC236}">
              <a16:creationId xmlns:a16="http://schemas.microsoft.com/office/drawing/2014/main" id="{7BC49A54-43B7-4248-97E6-3DD95FB372C1}"/>
            </a:ext>
          </a:extLst>
        </xdr:cNvPr>
        <xdr:cNvSpPr txBox="1"/>
      </xdr:nvSpPr>
      <xdr:spPr>
        <a:xfrm>
          <a:off x="16052165" y="6198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CD3BD81-A689-43CD-9FE6-A6C923A6B39B}"/>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8" name="テキスト ボックス 467">
          <a:extLst>
            <a:ext uri="{FF2B5EF4-FFF2-40B4-BE49-F238E27FC236}">
              <a16:creationId xmlns:a16="http://schemas.microsoft.com/office/drawing/2014/main" id="{6849AC0A-B42C-4E6F-B865-462E669B0E01}"/>
            </a:ext>
          </a:extLst>
        </xdr:cNvPr>
        <xdr:cNvSpPr txBox="1"/>
      </xdr:nvSpPr>
      <xdr:spPr>
        <a:xfrm>
          <a:off x="16052165" y="576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17E0F976-E904-47D8-A3AA-F0AAB347DE40}"/>
            </a:ext>
          </a:extLst>
        </xdr:cNvPr>
        <xdr:cNvCxnSpPr/>
      </xdr:nvCxnSpPr>
      <xdr:spPr>
        <a:xfrm>
          <a:off x="16459200" y="5476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70" name="テキスト ボックス 469">
          <a:extLst>
            <a:ext uri="{FF2B5EF4-FFF2-40B4-BE49-F238E27FC236}">
              <a16:creationId xmlns:a16="http://schemas.microsoft.com/office/drawing/2014/main" id="{83691584-214C-4AFA-BD77-548CC12EDF34}"/>
            </a:ext>
          </a:extLst>
        </xdr:cNvPr>
        <xdr:cNvSpPr txBox="1"/>
      </xdr:nvSpPr>
      <xdr:spPr>
        <a:xfrm>
          <a:off x="16052165" y="534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0101573-AE51-438C-9AD9-8A2BF4740B77}"/>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2" name="テキスト ボックス 471">
          <a:extLst>
            <a:ext uri="{FF2B5EF4-FFF2-40B4-BE49-F238E27FC236}">
              <a16:creationId xmlns:a16="http://schemas.microsoft.com/office/drawing/2014/main" id="{65FB2C95-DA29-49E2-869F-6674D9C9BF63}"/>
            </a:ext>
          </a:extLst>
        </xdr:cNvPr>
        <xdr:cNvSpPr txBox="1"/>
      </xdr:nvSpPr>
      <xdr:spPr>
        <a:xfrm>
          <a:off x="16052165"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B33B9871-FD6B-4A21-82CD-6B3D819D260F}"/>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119380</xdr:rowOff>
    </xdr:from>
    <xdr:to>
      <xdr:col>116</xdr:col>
      <xdr:colOff>62865</xdr:colOff>
      <xdr:row>41</xdr:row>
      <xdr:rowOff>114935</xdr:rowOff>
    </xdr:to>
    <xdr:cxnSp macro="">
      <xdr:nvCxnSpPr>
        <xdr:cNvPr id="474" name="直線コネクタ 473">
          <a:extLst>
            <a:ext uri="{FF2B5EF4-FFF2-40B4-BE49-F238E27FC236}">
              <a16:creationId xmlns:a16="http://schemas.microsoft.com/office/drawing/2014/main" id="{1B043495-B1B2-44D6-BD54-4A7CF5963247}"/>
            </a:ext>
          </a:extLst>
        </xdr:cNvPr>
        <xdr:cNvCxnSpPr/>
      </xdr:nvCxnSpPr>
      <xdr:spPr>
        <a:xfrm flipV="1">
          <a:off x="19954240" y="562800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C89B50AC-EFB8-4558-8B32-6F894C183ED4}"/>
            </a:ext>
          </a:extLst>
        </xdr:cNvPr>
        <xdr:cNvSpPr txBox="1"/>
      </xdr:nvSpPr>
      <xdr:spPr>
        <a:xfrm>
          <a:off x="19992975" y="676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6" name="直線コネクタ 475">
          <a:extLst>
            <a:ext uri="{FF2B5EF4-FFF2-40B4-BE49-F238E27FC236}">
              <a16:creationId xmlns:a16="http://schemas.microsoft.com/office/drawing/2014/main" id="{93812475-D923-4A93-98F9-E5EDD4AF1813}"/>
            </a:ext>
          </a:extLst>
        </xdr:cNvPr>
        <xdr:cNvCxnSpPr/>
      </xdr:nvCxnSpPr>
      <xdr:spPr>
        <a:xfrm>
          <a:off x="19878675" y="675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66040</xdr:rowOff>
    </xdr:from>
    <xdr:ext cx="469900" cy="258445"/>
    <xdr:sp macro="" textlink="">
      <xdr:nvSpPr>
        <xdr:cNvPr id="477" name="【認定こども園・幼稚園・保育所】&#10;一人当たり面積最大値テキスト">
          <a:extLst>
            <a:ext uri="{FF2B5EF4-FFF2-40B4-BE49-F238E27FC236}">
              <a16:creationId xmlns:a16="http://schemas.microsoft.com/office/drawing/2014/main" id="{D126FAAC-C18E-4F21-B1A4-F4F70AE1BEA6}"/>
            </a:ext>
          </a:extLst>
        </xdr:cNvPr>
        <xdr:cNvSpPr txBox="1"/>
      </xdr:nvSpPr>
      <xdr:spPr>
        <a:xfrm>
          <a:off x="19992975" y="541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119380</xdr:rowOff>
    </xdr:from>
    <xdr:to>
      <xdr:col>116</xdr:col>
      <xdr:colOff>152400</xdr:colOff>
      <xdr:row>34</xdr:row>
      <xdr:rowOff>119380</xdr:rowOff>
    </xdr:to>
    <xdr:cxnSp macro="">
      <xdr:nvCxnSpPr>
        <xdr:cNvPr id="478" name="直線コネクタ 477">
          <a:extLst>
            <a:ext uri="{FF2B5EF4-FFF2-40B4-BE49-F238E27FC236}">
              <a16:creationId xmlns:a16="http://schemas.microsoft.com/office/drawing/2014/main" id="{EC90A91E-6485-4255-9B13-90045371896B}"/>
            </a:ext>
          </a:extLst>
        </xdr:cNvPr>
        <xdr:cNvCxnSpPr/>
      </xdr:nvCxnSpPr>
      <xdr:spPr>
        <a:xfrm>
          <a:off x="19878675" y="5628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132080</xdr:rowOff>
    </xdr:from>
    <xdr:ext cx="469900" cy="258445"/>
    <xdr:sp macro="" textlink="">
      <xdr:nvSpPr>
        <xdr:cNvPr id="479" name="【認定こども園・幼稚園・保育所】&#10;一人当たり面積平均値テキスト">
          <a:extLst>
            <a:ext uri="{FF2B5EF4-FFF2-40B4-BE49-F238E27FC236}">
              <a16:creationId xmlns:a16="http://schemas.microsoft.com/office/drawing/2014/main" id="{E0EA2B1A-556E-40FA-B051-8143E49A5329}"/>
            </a:ext>
          </a:extLst>
        </xdr:cNvPr>
        <xdr:cNvSpPr txBox="1"/>
      </xdr:nvSpPr>
      <xdr:spPr>
        <a:xfrm>
          <a:off x="19992975" y="6447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153670</xdr:rowOff>
    </xdr:from>
    <xdr:to>
      <xdr:col>116</xdr:col>
      <xdr:colOff>114300</xdr:colOff>
      <xdr:row>40</xdr:row>
      <xdr:rowOff>83820</xdr:rowOff>
    </xdr:to>
    <xdr:sp macro="" textlink="">
      <xdr:nvSpPr>
        <xdr:cNvPr id="480" name="フローチャート: 判断 479">
          <a:extLst>
            <a:ext uri="{FF2B5EF4-FFF2-40B4-BE49-F238E27FC236}">
              <a16:creationId xmlns:a16="http://schemas.microsoft.com/office/drawing/2014/main" id="{12E5C11C-CCCF-4C22-96AD-DC704EFD688F}"/>
            </a:ext>
          </a:extLst>
        </xdr:cNvPr>
        <xdr:cNvSpPr/>
      </xdr:nvSpPr>
      <xdr:spPr>
        <a:xfrm>
          <a:off x="19897725" y="6468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146685</xdr:rowOff>
    </xdr:from>
    <xdr:to>
      <xdr:col>112</xdr:col>
      <xdr:colOff>38100</xdr:colOff>
      <xdr:row>40</xdr:row>
      <xdr:rowOff>76835</xdr:rowOff>
    </xdr:to>
    <xdr:sp macro="" textlink="">
      <xdr:nvSpPr>
        <xdr:cNvPr id="481" name="フローチャート: 判断 480">
          <a:extLst>
            <a:ext uri="{FF2B5EF4-FFF2-40B4-BE49-F238E27FC236}">
              <a16:creationId xmlns:a16="http://schemas.microsoft.com/office/drawing/2014/main" id="{AF52B1BE-33B9-40EC-8E9E-A9D4D80171FA}"/>
            </a:ext>
          </a:extLst>
        </xdr:cNvPr>
        <xdr:cNvSpPr/>
      </xdr:nvSpPr>
      <xdr:spPr>
        <a:xfrm>
          <a:off x="19154775" y="64585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82" name="フローチャート: 判断 481">
          <a:extLst>
            <a:ext uri="{FF2B5EF4-FFF2-40B4-BE49-F238E27FC236}">
              <a16:creationId xmlns:a16="http://schemas.microsoft.com/office/drawing/2014/main" id="{8FD918EF-D51B-4DEF-AE0B-A54DEF640F05}"/>
            </a:ext>
          </a:extLst>
        </xdr:cNvPr>
        <xdr:cNvSpPr/>
      </xdr:nvSpPr>
      <xdr:spPr>
        <a:xfrm>
          <a:off x="18345150" y="625983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109855</xdr:rowOff>
    </xdr:from>
    <xdr:to>
      <xdr:col>102</xdr:col>
      <xdr:colOff>165100</xdr:colOff>
      <xdr:row>39</xdr:row>
      <xdr:rowOff>40640</xdr:rowOff>
    </xdr:to>
    <xdr:sp macro="" textlink="">
      <xdr:nvSpPr>
        <xdr:cNvPr id="483" name="フローチャート: 判断 482">
          <a:extLst>
            <a:ext uri="{FF2B5EF4-FFF2-40B4-BE49-F238E27FC236}">
              <a16:creationId xmlns:a16="http://schemas.microsoft.com/office/drawing/2014/main" id="{E1191B9D-886C-46F9-AD4A-A04D39563FC1}"/>
            </a:ext>
          </a:extLst>
        </xdr:cNvPr>
        <xdr:cNvSpPr/>
      </xdr:nvSpPr>
      <xdr:spPr>
        <a:xfrm>
          <a:off x="17554575" y="625983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102870</xdr:rowOff>
    </xdr:from>
    <xdr:to>
      <xdr:col>98</xdr:col>
      <xdr:colOff>38100</xdr:colOff>
      <xdr:row>39</xdr:row>
      <xdr:rowOff>33020</xdr:rowOff>
    </xdr:to>
    <xdr:sp macro="" textlink="">
      <xdr:nvSpPr>
        <xdr:cNvPr id="484" name="フローチャート: 判断 483">
          <a:extLst>
            <a:ext uri="{FF2B5EF4-FFF2-40B4-BE49-F238E27FC236}">
              <a16:creationId xmlns:a16="http://schemas.microsoft.com/office/drawing/2014/main" id="{1789B4FF-BFA4-4829-A318-D1526D409D5E}"/>
            </a:ext>
          </a:extLst>
        </xdr:cNvPr>
        <xdr:cNvSpPr/>
      </xdr:nvSpPr>
      <xdr:spPr>
        <a:xfrm>
          <a:off x="16754475" y="62591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97E1CBB-C17B-4915-B7AE-D12658722BF2}"/>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4A1E76A9-B554-4A60-9BAE-68ACBE724704}"/>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3BADD38F-8E7B-4222-9EF5-9FAF63A42B51}"/>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808977CD-C6FD-4F67-8878-386637212CD2}"/>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2782C3EB-73FC-489D-9DD0-890EADF81F79}"/>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142240</xdr:rowOff>
    </xdr:from>
    <xdr:to>
      <xdr:col>116</xdr:col>
      <xdr:colOff>114300</xdr:colOff>
      <xdr:row>35</xdr:row>
      <xdr:rowOff>72390</xdr:rowOff>
    </xdr:to>
    <xdr:sp macro="" textlink="">
      <xdr:nvSpPr>
        <xdr:cNvPr id="490" name="楕円 489">
          <a:extLst>
            <a:ext uri="{FF2B5EF4-FFF2-40B4-BE49-F238E27FC236}">
              <a16:creationId xmlns:a16="http://schemas.microsoft.com/office/drawing/2014/main" id="{544DF39D-86E6-4E48-917A-1CDCA9580F55}"/>
            </a:ext>
          </a:extLst>
        </xdr:cNvPr>
        <xdr:cNvSpPr/>
      </xdr:nvSpPr>
      <xdr:spPr>
        <a:xfrm>
          <a:off x="19897725" y="56508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57150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8444980-DCC6-4257-A5A7-3143FB018C44}"/>
            </a:ext>
          </a:extLst>
        </xdr:cNvPr>
        <xdr:cNvSpPr txBox="1"/>
      </xdr:nvSpPr>
      <xdr:spPr>
        <a:xfrm>
          <a:off x="19992975" y="556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167005</xdr:rowOff>
    </xdr:from>
    <xdr:to>
      <xdr:col>112</xdr:col>
      <xdr:colOff>38100</xdr:colOff>
      <xdr:row>35</xdr:row>
      <xdr:rowOff>97790</xdr:rowOff>
    </xdr:to>
    <xdr:sp macro="" textlink="">
      <xdr:nvSpPr>
        <xdr:cNvPr id="492" name="楕円 491">
          <a:extLst>
            <a:ext uri="{FF2B5EF4-FFF2-40B4-BE49-F238E27FC236}">
              <a16:creationId xmlns:a16="http://schemas.microsoft.com/office/drawing/2014/main" id="{A635EE1D-3102-46C9-843D-3A7ACA1A2CF6}"/>
            </a:ext>
          </a:extLst>
        </xdr:cNvPr>
        <xdr:cNvSpPr/>
      </xdr:nvSpPr>
      <xdr:spPr>
        <a:xfrm>
          <a:off x="19154775" y="56692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21590</xdr:rowOff>
    </xdr:from>
    <xdr:to>
      <xdr:col>116</xdr:col>
      <xdr:colOff>63500</xdr:colOff>
      <xdr:row>35</xdr:row>
      <xdr:rowOff>46355</xdr:rowOff>
    </xdr:to>
    <xdr:cxnSp macro="">
      <xdr:nvCxnSpPr>
        <xdr:cNvPr id="493" name="直線コネクタ 492">
          <a:extLst>
            <a:ext uri="{FF2B5EF4-FFF2-40B4-BE49-F238E27FC236}">
              <a16:creationId xmlns:a16="http://schemas.microsoft.com/office/drawing/2014/main" id="{E65F8340-06E5-402F-8410-20A51A5486D6}"/>
            </a:ext>
          </a:extLst>
        </xdr:cNvPr>
        <xdr:cNvCxnSpPr/>
      </xdr:nvCxnSpPr>
      <xdr:spPr>
        <a:xfrm flipV="1">
          <a:off x="19202400" y="5688965"/>
          <a:ext cx="7524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16510</xdr:rowOff>
    </xdr:from>
    <xdr:to>
      <xdr:col>107</xdr:col>
      <xdr:colOff>101600</xdr:colOff>
      <xdr:row>35</xdr:row>
      <xdr:rowOff>118110</xdr:rowOff>
    </xdr:to>
    <xdr:sp macro="" textlink="">
      <xdr:nvSpPr>
        <xdr:cNvPr id="494" name="楕円 493">
          <a:extLst>
            <a:ext uri="{FF2B5EF4-FFF2-40B4-BE49-F238E27FC236}">
              <a16:creationId xmlns:a16="http://schemas.microsoft.com/office/drawing/2014/main" id="{6D3DDA4B-B514-4701-870B-ACE874189907}"/>
            </a:ext>
          </a:extLst>
        </xdr:cNvPr>
        <xdr:cNvSpPr/>
      </xdr:nvSpPr>
      <xdr:spPr>
        <a:xfrm>
          <a:off x="18345150" y="56838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46355</xdr:rowOff>
    </xdr:from>
    <xdr:to>
      <xdr:col>111</xdr:col>
      <xdr:colOff>177800</xdr:colOff>
      <xdr:row>35</xdr:row>
      <xdr:rowOff>67310</xdr:rowOff>
    </xdr:to>
    <xdr:cxnSp macro="">
      <xdr:nvCxnSpPr>
        <xdr:cNvPr id="495" name="直線コネクタ 494">
          <a:extLst>
            <a:ext uri="{FF2B5EF4-FFF2-40B4-BE49-F238E27FC236}">
              <a16:creationId xmlns:a16="http://schemas.microsoft.com/office/drawing/2014/main" id="{E813266C-6BC1-416B-B7E7-0E72EC36E89D}"/>
            </a:ext>
          </a:extLst>
        </xdr:cNvPr>
        <xdr:cNvCxnSpPr/>
      </xdr:nvCxnSpPr>
      <xdr:spPr>
        <a:xfrm flipV="1">
          <a:off x="18392775" y="571690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34290</xdr:rowOff>
    </xdr:from>
    <xdr:to>
      <xdr:col>102</xdr:col>
      <xdr:colOff>165100</xdr:colOff>
      <xdr:row>35</xdr:row>
      <xdr:rowOff>135890</xdr:rowOff>
    </xdr:to>
    <xdr:sp macro="" textlink="">
      <xdr:nvSpPr>
        <xdr:cNvPr id="496" name="楕円 495">
          <a:extLst>
            <a:ext uri="{FF2B5EF4-FFF2-40B4-BE49-F238E27FC236}">
              <a16:creationId xmlns:a16="http://schemas.microsoft.com/office/drawing/2014/main" id="{36E10734-A865-40F8-B6C8-C4A04854ED27}"/>
            </a:ext>
          </a:extLst>
        </xdr:cNvPr>
        <xdr:cNvSpPr/>
      </xdr:nvSpPr>
      <xdr:spPr>
        <a:xfrm>
          <a:off x="17554575" y="56984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67310</xdr:rowOff>
    </xdr:from>
    <xdr:to>
      <xdr:col>107</xdr:col>
      <xdr:colOff>50800</xdr:colOff>
      <xdr:row>35</xdr:row>
      <xdr:rowOff>85090</xdr:rowOff>
    </xdr:to>
    <xdr:cxnSp macro="">
      <xdr:nvCxnSpPr>
        <xdr:cNvPr id="497" name="直線コネクタ 496">
          <a:extLst>
            <a:ext uri="{FF2B5EF4-FFF2-40B4-BE49-F238E27FC236}">
              <a16:creationId xmlns:a16="http://schemas.microsoft.com/office/drawing/2014/main" id="{00072BBB-A451-4F18-93E9-9557391AAAD5}"/>
            </a:ext>
          </a:extLst>
        </xdr:cNvPr>
        <xdr:cNvCxnSpPr/>
      </xdr:nvCxnSpPr>
      <xdr:spPr>
        <a:xfrm flipV="1">
          <a:off x="17602200" y="5731510"/>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55245</xdr:rowOff>
    </xdr:from>
    <xdr:to>
      <xdr:col>98</xdr:col>
      <xdr:colOff>38100</xdr:colOff>
      <xdr:row>35</xdr:row>
      <xdr:rowOff>156845</xdr:rowOff>
    </xdr:to>
    <xdr:sp macro="" textlink="">
      <xdr:nvSpPr>
        <xdr:cNvPr id="498" name="楕円 497">
          <a:extLst>
            <a:ext uri="{FF2B5EF4-FFF2-40B4-BE49-F238E27FC236}">
              <a16:creationId xmlns:a16="http://schemas.microsoft.com/office/drawing/2014/main" id="{946F765A-2A67-463E-B444-C608A7DE0EC1}"/>
            </a:ext>
          </a:extLst>
        </xdr:cNvPr>
        <xdr:cNvSpPr/>
      </xdr:nvSpPr>
      <xdr:spPr>
        <a:xfrm>
          <a:off x="16754475" y="5722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85090</xdr:rowOff>
    </xdr:from>
    <xdr:to>
      <xdr:col>102</xdr:col>
      <xdr:colOff>114300</xdr:colOff>
      <xdr:row>35</xdr:row>
      <xdr:rowOff>106045</xdr:rowOff>
    </xdr:to>
    <xdr:cxnSp macro="">
      <xdr:nvCxnSpPr>
        <xdr:cNvPr id="499" name="直線コネクタ 498">
          <a:extLst>
            <a:ext uri="{FF2B5EF4-FFF2-40B4-BE49-F238E27FC236}">
              <a16:creationId xmlns:a16="http://schemas.microsoft.com/office/drawing/2014/main" id="{F255FDE9-9E49-42AF-BA34-6C8FE691909F}"/>
            </a:ext>
          </a:extLst>
        </xdr:cNvPr>
        <xdr:cNvCxnSpPr/>
      </xdr:nvCxnSpPr>
      <xdr:spPr>
        <a:xfrm flipV="1">
          <a:off x="16802100" y="575564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67945</xdr:rowOff>
    </xdr:from>
    <xdr:ext cx="469900" cy="258445"/>
    <xdr:sp macro="" textlink="">
      <xdr:nvSpPr>
        <xdr:cNvPr id="500" name="n_1aveValue【認定こども園・幼稚園・保育所】&#10;一人当たり面積">
          <a:extLst>
            <a:ext uri="{FF2B5EF4-FFF2-40B4-BE49-F238E27FC236}">
              <a16:creationId xmlns:a16="http://schemas.microsoft.com/office/drawing/2014/main" id="{3E2CAB65-ABF4-4A7A-9F61-FDA839B011F0}"/>
            </a:ext>
          </a:extLst>
        </xdr:cNvPr>
        <xdr:cNvSpPr txBox="1"/>
      </xdr:nvSpPr>
      <xdr:spPr>
        <a:xfrm>
          <a:off x="18983325" y="6541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9265" cy="258445"/>
    <xdr:sp macro="" textlink="">
      <xdr:nvSpPr>
        <xdr:cNvPr id="501" name="n_2aveValue【認定こども園・幼稚園・保育所】&#10;一人当たり面積">
          <a:extLst>
            <a:ext uri="{FF2B5EF4-FFF2-40B4-BE49-F238E27FC236}">
              <a16:creationId xmlns:a16="http://schemas.microsoft.com/office/drawing/2014/main" id="{163BEE4A-4F37-41B3-B072-8FAD99B7E178}"/>
            </a:ext>
          </a:extLst>
        </xdr:cNvPr>
        <xdr:cNvSpPr txBox="1"/>
      </xdr:nvSpPr>
      <xdr:spPr>
        <a:xfrm>
          <a:off x="18183225"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31115</xdr:rowOff>
    </xdr:from>
    <xdr:ext cx="469265" cy="258445"/>
    <xdr:sp macro="" textlink="">
      <xdr:nvSpPr>
        <xdr:cNvPr id="502" name="n_3aveValue【認定こども園・幼稚園・保育所】&#10;一人当たり面積">
          <a:extLst>
            <a:ext uri="{FF2B5EF4-FFF2-40B4-BE49-F238E27FC236}">
              <a16:creationId xmlns:a16="http://schemas.microsoft.com/office/drawing/2014/main" id="{28B91B29-FE5B-4900-BF11-A6025D01A32E}"/>
            </a:ext>
          </a:extLst>
        </xdr:cNvPr>
        <xdr:cNvSpPr txBox="1"/>
      </xdr:nvSpPr>
      <xdr:spPr>
        <a:xfrm>
          <a:off x="17383125"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24130</xdr:rowOff>
    </xdr:from>
    <xdr:ext cx="469265" cy="259080"/>
    <xdr:sp macro="" textlink="">
      <xdr:nvSpPr>
        <xdr:cNvPr id="503" name="n_4aveValue【認定こども園・幼稚園・保育所】&#10;一人当たり面積">
          <a:extLst>
            <a:ext uri="{FF2B5EF4-FFF2-40B4-BE49-F238E27FC236}">
              <a16:creationId xmlns:a16="http://schemas.microsoft.com/office/drawing/2014/main" id="{2CBC8E33-1224-4B8B-B0FD-D51A436C7EE1}"/>
            </a:ext>
          </a:extLst>
        </xdr:cNvPr>
        <xdr:cNvSpPr txBox="1"/>
      </xdr:nvSpPr>
      <xdr:spPr>
        <a:xfrm>
          <a:off x="16592550" y="6342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113665</xdr:rowOff>
    </xdr:from>
    <xdr:ext cx="469900" cy="258445"/>
    <xdr:sp macro="" textlink="">
      <xdr:nvSpPr>
        <xdr:cNvPr id="504" name="n_1mainValue【認定こども園・幼稚園・保育所】&#10;一人当たり面積">
          <a:extLst>
            <a:ext uri="{FF2B5EF4-FFF2-40B4-BE49-F238E27FC236}">
              <a16:creationId xmlns:a16="http://schemas.microsoft.com/office/drawing/2014/main" id="{55C39A2E-EA76-4406-983A-6C8882567F12}"/>
            </a:ext>
          </a:extLst>
        </xdr:cNvPr>
        <xdr:cNvSpPr txBox="1"/>
      </xdr:nvSpPr>
      <xdr:spPr>
        <a:xfrm>
          <a:off x="18983325" y="5457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134620</xdr:rowOff>
    </xdr:from>
    <xdr:ext cx="469265" cy="258445"/>
    <xdr:sp macro="" textlink="">
      <xdr:nvSpPr>
        <xdr:cNvPr id="505" name="n_2mainValue【認定こども園・幼稚園・保育所】&#10;一人当たり面積">
          <a:extLst>
            <a:ext uri="{FF2B5EF4-FFF2-40B4-BE49-F238E27FC236}">
              <a16:creationId xmlns:a16="http://schemas.microsoft.com/office/drawing/2014/main" id="{F20AA4A9-772A-48BC-B1D3-1D0E4E1AC651}"/>
            </a:ext>
          </a:extLst>
        </xdr:cNvPr>
        <xdr:cNvSpPr txBox="1"/>
      </xdr:nvSpPr>
      <xdr:spPr>
        <a:xfrm>
          <a:off x="18183225" y="5478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152400</xdr:rowOff>
    </xdr:from>
    <xdr:ext cx="469265" cy="259080"/>
    <xdr:sp macro="" textlink="">
      <xdr:nvSpPr>
        <xdr:cNvPr id="506" name="n_3mainValue【認定こども園・幼稚園・保育所】&#10;一人当たり面積">
          <a:extLst>
            <a:ext uri="{FF2B5EF4-FFF2-40B4-BE49-F238E27FC236}">
              <a16:creationId xmlns:a16="http://schemas.microsoft.com/office/drawing/2014/main" id="{BEDAAF67-A5CC-4679-BB90-D2D77C371A26}"/>
            </a:ext>
          </a:extLst>
        </xdr:cNvPr>
        <xdr:cNvSpPr txBox="1"/>
      </xdr:nvSpPr>
      <xdr:spPr>
        <a:xfrm>
          <a:off x="17383125" y="5495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1905</xdr:rowOff>
    </xdr:from>
    <xdr:ext cx="469265" cy="259080"/>
    <xdr:sp macro="" textlink="">
      <xdr:nvSpPr>
        <xdr:cNvPr id="507" name="n_4mainValue【認定こども園・幼稚園・保育所】&#10;一人当たり面積">
          <a:extLst>
            <a:ext uri="{FF2B5EF4-FFF2-40B4-BE49-F238E27FC236}">
              <a16:creationId xmlns:a16="http://schemas.microsoft.com/office/drawing/2014/main" id="{855128FB-7440-4570-B371-A8627A2549E2}"/>
            </a:ext>
          </a:extLst>
        </xdr:cNvPr>
        <xdr:cNvSpPr txBox="1"/>
      </xdr:nvSpPr>
      <xdr:spPr>
        <a:xfrm>
          <a:off x="16592550" y="5507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BFDA3CD-95A2-4D40-8172-0DF06960B69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9E85574-C75E-4958-A2A7-AE5B17F1B73E}"/>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45BEA72-67E2-4942-8890-2BDF38B0C39E}"/>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E69F6BD-EA17-49C5-9760-F0C4779B4730}"/>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5DE0921-E0CA-4AEA-AF7C-7247671137A5}"/>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7AB077F-AF6B-47EA-B3DD-9AEB139EEE21}"/>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D58D697-D2D4-4262-9A51-26CDFD8B598F}"/>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6AF4974-2548-46AA-AC2A-E3B149D208C1}"/>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6" name="テキスト ボックス 515">
          <a:extLst>
            <a:ext uri="{FF2B5EF4-FFF2-40B4-BE49-F238E27FC236}">
              <a16:creationId xmlns:a16="http://schemas.microsoft.com/office/drawing/2014/main" id="{5920636E-37E4-499D-8A05-41C46B6A33BE}"/>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E3F7E20-6D64-48AF-A14C-75B6DCD572EE}"/>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8" name="テキスト ボックス 517">
          <a:extLst>
            <a:ext uri="{FF2B5EF4-FFF2-40B4-BE49-F238E27FC236}">
              <a16:creationId xmlns:a16="http://schemas.microsoft.com/office/drawing/2014/main" id="{25613584-50D3-4CE2-B230-0E928F70A047}"/>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B0D3BE44-5ABB-4B6E-8EAF-B6725AE90672}"/>
            </a:ext>
          </a:extLst>
        </xdr:cNvPr>
        <xdr:cNvCxnSpPr/>
      </xdr:nvCxnSpPr>
      <xdr:spPr>
        <a:xfrm>
          <a:off x="11210925" y="10363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520" name="テキスト ボックス 519">
          <a:extLst>
            <a:ext uri="{FF2B5EF4-FFF2-40B4-BE49-F238E27FC236}">
              <a16:creationId xmlns:a16="http://schemas.microsoft.com/office/drawing/2014/main" id="{0D338ECB-5CCE-4B5D-930F-A83EA020201E}"/>
            </a:ext>
          </a:extLst>
        </xdr:cNvPr>
        <xdr:cNvSpPr txBox="1"/>
      </xdr:nvSpPr>
      <xdr:spPr>
        <a:xfrm>
          <a:off x="10794365" y="102273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A0312A7-3FD6-4187-A391-A2CB5C856E68}"/>
            </a:ext>
          </a:extLst>
        </xdr:cNvPr>
        <xdr:cNvCxnSpPr/>
      </xdr:nvCxnSpPr>
      <xdr:spPr>
        <a:xfrm>
          <a:off x="11210925" y="993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22" name="テキスト ボックス 521">
          <a:extLst>
            <a:ext uri="{FF2B5EF4-FFF2-40B4-BE49-F238E27FC236}">
              <a16:creationId xmlns:a16="http://schemas.microsoft.com/office/drawing/2014/main" id="{A64F1436-4210-479B-BBB0-269AC76293AB}"/>
            </a:ext>
          </a:extLst>
        </xdr:cNvPr>
        <xdr:cNvSpPr txBox="1"/>
      </xdr:nvSpPr>
      <xdr:spPr>
        <a:xfrm>
          <a:off x="10845800"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AF8E0CE5-3FEC-4C6C-8A70-CD6178A41581}"/>
            </a:ext>
          </a:extLst>
        </xdr:cNvPr>
        <xdr:cNvCxnSpPr/>
      </xdr:nvCxnSpPr>
      <xdr:spPr>
        <a:xfrm>
          <a:off x="11210925" y="950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524" name="テキスト ボックス 523">
          <a:extLst>
            <a:ext uri="{FF2B5EF4-FFF2-40B4-BE49-F238E27FC236}">
              <a16:creationId xmlns:a16="http://schemas.microsoft.com/office/drawing/2014/main" id="{08FE03A3-7B20-48D2-8C0C-6991E187410F}"/>
            </a:ext>
          </a:extLst>
        </xdr:cNvPr>
        <xdr:cNvSpPr txBox="1"/>
      </xdr:nvSpPr>
      <xdr:spPr>
        <a:xfrm>
          <a:off x="10845800"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DA8E1969-B395-4E70-8F5E-A9A218C08197}"/>
            </a:ext>
          </a:extLst>
        </xdr:cNvPr>
        <xdr:cNvCxnSpPr/>
      </xdr:nvCxnSpPr>
      <xdr:spPr>
        <a:xfrm>
          <a:off x="11210925" y="9067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526" name="テキスト ボックス 525">
          <a:extLst>
            <a:ext uri="{FF2B5EF4-FFF2-40B4-BE49-F238E27FC236}">
              <a16:creationId xmlns:a16="http://schemas.microsoft.com/office/drawing/2014/main" id="{E86E2379-A279-4BB4-8B44-74B888ED20A7}"/>
            </a:ext>
          </a:extLst>
        </xdr:cNvPr>
        <xdr:cNvSpPr txBox="1"/>
      </xdr:nvSpPr>
      <xdr:spPr>
        <a:xfrm>
          <a:off x="10845800"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D93812B-1684-4A51-8462-6E2D5CADCFA1}"/>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8" name="テキスト ボックス 527">
          <a:extLst>
            <a:ext uri="{FF2B5EF4-FFF2-40B4-BE49-F238E27FC236}">
              <a16:creationId xmlns:a16="http://schemas.microsoft.com/office/drawing/2014/main" id="{AE9B5BC5-32A7-4660-B29A-7F0BBBC6E8FC}"/>
            </a:ext>
          </a:extLst>
        </xdr:cNvPr>
        <xdr:cNvSpPr txBox="1"/>
      </xdr:nvSpPr>
      <xdr:spPr>
        <a:xfrm>
          <a:off x="10845800"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2EA0CD10-EE80-4DCE-B5D9-C266D7AEC1C1}"/>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71120</xdr:rowOff>
    </xdr:from>
    <xdr:to>
      <xdr:col>85</xdr:col>
      <xdr:colOff>126365</xdr:colOff>
      <xdr:row>62</xdr:row>
      <xdr:rowOff>125730</xdr:rowOff>
    </xdr:to>
    <xdr:cxnSp macro="">
      <xdr:nvCxnSpPr>
        <xdr:cNvPr id="530" name="直線コネクタ 529">
          <a:extLst>
            <a:ext uri="{FF2B5EF4-FFF2-40B4-BE49-F238E27FC236}">
              <a16:creationId xmlns:a16="http://schemas.microsoft.com/office/drawing/2014/main" id="{D7D33511-2CF9-4EE7-A278-8E188A1C6CE9}"/>
            </a:ext>
          </a:extLst>
        </xdr:cNvPr>
        <xdr:cNvCxnSpPr/>
      </xdr:nvCxnSpPr>
      <xdr:spPr>
        <a:xfrm flipV="1">
          <a:off x="14696440" y="897382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129540</xdr:rowOff>
    </xdr:from>
    <xdr:ext cx="405130" cy="259080"/>
    <xdr:sp macro="" textlink="">
      <xdr:nvSpPr>
        <xdr:cNvPr id="531" name="【学校施設】&#10;有形固定資産減価償却率最小値テキスト">
          <a:extLst>
            <a:ext uri="{FF2B5EF4-FFF2-40B4-BE49-F238E27FC236}">
              <a16:creationId xmlns:a16="http://schemas.microsoft.com/office/drawing/2014/main" id="{4A05B930-B3BF-4AC9-AFB3-45017B027BED}"/>
            </a:ext>
          </a:extLst>
        </xdr:cNvPr>
        <xdr:cNvSpPr txBox="1"/>
      </xdr:nvSpPr>
      <xdr:spPr>
        <a:xfrm>
          <a:off x="14735175" y="1016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B068AF26-B056-4F47-A6D2-4743C9463DB5}"/>
            </a:ext>
          </a:extLst>
        </xdr:cNvPr>
        <xdr:cNvCxnSpPr/>
      </xdr:nvCxnSpPr>
      <xdr:spPr>
        <a:xfrm>
          <a:off x="14611350" y="10161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17780</xdr:rowOff>
    </xdr:from>
    <xdr:ext cx="405130" cy="258445"/>
    <xdr:sp macro="" textlink="">
      <xdr:nvSpPr>
        <xdr:cNvPr id="533" name="【学校施設】&#10;有形固定資産減価償却率最大値テキスト">
          <a:extLst>
            <a:ext uri="{FF2B5EF4-FFF2-40B4-BE49-F238E27FC236}">
              <a16:creationId xmlns:a16="http://schemas.microsoft.com/office/drawing/2014/main" id="{EF0B9531-0818-41B5-A465-4B40C958A865}"/>
            </a:ext>
          </a:extLst>
        </xdr:cNvPr>
        <xdr:cNvSpPr txBox="1"/>
      </xdr:nvSpPr>
      <xdr:spPr>
        <a:xfrm>
          <a:off x="14735175" y="8761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71120</xdr:rowOff>
    </xdr:from>
    <xdr:to>
      <xdr:col>86</xdr:col>
      <xdr:colOff>25400</xdr:colOff>
      <xdr:row>55</xdr:row>
      <xdr:rowOff>71120</xdr:rowOff>
    </xdr:to>
    <xdr:cxnSp macro="">
      <xdr:nvCxnSpPr>
        <xdr:cNvPr id="534" name="直線コネクタ 533">
          <a:extLst>
            <a:ext uri="{FF2B5EF4-FFF2-40B4-BE49-F238E27FC236}">
              <a16:creationId xmlns:a16="http://schemas.microsoft.com/office/drawing/2014/main" id="{BB720E95-8CD3-471A-B9E0-A9288DE3495F}"/>
            </a:ext>
          </a:extLst>
        </xdr:cNvPr>
        <xdr:cNvCxnSpPr/>
      </xdr:nvCxnSpPr>
      <xdr:spPr>
        <a:xfrm>
          <a:off x="14611350" y="8973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43180</xdr:rowOff>
    </xdr:from>
    <xdr:ext cx="405130" cy="258445"/>
    <xdr:sp macro="" textlink="">
      <xdr:nvSpPr>
        <xdr:cNvPr id="535" name="【学校施設】&#10;有形固定資産減価償却率平均値テキスト">
          <a:extLst>
            <a:ext uri="{FF2B5EF4-FFF2-40B4-BE49-F238E27FC236}">
              <a16:creationId xmlns:a16="http://schemas.microsoft.com/office/drawing/2014/main" id="{3171347E-801C-4D09-9FC7-BC56B4F8CC95}"/>
            </a:ext>
          </a:extLst>
        </xdr:cNvPr>
        <xdr:cNvSpPr txBox="1"/>
      </xdr:nvSpPr>
      <xdr:spPr>
        <a:xfrm>
          <a:off x="14735175" y="94380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20320</xdr:rowOff>
    </xdr:from>
    <xdr:to>
      <xdr:col>85</xdr:col>
      <xdr:colOff>177800</xdr:colOff>
      <xdr:row>59</xdr:row>
      <xdr:rowOff>121920</xdr:rowOff>
    </xdr:to>
    <xdr:sp macro="" textlink="">
      <xdr:nvSpPr>
        <xdr:cNvPr id="536" name="フローチャート: 判断 535">
          <a:extLst>
            <a:ext uri="{FF2B5EF4-FFF2-40B4-BE49-F238E27FC236}">
              <a16:creationId xmlns:a16="http://schemas.microsoft.com/office/drawing/2014/main" id="{355BC8BC-29C2-48CC-89FD-322F5DA032A5}"/>
            </a:ext>
          </a:extLst>
        </xdr:cNvPr>
        <xdr:cNvSpPr/>
      </xdr:nvSpPr>
      <xdr:spPr>
        <a:xfrm>
          <a:off x="14649450" y="95738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157480</xdr:rowOff>
    </xdr:from>
    <xdr:to>
      <xdr:col>81</xdr:col>
      <xdr:colOff>101600</xdr:colOff>
      <xdr:row>59</xdr:row>
      <xdr:rowOff>87630</xdr:rowOff>
    </xdr:to>
    <xdr:sp macro="" textlink="">
      <xdr:nvSpPr>
        <xdr:cNvPr id="537" name="フローチャート: 判断 536">
          <a:extLst>
            <a:ext uri="{FF2B5EF4-FFF2-40B4-BE49-F238E27FC236}">
              <a16:creationId xmlns:a16="http://schemas.microsoft.com/office/drawing/2014/main" id="{9B3C38B3-8FB2-4D70-AC94-9F8EC89CAB9B}"/>
            </a:ext>
          </a:extLst>
        </xdr:cNvPr>
        <xdr:cNvSpPr/>
      </xdr:nvSpPr>
      <xdr:spPr>
        <a:xfrm>
          <a:off x="13887450" y="95523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47625</xdr:rowOff>
    </xdr:from>
    <xdr:to>
      <xdr:col>76</xdr:col>
      <xdr:colOff>165100</xdr:colOff>
      <xdr:row>59</xdr:row>
      <xdr:rowOff>149225</xdr:rowOff>
    </xdr:to>
    <xdr:sp macro="" textlink="">
      <xdr:nvSpPr>
        <xdr:cNvPr id="538" name="フローチャート: 判断 537">
          <a:extLst>
            <a:ext uri="{FF2B5EF4-FFF2-40B4-BE49-F238E27FC236}">
              <a16:creationId xmlns:a16="http://schemas.microsoft.com/office/drawing/2014/main" id="{A76927B6-7499-4230-B1BB-CF329DF75CD8}"/>
            </a:ext>
          </a:extLst>
        </xdr:cNvPr>
        <xdr:cNvSpPr/>
      </xdr:nvSpPr>
      <xdr:spPr>
        <a:xfrm>
          <a:off x="13096875" y="9598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170815</xdr:rowOff>
    </xdr:from>
    <xdr:to>
      <xdr:col>72</xdr:col>
      <xdr:colOff>38100</xdr:colOff>
      <xdr:row>59</xdr:row>
      <xdr:rowOff>100965</xdr:rowOff>
    </xdr:to>
    <xdr:sp macro="" textlink="">
      <xdr:nvSpPr>
        <xdr:cNvPr id="539" name="フローチャート: 判断 538">
          <a:extLst>
            <a:ext uri="{FF2B5EF4-FFF2-40B4-BE49-F238E27FC236}">
              <a16:creationId xmlns:a16="http://schemas.microsoft.com/office/drawing/2014/main" id="{2E36DBE0-9414-4EFE-A6B0-AEF543A58554}"/>
            </a:ext>
          </a:extLst>
        </xdr:cNvPr>
        <xdr:cNvSpPr/>
      </xdr:nvSpPr>
      <xdr:spPr>
        <a:xfrm>
          <a:off x="12296775" y="95529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0" name="フローチャート: 判断 539">
          <a:extLst>
            <a:ext uri="{FF2B5EF4-FFF2-40B4-BE49-F238E27FC236}">
              <a16:creationId xmlns:a16="http://schemas.microsoft.com/office/drawing/2014/main" id="{56183C1A-2631-4734-9AEA-F4BD74D1FF86}"/>
            </a:ext>
          </a:extLst>
        </xdr:cNvPr>
        <xdr:cNvSpPr/>
      </xdr:nvSpPr>
      <xdr:spPr>
        <a:xfrm>
          <a:off x="114871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6EA7E83C-6158-4E90-A363-8814527631B8}"/>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A11BD4A9-B7ED-46D9-B7A2-87315540AB2F}"/>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3" name="テキスト ボックス 542">
          <a:extLst>
            <a:ext uri="{FF2B5EF4-FFF2-40B4-BE49-F238E27FC236}">
              <a16:creationId xmlns:a16="http://schemas.microsoft.com/office/drawing/2014/main" id="{41C8D597-8E89-4122-9FC7-D7E6E9EC2810}"/>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4" name="テキスト ボックス 543">
          <a:extLst>
            <a:ext uri="{FF2B5EF4-FFF2-40B4-BE49-F238E27FC236}">
              <a16:creationId xmlns:a16="http://schemas.microsoft.com/office/drawing/2014/main" id="{4336D92D-F11A-4BC2-9749-2910B85B7CFC}"/>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5" name="テキスト ボックス 544">
          <a:extLst>
            <a:ext uri="{FF2B5EF4-FFF2-40B4-BE49-F238E27FC236}">
              <a16:creationId xmlns:a16="http://schemas.microsoft.com/office/drawing/2014/main" id="{675D32BB-5CDB-48DD-9B50-A6DA5252B2CC}"/>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106680</xdr:rowOff>
    </xdr:from>
    <xdr:to>
      <xdr:col>85</xdr:col>
      <xdr:colOff>177800</xdr:colOff>
      <xdr:row>60</xdr:row>
      <xdr:rowOff>36830</xdr:rowOff>
    </xdr:to>
    <xdr:sp macro="" textlink="">
      <xdr:nvSpPr>
        <xdr:cNvPr id="546" name="楕円 545">
          <a:extLst>
            <a:ext uri="{FF2B5EF4-FFF2-40B4-BE49-F238E27FC236}">
              <a16:creationId xmlns:a16="http://schemas.microsoft.com/office/drawing/2014/main" id="{C0FECD96-CE47-4336-99C1-ABFA2E8E5F7A}"/>
            </a:ext>
          </a:extLst>
        </xdr:cNvPr>
        <xdr:cNvSpPr/>
      </xdr:nvSpPr>
      <xdr:spPr>
        <a:xfrm>
          <a:off x="14649450" y="9657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85090</xdr:rowOff>
    </xdr:from>
    <xdr:ext cx="405130" cy="259080"/>
    <xdr:sp macro="" textlink="">
      <xdr:nvSpPr>
        <xdr:cNvPr id="547" name="【学校施設】&#10;有形固定資産減価償却率該当値テキスト">
          <a:extLst>
            <a:ext uri="{FF2B5EF4-FFF2-40B4-BE49-F238E27FC236}">
              <a16:creationId xmlns:a16="http://schemas.microsoft.com/office/drawing/2014/main" id="{2BBFCE8A-55BD-4EAE-8CD6-C9408BD6C6FA}"/>
            </a:ext>
          </a:extLst>
        </xdr:cNvPr>
        <xdr:cNvSpPr txBox="1"/>
      </xdr:nvSpPr>
      <xdr:spPr>
        <a:xfrm>
          <a:off x="14735175" y="964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48" name="楕円 547">
          <a:extLst>
            <a:ext uri="{FF2B5EF4-FFF2-40B4-BE49-F238E27FC236}">
              <a16:creationId xmlns:a16="http://schemas.microsoft.com/office/drawing/2014/main" id="{48A04B22-9B4E-445B-954A-C3C005D331FD}"/>
            </a:ext>
          </a:extLst>
        </xdr:cNvPr>
        <xdr:cNvSpPr/>
      </xdr:nvSpPr>
      <xdr:spPr>
        <a:xfrm>
          <a:off x="13887450"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157480</xdr:rowOff>
    </xdr:to>
    <xdr:cxnSp macro="">
      <xdr:nvCxnSpPr>
        <xdr:cNvPr id="549" name="直線コネクタ 548">
          <a:extLst>
            <a:ext uri="{FF2B5EF4-FFF2-40B4-BE49-F238E27FC236}">
              <a16:creationId xmlns:a16="http://schemas.microsoft.com/office/drawing/2014/main" id="{3F660095-2DDC-4218-8888-C200D6C300CF}"/>
            </a:ext>
          </a:extLst>
        </xdr:cNvPr>
        <xdr:cNvCxnSpPr/>
      </xdr:nvCxnSpPr>
      <xdr:spPr>
        <a:xfrm>
          <a:off x="13935075" y="966787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31750</xdr:rowOff>
    </xdr:from>
    <xdr:to>
      <xdr:col>76</xdr:col>
      <xdr:colOff>165100</xdr:colOff>
      <xdr:row>59</xdr:row>
      <xdr:rowOff>133350</xdr:rowOff>
    </xdr:to>
    <xdr:sp macro="" textlink="">
      <xdr:nvSpPr>
        <xdr:cNvPr id="550" name="楕円 549">
          <a:extLst>
            <a:ext uri="{FF2B5EF4-FFF2-40B4-BE49-F238E27FC236}">
              <a16:creationId xmlns:a16="http://schemas.microsoft.com/office/drawing/2014/main" id="{56FDA123-7A5E-4530-BB45-BF60D8D767E7}"/>
            </a:ext>
          </a:extLst>
        </xdr:cNvPr>
        <xdr:cNvSpPr/>
      </xdr:nvSpPr>
      <xdr:spPr>
        <a:xfrm>
          <a:off x="13096875" y="9582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82550</xdr:rowOff>
    </xdr:from>
    <xdr:to>
      <xdr:col>81</xdr:col>
      <xdr:colOff>50800</xdr:colOff>
      <xdr:row>59</xdr:row>
      <xdr:rowOff>114300</xdr:rowOff>
    </xdr:to>
    <xdr:cxnSp macro="">
      <xdr:nvCxnSpPr>
        <xdr:cNvPr id="551" name="直線コネクタ 550">
          <a:extLst>
            <a:ext uri="{FF2B5EF4-FFF2-40B4-BE49-F238E27FC236}">
              <a16:creationId xmlns:a16="http://schemas.microsoft.com/office/drawing/2014/main" id="{DD723730-1594-4405-B6DB-25480C99F344}"/>
            </a:ext>
          </a:extLst>
        </xdr:cNvPr>
        <xdr:cNvCxnSpPr/>
      </xdr:nvCxnSpPr>
      <xdr:spPr>
        <a:xfrm>
          <a:off x="13144500" y="9639300"/>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52" name="楕円 551">
          <a:extLst>
            <a:ext uri="{FF2B5EF4-FFF2-40B4-BE49-F238E27FC236}">
              <a16:creationId xmlns:a16="http://schemas.microsoft.com/office/drawing/2014/main" id="{75D6A98B-1000-4BE0-8FEC-FB1A17A304D2}"/>
            </a:ext>
          </a:extLst>
        </xdr:cNvPr>
        <xdr:cNvSpPr/>
      </xdr:nvSpPr>
      <xdr:spPr>
        <a:xfrm>
          <a:off x="12296775" y="955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82550</xdr:rowOff>
    </xdr:to>
    <xdr:cxnSp macro="">
      <xdr:nvCxnSpPr>
        <xdr:cNvPr id="553" name="直線コネクタ 552">
          <a:extLst>
            <a:ext uri="{FF2B5EF4-FFF2-40B4-BE49-F238E27FC236}">
              <a16:creationId xmlns:a16="http://schemas.microsoft.com/office/drawing/2014/main" id="{B4AA27EF-36E7-4127-97A8-685CCB73EAD9}"/>
            </a:ext>
          </a:extLst>
        </xdr:cNvPr>
        <xdr:cNvCxnSpPr/>
      </xdr:nvCxnSpPr>
      <xdr:spPr>
        <a:xfrm>
          <a:off x="12344400" y="960247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125095</xdr:rowOff>
    </xdr:from>
    <xdr:to>
      <xdr:col>67</xdr:col>
      <xdr:colOff>101600</xdr:colOff>
      <xdr:row>59</xdr:row>
      <xdr:rowOff>55245</xdr:rowOff>
    </xdr:to>
    <xdr:sp macro="" textlink="">
      <xdr:nvSpPr>
        <xdr:cNvPr id="554" name="楕円 553">
          <a:extLst>
            <a:ext uri="{FF2B5EF4-FFF2-40B4-BE49-F238E27FC236}">
              <a16:creationId xmlns:a16="http://schemas.microsoft.com/office/drawing/2014/main" id="{2A0A1C37-6C57-4D48-BD30-5EA7CA29405F}"/>
            </a:ext>
          </a:extLst>
        </xdr:cNvPr>
        <xdr:cNvSpPr/>
      </xdr:nvSpPr>
      <xdr:spPr>
        <a:xfrm>
          <a:off x="11487150" y="9513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4445</xdr:rowOff>
    </xdr:from>
    <xdr:to>
      <xdr:col>71</xdr:col>
      <xdr:colOff>177800</xdr:colOff>
      <xdr:row>59</xdr:row>
      <xdr:rowOff>45720</xdr:rowOff>
    </xdr:to>
    <xdr:cxnSp macro="">
      <xdr:nvCxnSpPr>
        <xdr:cNvPr id="555" name="直線コネクタ 554">
          <a:extLst>
            <a:ext uri="{FF2B5EF4-FFF2-40B4-BE49-F238E27FC236}">
              <a16:creationId xmlns:a16="http://schemas.microsoft.com/office/drawing/2014/main" id="{43834B16-080B-4199-AC3B-1986CFA8CAE8}"/>
            </a:ext>
          </a:extLst>
        </xdr:cNvPr>
        <xdr:cNvCxnSpPr/>
      </xdr:nvCxnSpPr>
      <xdr:spPr>
        <a:xfrm>
          <a:off x="11534775" y="956119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104140</xdr:rowOff>
    </xdr:from>
    <xdr:ext cx="405130" cy="259080"/>
    <xdr:sp macro="" textlink="">
      <xdr:nvSpPr>
        <xdr:cNvPr id="556" name="n_1aveValue【学校施設】&#10;有形固定資産減価償却率">
          <a:extLst>
            <a:ext uri="{FF2B5EF4-FFF2-40B4-BE49-F238E27FC236}">
              <a16:creationId xmlns:a16="http://schemas.microsoft.com/office/drawing/2014/main" id="{27D20A54-6C2E-4C90-8679-C46CEEB1EF93}"/>
            </a:ext>
          </a:extLst>
        </xdr:cNvPr>
        <xdr:cNvSpPr txBox="1"/>
      </xdr:nvSpPr>
      <xdr:spPr>
        <a:xfrm>
          <a:off x="13745210" y="933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140335</xdr:rowOff>
    </xdr:from>
    <xdr:ext cx="404495" cy="259080"/>
    <xdr:sp macro="" textlink="">
      <xdr:nvSpPr>
        <xdr:cNvPr id="557" name="n_2aveValue【学校施設】&#10;有形固定資産減価償却率">
          <a:extLst>
            <a:ext uri="{FF2B5EF4-FFF2-40B4-BE49-F238E27FC236}">
              <a16:creationId xmlns:a16="http://schemas.microsoft.com/office/drawing/2014/main" id="{E93E7FF0-2223-41C3-A6AF-40420282F495}"/>
            </a:ext>
          </a:extLst>
        </xdr:cNvPr>
        <xdr:cNvSpPr txBox="1"/>
      </xdr:nvSpPr>
      <xdr:spPr>
        <a:xfrm>
          <a:off x="12964160" y="9697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92075</xdr:rowOff>
    </xdr:from>
    <xdr:ext cx="404495" cy="259080"/>
    <xdr:sp macro="" textlink="">
      <xdr:nvSpPr>
        <xdr:cNvPr id="558" name="n_3aveValue【学校施設】&#10;有形固定資産減価償却率">
          <a:extLst>
            <a:ext uri="{FF2B5EF4-FFF2-40B4-BE49-F238E27FC236}">
              <a16:creationId xmlns:a16="http://schemas.microsoft.com/office/drawing/2014/main" id="{6657E776-A44F-4EA7-88D6-70EF2ED7A907}"/>
            </a:ext>
          </a:extLst>
        </xdr:cNvPr>
        <xdr:cNvSpPr txBox="1"/>
      </xdr:nvSpPr>
      <xdr:spPr>
        <a:xfrm>
          <a:off x="12164060" y="9645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87630</xdr:rowOff>
    </xdr:from>
    <xdr:ext cx="404495" cy="258445"/>
    <xdr:sp macro="" textlink="">
      <xdr:nvSpPr>
        <xdr:cNvPr id="559" name="n_4aveValue【学校施設】&#10;有形固定資産減価償却率">
          <a:extLst>
            <a:ext uri="{FF2B5EF4-FFF2-40B4-BE49-F238E27FC236}">
              <a16:creationId xmlns:a16="http://schemas.microsoft.com/office/drawing/2014/main" id="{AA44ED20-6448-4B02-A110-7FC9F59E68CC}"/>
            </a:ext>
          </a:extLst>
        </xdr:cNvPr>
        <xdr:cNvSpPr txBox="1"/>
      </xdr:nvSpPr>
      <xdr:spPr>
        <a:xfrm>
          <a:off x="11354435" y="9638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156210</xdr:rowOff>
    </xdr:from>
    <xdr:ext cx="405130" cy="258445"/>
    <xdr:sp macro="" textlink="">
      <xdr:nvSpPr>
        <xdr:cNvPr id="560" name="n_1mainValue【学校施設】&#10;有形固定資産減価償却率">
          <a:extLst>
            <a:ext uri="{FF2B5EF4-FFF2-40B4-BE49-F238E27FC236}">
              <a16:creationId xmlns:a16="http://schemas.microsoft.com/office/drawing/2014/main" id="{B4CB03E9-BC3A-4D21-9AE7-AEC73CE649B6}"/>
            </a:ext>
          </a:extLst>
        </xdr:cNvPr>
        <xdr:cNvSpPr txBox="1"/>
      </xdr:nvSpPr>
      <xdr:spPr>
        <a:xfrm>
          <a:off x="13745210" y="9712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149860</xdr:rowOff>
    </xdr:from>
    <xdr:ext cx="404495" cy="259080"/>
    <xdr:sp macro="" textlink="">
      <xdr:nvSpPr>
        <xdr:cNvPr id="561" name="n_2mainValue【学校施設】&#10;有形固定資産減価償却率">
          <a:extLst>
            <a:ext uri="{FF2B5EF4-FFF2-40B4-BE49-F238E27FC236}">
              <a16:creationId xmlns:a16="http://schemas.microsoft.com/office/drawing/2014/main" id="{AFB368A4-7956-45E7-97AB-DD93D22BAEC2}"/>
            </a:ext>
          </a:extLst>
        </xdr:cNvPr>
        <xdr:cNvSpPr txBox="1"/>
      </xdr:nvSpPr>
      <xdr:spPr>
        <a:xfrm>
          <a:off x="12964160" y="9379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113030</xdr:rowOff>
    </xdr:from>
    <xdr:ext cx="404495" cy="259080"/>
    <xdr:sp macro="" textlink="">
      <xdr:nvSpPr>
        <xdr:cNvPr id="562" name="n_3mainValue【学校施設】&#10;有形固定資産減価償却率">
          <a:extLst>
            <a:ext uri="{FF2B5EF4-FFF2-40B4-BE49-F238E27FC236}">
              <a16:creationId xmlns:a16="http://schemas.microsoft.com/office/drawing/2014/main" id="{B4CB0E35-B022-4988-9606-9C4EBB1507AE}"/>
            </a:ext>
          </a:extLst>
        </xdr:cNvPr>
        <xdr:cNvSpPr txBox="1"/>
      </xdr:nvSpPr>
      <xdr:spPr>
        <a:xfrm>
          <a:off x="12164060" y="9342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71755</xdr:rowOff>
    </xdr:from>
    <xdr:ext cx="404495" cy="259080"/>
    <xdr:sp macro="" textlink="">
      <xdr:nvSpPr>
        <xdr:cNvPr id="563" name="n_4mainValue【学校施設】&#10;有形固定資産減価償却率">
          <a:extLst>
            <a:ext uri="{FF2B5EF4-FFF2-40B4-BE49-F238E27FC236}">
              <a16:creationId xmlns:a16="http://schemas.microsoft.com/office/drawing/2014/main" id="{FB68434C-04B3-491A-BD3F-0A690E14A9F4}"/>
            </a:ext>
          </a:extLst>
        </xdr:cNvPr>
        <xdr:cNvSpPr txBox="1"/>
      </xdr:nvSpPr>
      <xdr:spPr>
        <a:xfrm>
          <a:off x="11354435" y="9298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FCBFCAC6-FCD3-4D0A-A8E1-D0AAF4A056D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D75E7CF-6439-4A07-87AA-9E8EE87457D8}"/>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31EEF627-0569-4FFE-8A12-3D48E31A49CD}"/>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1859381-4071-4A8C-AECC-3108E1BA5500}"/>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CCE28B6D-7F28-440E-92FC-21A8AA30EB98}"/>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C8E92FA-06C5-4408-BA19-74FE9E5E57AC}"/>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B44A21EA-7530-41D4-815B-3E900FC16956}"/>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5C1BC67A-4EBB-4C2C-A66A-B0C8AE619EC1}"/>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2" name="テキスト ボックス 571">
          <a:extLst>
            <a:ext uri="{FF2B5EF4-FFF2-40B4-BE49-F238E27FC236}">
              <a16:creationId xmlns:a16="http://schemas.microsoft.com/office/drawing/2014/main" id="{18F67B5B-7EB2-4DBE-B892-BC89003DB633}"/>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94707CA-0D52-4F83-BAF6-C120F9535F1F}"/>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74" name="テキスト ボックス 573">
          <a:extLst>
            <a:ext uri="{FF2B5EF4-FFF2-40B4-BE49-F238E27FC236}">
              <a16:creationId xmlns:a16="http://schemas.microsoft.com/office/drawing/2014/main" id="{9B5FD399-B156-4BFE-A5AA-EB440FD59C7E}"/>
            </a:ext>
          </a:extLst>
        </xdr:cNvPr>
        <xdr:cNvSpPr txBox="1"/>
      </xdr:nvSpPr>
      <xdr:spPr>
        <a:xfrm>
          <a:off x="160521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00FD832-115E-47E8-B000-AA150C95AF1B}"/>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76" name="テキスト ボックス 575">
          <a:extLst>
            <a:ext uri="{FF2B5EF4-FFF2-40B4-BE49-F238E27FC236}">
              <a16:creationId xmlns:a16="http://schemas.microsoft.com/office/drawing/2014/main" id="{5DDB3ED8-7601-4AB8-9379-66D132C846C6}"/>
            </a:ext>
          </a:extLst>
        </xdr:cNvPr>
        <xdr:cNvSpPr txBox="1"/>
      </xdr:nvSpPr>
      <xdr:spPr>
        <a:xfrm>
          <a:off x="160521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D8626DC8-8E14-47CD-8914-D508D01E27AF}"/>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78" name="テキスト ボックス 577">
          <a:extLst>
            <a:ext uri="{FF2B5EF4-FFF2-40B4-BE49-F238E27FC236}">
              <a16:creationId xmlns:a16="http://schemas.microsoft.com/office/drawing/2014/main" id="{6EBD0647-CF99-40B7-8F82-6C649BE45843}"/>
            </a:ext>
          </a:extLst>
        </xdr:cNvPr>
        <xdr:cNvSpPr txBox="1"/>
      </xdr:nvSpPr>
      <xdr:spPr>
        <a:xfrm>
          <a:off x="16052165"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11F29DB7-CE01-44D4-8292-B7F800D3FD17}"/>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0" name="テキスト ボックス 579">
          <a:extLst>
            <a:ext uri="{FF2B5EF4-FFF2-40B4-BE49-F238E27FC236}">
              <a16:creationId xmlns:a16="http://schemas.microsoft.com/office/drawing/2014/main" id="{E0BCC548-862A-41C6-A884-C55F58348E8E}"/>
            </a:ext>
          </a:extLst>
        </xdr:cNvPr>
        <xdr:cNvSpPr txBox="1"/>
      </xdr:nvSpPr>
      <xdr:spPr>
        <a:xfrm>
          <a:off x="16052165"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DA4C746D-4247-4880-B1D0-191D90E7B6E1}"/>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2" name="テキスト ボックス 581">
          <a:extLst>
            <a:ext uri="{FF2B5EF4-FFF2-40B4-BE49-F238E27FC236}">
              <a16:creationId xmlns:a16="http://schemas.microsoft.com/office/drawing/2014/main" id="{B206C40D-AF9E-417A-871B-478B23BFC3BE}"/>
            </a:ext>
          </a:extLst>
        </xdr:cNvPr>
        <xdr:cNvSpPr txBox="1"/>
      </xdr:nvSpPr>
      <xdr:spPr>
        <a:xfrm>
          <a:off x="16052165"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7B050011-ED4D-4EF6-B786-77DDE513E3F1}"/>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4" name="テキスト ボックス 583">
          <a:extLst>
            <a:ext uri="{FF2B5EF4-FFF2-40B4-BE49-F238E27FC236}">
              <a16:creationId xmlns:a16="http://schemas.microsoft.com/office/drawing/2014/main" id="{BA9004E7-DEF9-4A41-B8C3-2D823B5D062F}"/>
            </a:ext>
          </a:extLst>
        </xdr:cNvPr>
        <xdr:cNvSpPr txBox="1"/>
      </xdr:nvSpPr>
      <xdr:spPr>
        <a:xfrm>
          <a:off x="16052165"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8935062-F231-4573-AB83-5DB5B675C853}"/>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6" name="テキスト ボックス 585">
          <a:extLst>
            <a:ext uri="{FF2B5EF4-FFF2-40B4-BE49-F238E27FC236}">
              <a16:creationId xmlns:a16="http://schemas.microsoft.com/office/drawing/2014/main" id="{C27E5515-6052-4E24-9AC4-C0AE30950668}"/>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F081CA2-92EE-4BB6-942D-C29BFD829559}"/>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27305</xdr:rowOff>
    </xdr:from>
    <xdr:to>
      <xdr:col>116</xdr:col>
      <xdr:colOff>62865</xdr:colOff>
      <xdr:row>64</xdr:row>
      <xdr:rowOff>143510</xdr:rowOff>
    </xdr:to>
    <xdr:cxnSp macro="">
      <xdr:nvCxnSpPr>
        <xdr:cNvPr id="588" name="直線コネクタ 587">
          <a:extLst>
            <a:ext uri="{FF2B5EF4-FFF2-40B4-BE49-F238E27FC236}">
              <a16:creationId xmlns:a16="http://schemas.microsoft.com/office/drawing/2014/main" id="{3ADD7896-EC31-4DC5-A1DD-68BEBB745C8C}"/>
            </a:ext>
          </a:extLst>
        </xdr:cNvPr>
        <xdr:cNvCxnSpPr/>
      </xdr:nvCxnSpPr>
      <xdr:spPr>
        <a:xfrm flipV="1">
          <a:off x="19954240" y="909828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147320</xdr:rowOff>
    </xdr:from>
    <xdr:ext cx="469900" cy="259080"/>
    <xdr:sp macro="" textlink="">
      <xdr:nvSpPr>
        <xdr:cNvPr id="589" name="【学校施設】&#10;一人当たり面積最小値テキスト">
          <a:extLst>
            <a:ext uri="{FF2B5EF4-FFF2-40B4-BE49-F238E27FC236}">
              <a16:creationId xmlns:a16="http://schemas.microsoft.com/office/drawing/2014/main" id="{F0B8192F-11FE-4065-9B26-697DFE0D45F0}"/>
            </a:ext>
          </a:extLst>
        </xdr:cNvPr>
        <xdr:cNvSpPr txBox="1"/>
      </xdr:nvSpPr>
      <xdr:spPr>
        <a:xfrm>
          <a:off x="19992975" y="10507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143510</xdr:rowOff>
    </xdr:from>
    <xdr:to>
      <xdr:col>116</xdr:col>
      <xdr:colOff>152400</xdr:colOff>
      <xdr:row>64</xdr:row>
      <xdr:rowOff>143510</xdr:rowOff>
    </xdr:to>
    <xdr:cxnSp macro="">
      <xdr:nvCxnSpPr>
        <xdr:cNvPr id="590" name="直線コネクタ 589">
          <a:extLst>
            <a:ext uri="{FF2B5EF4-FFF2-40B4-BE49-F238E27FC236}">
              <a16:creationId xmlns:a16="http://schemas.microsoft.com/office/drawing/2014/main" id="{1E900E86-3E81-4A72-BF83-F74BC88BC5F0}"/>
            </a:ext>
          </a:extLst>
        </xdr:cNvPr>
        <xdr:cNvCxnSpPr/>
      </xdr:nvCxnSpPr>
      <xdr:spPr>
        <a:xfrm>
          <a:off x="19878675" y="1050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145415</xdr:rowOff>
    </xdr:from>
    <xdr:ext cx="469900" cy="258445"/>
    <xdr:sp macro="" textlink="">
      <xdr:nvSpPr>
        <xdr:cNvPr id="591" name="【学校施設】&#10;一人当たり面積最大値テキスト">
          <a:extLst>
            <a:ext uri="{FF2B5EF4-FFF2-40B4-BE49-F238E27FC236}">
              <a16:creationId xmlns:a16="http://schemas.microsoft.com/office/drawing/2014/main" id="{38E6715C-346E-4ADF-A089-4DAD048770EB}"/>
            </a:ext>
          </a:extLst>
        </xdr:cNvPr>
        <xdr:cNvSpPr txBox="1"/>
      </xdr:nvSpPr>
      <xdr:spPr>
        <a:xfrm>
          <a:off x="19992975" y="8886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27305</xdr:rowOff>
    </xdr:from>
    <xdr:to>
      <xdr:col>116</xdr:col>
      <xdr:colOff>152400</xdr:colOff>
      <xdr:row>56</xdr:row>
      <xdr:rowOff>27305</xdr:rowOff>
    </xdr:to>
    <xdr:cxnSp macro="">
      <xdr:nvCxnSpPr>
        <xdr:cNvPr id="592" name="直線コネクタ 591">
          <a:extLst>
            <a:ext uri="{FF2B5EF4-FFF2-40B4-BE49-F238E27FC236}">
              <a16:creationId xmlns:a16="http://schemas.microsoft.com/office/drawing/2014/main" id="{98691634-4AD4-41C0-81F7-1BFA19C506E1}"/>
            </a:ext>
          </a:extLst>
        </xdr:cNvPr>
        <xdr:cNvCxnSpPr/>
      </xdr:nvCxnSpPr>
      <xdr:spPr>
        <a:xfrm>
          <a:off x="19878675" y="9098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125095</xdr:rowOff>
    </xdr:from>
    <xdr:ext cx="469900" cy="258445"/>
    <xdr:sp macro="" textlink="">
      <xdr:nvSpPr>
        <xdr:cNvPr id="593" name="【学校施設】&#10;一人当たり面積平均値テキスト">
          <a:extLst>
            <a:ext uri="{FF2B5EF4-FFF2-40B4-BE49-F238E27FC236}">
              <a16:creationId xmlns:a16="http://schemas.microsoft.com/office/drawing/2014/main" id="{EF1F5C1F-3B9D-45E6-A227-464ED9FA657A}"/>
            </a:ext>
          </a:extLst>
        </xdr:cNvPr>
        <xdr:cNvSpPr txBox="1"/>
      </xdr:nvSpPr>
      <xdr:spPr>
        <a:xfrm>
          <a:off x="19992975" y="9999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146685</xdr:rowOff>
    </xdr:from>
    <xdr:to>
      <xdr:col>116</xdr:col>
      <xdr:colOff>114300</xdr:colOff>
      <xdr:row>62</xdr:row>
      <xdr:rowOff>76835</xdr:rowOff>
    </xdr:to>
    <xdr:sp macro="" textlink="">
      <xdr:nvSpPr>
        <xdr:cNvPr id="594" name="フローチャート: 判断 593">
          <a:extLst>
            <a:ext uri="{FF2B5EF4-FFF2-40B4-BE49-F238E27FC236}">
              <a16:creationId xmlns:a16="http://schemas.microsoft.com/office/drawing/2014/main" id="{C63469A3-DC9F-41B7-BAC0-2804F7AC4AA2}"/>
            </a:ext>
          </a:extLst>
        </xdr:cNvPr>
        <xdr:cNvSpPr/>
      </xdr:nvSpPr>
      <xdr:spPr>
        <a:xfrm>
          <a:off x="19897725" y="10020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147955</xdr:rowOff>
    </xdr:from>
    <xdr:to>
      <xdr:col>112</xdr:col>
      <xdr:colOff>38100</xdr:colOff>
      <xdr:row>62</xdr:row>
      <xdr:rowOff>78105</xdr:rowOff>
    </xdr:to>
    <xdr:sp macro="" textlink="">
      <xdr:nvSpPr>
        <xdr:cNvPr id="595" name="フローチャート: 判断 594">
          <a:extLst>
            <a:ext uri="{FF2B5EF4-FFF2-40B4-BE49-F238E27FC236}">
              <a16:creationId xmlns:a16="http://schemas.microsoft.com/office/drawing/2014/main" id="{A042EE2F-2B98-4C80-B16D-9E47218B76E6}"/>
            </a:ext>
          </a:extLst>
        </xdr:cNvPr>
        <xdr:cNvSpPr/>
      </xdr:nvSpPr>
      <xdr:spPr>
        <a:xfrm>
          <a:off x="19154775" y="10022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26035</xdr:rowOff>
    </xdr:from>
    <xdr:to>
      <xdr:col>107</xdr:col>
      <xdr:colOff>101600</xdr:colOff>
      <xdr:row>61</xdr:row>
      <xdr:rowOff>127635</xdr:rowOff>
    </xdr:to>
    <xdr:sp macro="" textlink="">
      <xdr:nvSpPr>
        <xdr:cNvPr id="596" name="フローチャート: 判断 595">
          <a:extLst>
            <a:ext uri="{FF2B5EF4-FFF2-40B4-BE49-F238E27FC236}">
              <a16:creationId xmlns:a16="http://schemas.microsoft.com/office/drawing/2014/main" id="{B880747E-1A72-45B9-A622-3F8D44219387}"/>
            </a:ext>
          </a:extLst>
        </xdr:cNvPr>
        <xdr:cNvSpPr/>
      </xdr:nvSpPr>
      <xdr:spPr>
        <a:xfrm>
          <a:off x="18345150" y="9906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597" name="フローチャート: 判断 596">
          <a:extLst>
            <a:ext uri="{FF2B5EF4-FFF2-40B4-BE49-F238E27FC236}">
              <a16:creationId xmlns:a16="http://schemas.microsoft.com/office/drawing/2014/main" id="{BBAF06C2-E592-4064-B0F4-ECD5DD025697}"/>
            </a:ext>
          </a:extLst>
        </xdr:cNvPr>
        <xdr:cNvSpPr/>
      </xdr:nvSpPr>
      <xdr:spPr>
        <a:xfrm>
          <a:off x="17554575" y="98844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167640</xdr:rowOff>
    </xdr:from>
    <xdr:to>
      <xdr:col>98</xdr:col>
      <xdr:colOff>38100</xdr:colOff>
      <xdr:row>61</xdr:row>
      <xdr:rowOff>97790</xdr:rowOff>
    </xdr:to>
    <xdr:sp macro="" textlink="">
      <xdr:nvSpPr>
        <xdr:cNvPr id="598" name="フローチャート: 判断 597">
          <a:extLst>
            <a:ext uri="{FF2B5EF4-FFF2-40B4-BE49-F238E27FC236}">
              <a16:creationId xmlns:a16="http://schemas.microsoft.com/office/drawing/2014/main" id="{99498F5C-A4F8-49AD-80C2-D1FD39947274}"/>
            </a:ext>
          </a:extLst>
        </xdr:cNvPr>
        <xdr:cNvSpPr/>
      </xdr:nvSpPr>
      <xdr:spPr>
        <a:xfrm>
          <a:off x="16754475" y="9879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01350772-E321-44BB-8982-B4EA8E9C276E}"/>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0" name="テキスト ボックス 599">
          <a:extLst>
            <a:ext uri="{FF2B5EF4-FFF2-40B4-BE49-F238E27FC236}">
              <a16:creationId xmlns:a16="http://schemas.microsoft.com/office/drawing/2014/main" id="{80F3CF60-3205-41EA-8AA4-E459DC7D25E8}"/>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1" name="テキスト ボックス 600">
          <a:extLst>
            <a:ext uri="{FF2B5EF4-FFF2-40B4-BE49-F238E27FC236}">
              <a16:creationId xmlns:a16="http://schemas.microsoft.com/office/drawing/2014/main" id="{42BF7E66-FA0B-4149-B2A8-C78406B32B8A}"/>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2" name="テキスト ボックス 601">
          <a:extLst>
            <a:ext uri="{FF2B5EF4-FFF2-40B4-BE49-F238E27FC236}">
              <a16:creationId xmlns:a16="http://schemas.microsoft.com/office/drawing/2014/main" id="{449141AB-FC9C-4358-90A1-167AED3390D9}"/>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3" name="テキスト ボックス 602">
          <a:extLst>
            <a:ext uri="{FF2B5EF4-FFF2-40B4-BE49-F238E27FC236}">
              <a16:creationId xmlns:a16="http://schemas.microsoft.com/office/drawing/2014/main" id="{3E65AED2-D341-4401-B11D-070E422EC2D9}"/>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150495</xdr:rowOff>
    </xdr:from>
    <xdr:to>
      <xdr:col>116</xdr:col>
      <xdr:colOff>114300</xdr:colOff>
      <xdr:row>59</xdr:row>
      <xdr:rowOff>80645</xdr:rowOff>
    </xdr:to>
    <xdr:sp macro="" textlink="">
      <xdr:nvSpPr>
        <xdr:cNvPr id="604" name="楕円 603">
          <a:extLst>
            <a:ext uri="{FF2B5EF4-FFF2-40B4-BE49-F238E27FC236}">
              <a16:creationId xmlns:a16="http://schemas.microsoft.com/office/drawing/2014/main" id="{5E92C7BF-8424-49A3-906F-01A97ADC8F14}"/>
            </a:ext>
          </a:extLst>
        </xdr:cNvPr>
        <xdr:cNvSpPr/>
      </xdr:nvSpPr>
      <xdr:spPr>
        <a:xfrm>
          <a:off x="19897725" y="9542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1905</xdr:rowOff>
    </xdr:from>
    <xdr:ext cx="469900" cy="259080"/>
    <xdr:sp macro="" textlink="">
      <xdr:nvSpPr>
        <xdr:cNvPr id="605" name="【学校施設】&#10;一人当たり面積該当値テキスト">
          <a:extLst>
            <a:ext uri="{FF2B5EF4-FFF2-40B4-BE49-F238E27FC236}">
              <a16:creationId xmlns:a16="http://schemas.microsoft.com/office/drawing/2014/main" id="{66BA7059-0670-47A3-9233-C5CAAD516D12}"/>
            </a:ext>
          </a:extLst>
        </xdr:cNvPr>
        <xdr:cNvSpPr txBox="1"/>
      </xdr:nvSpPr>
      <xdr:spPr>
        <a:xfrm>
          <a:off x="19992975" y="939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16510</xdr:rowOff>
    </xdr:from>
    <xdr:to>
      <xdr:col>112</xdr:col>
      <xdr:colOff>38100</xdr:colOff>
      <xdr:row>59</xdr:row>
      <xdr:rowOff>118110</xdr:rowOff>
    </xdr:to>
    <xdr:sp macro="" textlink="">
      <xdr:nvSpPr>
        <xdr:cNvPr id="606" name="楕円 605">
          <a:extLst>
            <a:ext uri="{FF2B5EF4-FFF2-40B4-BE49-F238E27FC236}">
              <a16:creationId xmlns:a16="http://schemas.microsoft.com/office/drawing/2014/main" id="{1200D6CB-E3A5-4D24-AD9F-760726ED92FF}"/>
            </a:ext>
          </a:extLst>
        </xdr:cNvPr>
        <xdr:cNvSpPr/>
      </xdr:nvSpPr>
      <xdr:spPr>
        <a:xfrm>
          <a:off x="19154775" y="9570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29845</xdr:rowOff>
    </xdr:from>
    <xdr:to>
      <xdr:col>116</xdr:col>
      <xdr:colOff>63500</xdr:colOff>
      <xdr:row>59</xdr:row>
      <xdr:rowOff>67310</xdr:rowOff>
    </xdr:to>
    <xdr:cxnSp macro="">
      <xdr:nvCxnSpPr>
        <xdr:cNvPr id="607" name="直線コネクタ 606">
          <a:extLst>
            <a:ext uri="{FF2B5EF4-FFF2-40B4-BE49-F238E27FC236}">
              <a16:creationId xmlns:a16="http://schemas.microsoft.com/office/drawing/2014/main" id="{E04A51F4-4D76-4A3F-8B75-AA2F36806A5A}"/>
            </a:ext>
          </a:extLst>
        </xdr:cNvPr>
        <xdr:cNvCxnSpPr/>
      </xdr:nvCxnSpPr>
      <xdr:spPr>
        <a:xfrm flipV="1">
          <a:off x="19202400" y="9580245"/>
          <a:ext cx="7524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45085</xdr:rowOff>
    </xdr:from>
    <xdr:to>
      <xdr:col>107</xdr:col>
      <xdr:colOff>101600</xdr:colOff>
      <xdr:row>59</xdr:row>
      <xdr:rowOff>146685</xdr:rowOff>
    </xdr:to>
    <xdr:sp macro="" textlink="">
      <xdr:nvSpPr>
        <xdr:cNvPr id="608" name="楕円 607">
          <a:extLst>
            <a:ext uri="{FF2B5EF4-FFF2-40B4-BE49-F238E27FC236}">
              <a16:creationId xmlns:a16="http://schemas.microsoft.com/office/drawing/2014/main" id="{FF6544FA-2A33-4129-B6D2-D76EDA83782F}"/>
            </a:ext>
          </a:extLst>
        </xdr:cNvPr>
        <xdr:cNvSpPr/>
      </xdr:nvSpPr>
      <xdr:spPr>
        <a:xfrm>
          <a:off x="18345150" y="9601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67310</xdr:rowOff>
    </xdr:from>
    <xdr:to>
      <xdr:col>111</xdr:col>
      <xdr:colOff>177800</xdr:colOff>
      <xdr:row>59</xdr:row>
      <xdr:rowOff>95885</xdr:rowOff>
    </xdr:to>
    <xdr:cxnSp macro="">
      <xdr:nvCxnSpPr>
        <xdr:cNvPr id="609" name="直線コネクタ 608">
          <a:extLst>
            <a:ext uri="{FF2B5EF4-FFF2-40B4-BE49-F238E27FC236}">
              <a16:creationId xmlns:a16="http://schemas.microsoft.com/office/drawing/2014/main" id="{32A0BCFD-6E86-4464-9E60-90EC5EDBAA14}"/>
            </a:ext>
          </a:extLst>
        </xdr:cNvPr>
        <xdr:cNvCxnSpPr/>
      </xdr:nvCxnSpPr>
      <xdr:spPr>
        <a:xfrm flipV="1">
          <a:off x="18392775" y="961771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70485</xdr:rowOff>
    </xdr:from>
    <xdr:to>
      <xdr:col>102</xdr:col>
      <xdr:colOff>165100</xdr:colOff>
      <xdr:row>60</xdr:row>
      <xdr:rowOff>635</xdr:rowOff>
    </xdr:to>
    <xdr:sp macro="" textlink="">
      <xdr:nvSpPr>
        <xdr:cNvPr id="610" name="楕円 609">
          <a:extLst>
            <a:ext uri="{FF2B5EF4-FFF2-40B4-BE49-F238E27FC236}">
              <a16:creationId xmlns:a16="http://schemas.microsoft.com/office/drawing/2014/main" id="{4544BFD3-2CC0-4114-9A19-9EEE036D70DA}"/>
            </a:ext>
          </a:extLst>
        </xdr:cNvPr>
        <xdr:cNvSpPr/>
      </xdr:nvSpPr>
      <xdr:spPr>
        <a:xfrm>
          <a:off x="17554575" y="96208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95885</xdr:rowOff>
    </xdr:from>
    <xdr:to>
      <xdr:col>107</xdr:col>
      <xdr:colOff>50800</xdr:colOff>
      <xdr:row>59</xdr:row>
      <xdr:rowOff>121285</xdr:rowOff>
    </xdr:to>
    <xdr:cxnSp macro="">
      <xdr:nvCxnSpPr>
        <xdr:cNvPr id="611" name="直線コネクタ 610">
          <a:extLst>
            <a:ext uri="{FF2B5EF4-FFF2-40B4-BE49-F238E27FC236}">
              <a16:creationId xmlns:a16="http://schemas.microsoft.com/office/drawing/2014/main" id="{22DAB3FF-878D-49C1-8BEB-073767FA5004}"/>
            </a:ext>
          </a:extLst>
        </xdr:cNvPr>
        <xdr:cNvCxnSpPr/>
      </xdr:nvCxnSpPr>
      <xdr:spPr>
        <a:xfrm flipV="1">
          <a:off x="17602200" y="9649460"/>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102235</xdr:rowOff>
    </xdr:from>
    <xdr:to>
      <xdr:col>98</xdr:col>
      <xdr:colOff>38100</xdr:colOff>
      <xdr:row>60</xdr:row>
      <xdr:rowOff>32385</xdr:rowOff>
    </xdr:to>
    <xdr:sp macro="" textlink="">
      <xdr:nvSpPr>
        <xdr:cNvPr id="612" name="楕円 611">
          <a:extLst>
            <a:ext uri="{FF2B5EF4-FFF2-40B4-BE49-F238E27FC236}">
              <a16:creationId xmlns:a16="http://schemas.microsoft.com/office/drawing/2014/main" id="{0414B41C-FE19-4FE1-83EE-9218302792A1}"/>
            </a:ext>
          </a:extLst>
        </xdr:cNvPr>
        <xdr:cNvSpPr/>
      </xdr:nvSpPr>
      <xdr:spPr>
        <a:xfrm>
          <a:off x="16754475" y="96589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121285</xdr:rowOff>
    </xdr:from>
    <xdr:to>
      <xdr:col>102</xdr:col>
      <xdr:colOff>114300</xdr:colOff>
      <xdr:row>59</xdr:row>
      <xdr:rowOff>153035</xdr:rowOff>
    </xdr:to>
    <xdr:cxnSp macro="">
      <xdr:nvCxnSpPr>
        <xdr:cNvPr id="613" name="直線コネクタ 612">
          <a:extLst>
            <a:ext uri="{FF2B5EF4-FFF2-40B4-BE49-F238E27FC236}">
              <a16:creationId xmlns:a16="http://schemas.microsoft.com/office/drawing/2014/main" id="{738A3F0C-0010-4EB4-B10E-21007AADE1A7}"/>
            </a:ext>
          </a:extLst>
        </xdr:cNvPr>
        <xdr:cNvCxnSpPr/>
      </xdr:nvCxnSpPr>
      <xdr:spPr>
        <a:xfrm flipV="1">
          <a:off x="16802100" y="967803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69215</xdr:rowOff>
    </xdr:from>
    <xdr:ext cx="469900" cy="259080"/>
    <xdr:sp macro="" textlink="">
      <xdr:nvSpPr>
        <xdr:cNvPr id="614" name="n_1aveValue【学校施設】&#10;一人当たり面積">
          <a:extLst>
            <a:ext uri="{FF2B5EF4-FFF2-40B4-BE49-F238E27FC236}">
              <a16:creationId xmlns:a16="http://schemas.microsoft.com/office/drawing/2014/main" id="{2BC34CCA-AB9D-47DF-86C7-B2B8480830A3}"/>
            </a:ext>
          </a:extLst>
        </xdr:cNvPr>
        <xdr:cNvSpPr txBox="1"/>
      </xdr:nvSpPr>
      <xdr:spPr>
        <a:xfrm>
          <a:off x="18983325" y="10105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118745</xdr:rowOff>
    </xdr:from>
    <xdr:ext cx="469265" cy="259080"/>
    <xdr:sp macro="" textlink="">
      <xdr:nvSpPr>
        <xdr:cNvPr id="615" name="n_2aveValue【学校施設】&#10;一人当たり面積">
          <a:extLst>
            <a:ext uri="{FF2B5EF4-FFF2-40B4-BE49-F238E27FC236}">
              <a16:creationId xmlns:a16="http://schemas.microsoft.com/office/drawing/2014/main" id="{A5B50CE5-F1DE-45F3-8676-8482EC82E36F}"/>
            </a:ext>
          </a:extLst>
        </xdr:cNvPr>
        <xdr:cNvSpPr txBox="1"/>
      </xdr:nvSpPr>
      <xdr:spPr>
        <a:xfrm>
          <a:off x="18183225" y="9999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102870</xdr:rowOff>
    </xdr:from>
    <xdr:ext cx="469265" cy="259080"/>
    <xdr:sp macro="" textlink="">
      <xdr:nvSpPr>
        <xdr:cNvPr id="616" name="n_3aveValue【学校施設】&#10;一人当たり面積">
          <a:extLst>
            <a:ext uri="{FF2B5EF4-FFF2-40B4-BE49-F238E27FC236}">
              <a16:creationId xmlns:a16="http://schemas.microsoft.com/office/drawing/2014/main" id="{B8739760-17EF-4AF0-94D7-203A62153D00}"/>
            </a:ext>
          </a:extLst>
        </xdr:cNvPr>
        <xdr:cNvSpPr txBox="1"/>
      </xdr:nvSpPr>
      <xdr:spPr>
        <a:xfrm>
          <a:off x="17383125" y="998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88900</xdr:rowOff>
    </xdr:from>
    <xdr:ext cx="469265" cy="258445"/>
    <xdr:sp macro="" textlink="">
      <xdr:nvSpPr>
        <xdr:cNvPr id="617" name="n_4aveValue【学校施設】&#10;一人当たり面積">
          <a:extLst>
            <a:ext uri="{FF2B5EF4-FFF2-40B4-BE49-F238E27FC236}">
              <a16:creationId xmlns:a16="http://schemas.microsoft.com/office/drawing/2014/main" id="{14D2717A-7756-4BC9-9351-A7B7B14FBA99}"/>
            </a:ext>
          </a:extLst>
        </xdr:cNvPr>
        <xdr:cNvSpPr txBox="1"/>
      </xdr:nvSpPr>
      <xdr:spPr>
        <a:xfrm>
          <a:off x="16592550" y="9963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134620</xdr:rowOff>
    </xdr:from>
    <xdr:ext cx="469900" cy="258445"/>
    <xdr:sp macro="" textlink="">
      <xdr:nvSpPr>
        <xdr:cNvPr id="618" name="n_1mainValue【学校施設】&#10;一人当たり面積">
          <a:extLst>
            <a:ext uri="{FF2B5EF4-FFF2-40B4-BE49-F238E27FC236}">
              <a16:creationId xmlns:a16="http://schemas.microsoft.com/office/drawing/2014/main" id="{68C3E7C1-696D-4D0B-ACF7-3D2BAE513898}"/>
            </a:ext>
          </a:extLst>
        </xdr:cNvPr>
        <xdr:cNvSpPr txBox="1"/>
      </xdr:nvSpPr>
      <xdr:spPr>
        <a:xfrm>
          <a:off x="18983325" y="936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163195</xdr:rowOff>
    </xdr:from>
    <xdr:ext cx="469265" cy="259080"/>
    <xdr:sp macro="" textlink="">
      <xdr:nvSpPr>
        <xdr:cNvPr id="619" name="n_2mainValue【学校施設】&#10;一人当たり面積">
          <a:extLst>
            <a:ext uri="{FF2B5EF4-FFF2-40B4-BE49-F238E27FC236}">
              <a16:creationId xmlns:a16="http://schemas.microsoft.com/office/drawing/2014/main" id="{EA1977D2-5010-48B6-950A-5E0F5CC36E28}"/>
            </a:ext>
          </a:extLst>
        </xdr:cNvPr>
        <xdr:cNvSpPr txBox="1"/>
      </xdr:nvSpPr>
      <xdr:spPr>
        <a:xfrm>
          <a:off x="18183225" y="9389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17780</xdr:rowOff>
    </xdr:from>
    <xdr:ext cx="469265" cy="258445"/>
    <xdr:sp macro="" textlink="">
      <xdr:nvSpPr>
        <xdr:cNvPr id="620" name="n_3mainValue【学校施設】&#10;一人当たり面積">
          <a:extLst>
            <a:ext uri="{FF2B5EF4-FFF2-40B4-BE49-F238E27FC236}">
              <a16:creationId xmlns:a16="http://schemas.microsoft.com/office/drawing/2014/main" id="{2B1C2C30-FA9B-4203-A2DC-C7CB207A5AFE}"/>
            </a:ext>
          </a:extLst>
        </xdr:cNvPr>
        <xdr:cNvSpPr txBox="1"/>
      </xdr:nvSpPr>
      <xdr:spPr>
        <a:xfrm>
          <a:off x="17383125" y="940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48895</xdr:rowOff>
    </xdr:from>
    <xdr:ext cx="469265" cy="259080"/>
    <xdr:sp macro="" textlink="">
      <xdr:nvSpPr>
        <xdr:cNvPr id="621" name="n_4mainValue【学校施設】&#10;一人当たり面積">
          <a:extLst>
            <a:ext uri="{FF2B5EF4-FFF2-40B4-BE49-F238E27FC236}">
              <a16:creationId xmlns:a16="http://schemas.microsoft.com/office/drawing/2014/main" id="{B6F7C61B-5F62-4A86-8DAB-39E760ADA607}"/>
            </a:ext>
          </a:extLst>
        </xdr:cNvPr>
        <xdr:cNvSpPr txBox="1"/>
      </xdr:nvSpPr>
      <xdr:spPr>
        <a:xfrm>
          <a:off x="16592550" y="943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D5CA127-C856-4A3C-882D-59F61E20EA9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5585332C-7BC7-4BC3-B138-7435A73B5B9A}"/>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0E407A3-78AB-428D-8F89-CA6F7566A2D1}"/>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9CBE0F3-7558-4821-AF7D-8C8B6ADC777B}"/>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0B1AE7A-1B98-417D-9560-6C8B28659D54}"/>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A7A7E99-7F41-409F-AF51-FF91B6BFE34A}"/>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23A28A8-5A12-4357-BE6D-736BB8A69CE7}"/>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1732DEC-BD1F-401C-B7F0-189410A43C39}"/>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0" name="テキスト ボックス 629">
          <a:extLst>
            <a:ext uri="{FF2B5EF4-FFF2-40B4-BE49-F238E27FC236}">
              <a16:creationId xmlns:a16="http://schemas.microsoft.com/office/drawing/2014/main" id="{79EA0E77-CAC9-4D10-BBA1-E4EAE7C21BB2}"/>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1DAA69CD-24B0-45BE-A9ED-1005360795CF}"/>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2" name="テキスト ボックス 631">
          <a:extLst>
            <a:ext uri="{FF2B5EF4-FFF2-40B4-BE49-F238E27FC236}">
              <a16:creationId xmlns:a16="http://schemas.microsoft.com/office/drawing/2014/main" id="{B2DD9BB3-E386-48B7-9A7C-919794ECF9EF}"/>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3" name="直線コネクタ 632">
          <a:extLst>
            <a:ext uri="{FF2B5EF4-FFF2-40B4-BE49-F238E27FC236}">
              <a16:creationId xmlns:a16="http://schemas.microsoft.com/office/drawing/2014/main" id="{C22AB9D9-FFED-4A1A-ADD1-E76CB9792BCE}"/>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4" name="テキスト ボックス 633">
          <a:extLst>
            <a:ext uri="{FF2B5EF4-FFF2-40B4-BE49-F238E27FC236}">
              <a16:creationId xmlns:a16="http://schemas.microsoft.com/office/drawing/2014/main" id="{50A5CF4E-80BF-45EB-A5DA-F119B96BF976}"/>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5" name="直線コネクタ 634">
          <a:extLst>
            <a:ext uri="{FF2B5EF4-FFF2-40B4-BE49-F238E27FC236}">
              <a16:creationId xmlns:a16="http://schemas.microsoft.com/office/drawing/2014/main" id="{54C9D238-51BC-4E0F-A7D4-E43B35C904F3}"/>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6" name="テキスト ボックス 635">
          <a:extLst>
            <a:ext uri="{FF2B5EF4-FFF2-40B4-BE49-F238E27FC236}">
              <a16:creationId xmlns:a16="http://schemas.microsoft.com/office/drawing/2014/main" id="{21EDA8B2-C187-44D5-BBAE-105E5EFE0B43}"/>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7" name="直線コネクタ 636">
          <a:extLst>
            <a:ext uri="{FF2B5EF4-FFF2-40B4-BE49-F238E27FC236}">
              <a16:creationId xmlns:a16="http://schemas.microsoft.com/office/drawing/2014/main" id="{26333A91-2B25-4F2E-8550-9BD7A20FE80E}"/>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8" name="テキスト ボックス 637">
          <a:extLst>
            <a:ext uri="{FF2B5EF4-FFF2-40B4-BE49-F238E27FC236}">
              <a16:creationId xmlns:a16="http://schemas.microsoft.com/office/drawing/2014/main" id="{6FBE5FD9-FF9B-4FCC-AE1E-AE816F8C6368}"/>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9" name="直線コネクタ 638">
          <a:extLst>
            <a:ext uri="{FF2B5EF4-FFF2-40B4-BE49-F238E27FC236}">
              <a16:creationId xmlns:a16="http://schemas.microsoft.com/office/drawing/2014/main" id="{D4323CA4-C7F6-4F1A-BEB8-4E5B71932880}"/>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40" name="テキスト ボックス 639">
          <a:extLst>
            <a:ext uri="{FF2B5EF4-FFF2-40B4-BE49-F238E27FC236}">
              <a16:creationId xmlns:a16="http://schemas.microsoft.com/office/drawing/2014/main" id="{DBD5065A-C9B2-476D-AB98-6EDBC74E5769}"/>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1" name="直線コネクタ 640">
          <a:extLst>
            <a:ext uri="{FF2B5EF4-FFF2-40B4-BE49-F238E27FC236}">
              <a16:creationId xmlns:a16="http://schemas.microsoft.com/office/drawing/2014/main" id="{57D00364-96B7-4B29-9DFF-BA8D519F88E4}"/>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2" name="テキスト ボックス 641">
          <a:extLst>
            <a:ext uri="{FF2B5EF4-FFF2-40B4-BE49-F238E27FC236}">
              <a16:creationId xmlns:a16="http://schemas.microsoft.com/office/drawing/2014/main" id="{0A95923C-8CE9-48E9-A75E-09CDE0F85E45}"/>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3" name="直線コネクタ 642">
          <a:extLst>
            <a:ext uri="{FF2B5EF4-FFF2-40B4-BE49-F238E27FC236}">
              <a16:creationId xmlns:a16="http://schemas.microsoft.com/office/drawing/2014/main" id="{51B12D65-116D-4E7B-AFAE-72B37A4ED472}"/>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4" name="テキスト ボックス 643">
          <a:extLst>
            <a:ext uri="{FF2B5EF4-FFF2-40B4-BE49-F238E27FC236}">
              <a16:creationId xmlns:a16="http://schemas.microsoft.com/office/drawing/2014/main" id="{9EF86CDF-2D10-413C-BF92-7B79D30316B4}"/>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3D7F762-044A-4F16-BE7E-2318DE7485A5}"/>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724E3FF9-05D1-4CDE-BB00-A9B2D736DD1D}"/>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146050</xdr:rowOff>
    </xdr:from>
    <xdr:to>
      <xdr:col>85</xdr:col>
      <xdr:colOff>126365</xdr:colOff>
      <xdr:row>86</xdr:row>
      <xdr:rowOff>168910</xdr:rowOff>
    </xdr:to>
    <xdr:cxnSp macro="">
      <xdr:nvCxnSpPr>
        <xdr:cNvPr id="647" name="直線コネクタ 646">
          <a:extLst>
            <a:ext uri="{FF2B5EF4-FFF2-40B4-BE49-F238E27FC236}">
              <a16:creationId xmlns:a16="http://schemas.microsoft.com/office/drawing/2014/main" id="{218D62DA-24B5-416E-9E54-270D8B1DB737}"/>
            </a:ext>
          </a:extLst>
        </xdr:cNvPr>
        <xdr:cNvCxnSpPr/>
      </xdr:nvCxnSpPr>
      <xdr:spPr>
        <a:xfrm flipV="1">
          <a:off x="14696440" y="12611100"/>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8" name="【児童館】&#10;有形固定資産減価償却率最小値テキスト">
          <a:extLst>
            <a:ext uri="{FF2B5EF4-FFF2-40B4-BE49-F238E27FC236}">
              <a16:creationId xmlns:a16="http://schemas.microsoft.com/office/drawing/2014/main" id="{F3A508E0-F2DE-468A-8376-13B1619171FF}"/>
            </a:ext>
          </a:extLst>
        </xdr:cNvPr>
        <xdr:cNvSpPr txBox="1"/>
      </xdr:nvSpPr>
      <xdr:spPr>
        <a:xfrm>
          <a:off x="147351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9" name="直線コネクタ 648">
          <a:extLst>
            <a:ext uri="{FF2B5EF4-FFF2-40B4-BE49-F238E27FC236}">
              <a16:creationId xmlns:a16="http://schemas.microsoft.com/office/drawing/2014/main" id="{6104AA01-1C18-440F-BD42-4D2662C986E3}"/>
            </a:ext>
          </a:extLst>
        </xdr:cNvPr>
        <xdr:cNvCxnSpPr/>
      </xdr:nvCxnSpPr>
      <xdr:spPr>
        <a:xfrm>
          <a:off x="14611350"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92710</xdr:rowOff>
    </xdr:from>
    <xdr:ext cx="340360" cy="259080"/>
    <xdr:sp macro="" textlink="">
      <xdr:nvSpPr>
        <xdr:cNvPr id="650" name="【児童館】&#10;有形固定資産減価償却率最大値テキスト">
          <a:extLst>
            <a:ext uri="{FF2B5EF4-FFF2-40B4-BE49-F238E27FC236}">
              <a16:creationId xmlns:a16="http://schemas.microsoft.com/office/drawing/2014/main" id="{84D1C5FE-C68A-4CD9-8527-7BADF8420D53}"/>
            </a:ext>
          </a:extLst>
        </xdr:cNvPr>
        <xdr:cNvSpPr txBox="1"/>
      </xdr:nvSpPr>
      <xdr:spPr>
        <a:xfrm>
          <a:off x="14735175" y="123990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146050</xdr:rowOff>
    </xdr:from>
    <xdr:to>
      <xdr:col>86</xdr:col>
      <xdr:colOff>25400</xdr:colOff>
      <xdr:row>77</xdr:row>
      <xdr:rowOff>146050</xdr:rowOff>
    </xdr:to>
    <xdr:cxnSp macro="">
      <xdr:nvCxnSpPr>
        <xdr:cNvPr id="651" name="直線コネクタ 650">
          <a:extLst>
            <a:ext uri="{FF2B5EF4-FFF2-40B4-BE49-F238E27FC236}">
              <a16:creationId xmlns:a16="http://schemas.microsoft.com/office/drawing/2014/main" id="{F346E0F6-406E-4298-88D6-C9B88414FDB5}"/>
            </a:ext>
          </a:extLst>
        </xdr:cNvPr>
        <xdr:cNvCxnSpPr/>
      </xdr:nvCxnSpPr>
      <xdr:spPr>
        <a:xfrm>
          <a:off x="14611350" y="12611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19685</xdr:rowOff>
    </xdr:from>
    <xdr:ext cx="405130" cy="258445"/>
    <xdr:sp macro="" textlink="">
      <xdr:nvSpPr>
        <xdr:cNvPr id="652" name="【児童館】&#10;有形固定資産減価償却率平均値テキスト">
          <a:extLst>
            <a:ext uri="{FF2B5EF4-FFF2-40B4-BE49-F238E27FC236}">
              <a16:creationId xmlns:a16="http://schemas.microsoft.com/office/drawing/2014/main" id="{8FCE47B3-4EE5-4CF7-B5C7-7C82460DE453}"/>
            </a:ext>
          </a:extLst>
        </xdr:cNvPr>
        <xdr:cNvSpPr txBox="1"/>
      </xdr:nvSpPr>
      <xdr:spPr>
        <a:xfrm>
          <a:off x="14735175" y="132975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41275</xdr:rowOff>
    </xdr:from>
    <xdr:to>
      <xdr:col>85</xdr:col>
      <xdr:colOff>177800</xdr:colOff>
      <xdr:row>82</xdr:row>
      <xdr:rowOff>143510</xdr:rowOff>
    </xdr:to>
    <xdr:sp macro="" textlink="">
      <xdr:nvSpPr>
        <xdr:cNvPr id="653" name="フローチャート: 判断 652">
          <a:extLst>
            <a:ext uri="{FF2B5EF4-FFF2-40B4-BE49-F238E27FC236}">
              <a16:creationId xmlns:a16="http://schemas.microsoft.com/office/drawing/2014/main" id="{9EDCF4D5-A877-4502-A679-9FF158ED9749}"/>
            </a:ext>
          </a:extLst>
        </xdr:cNvPr>
        <xdr:cNvSpPr/>
      </xdr:nvSpPr>
      <xdr:spPr>
        <a:xfrm>
          <a:off x="14649450" y="1332230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12065</xdr:rowOff>
    </xdr:from>
    <xdr:to>
      <xdr:col>81</xdr:col>
      <xdr:colOff>101600</xdr:colOff>
      <xdr:row>82</xdr:row>
      <xdr:rowOff>113665</xdr:rowOff>
    </xdr:to>
    <xdr:sp macro="" textlink="">
      <xdr:nvSpPr>
        <xdr:cNvPr id="654" name="フローチャート: 判断 653">
          <a:extLst>
            <a:ext uri="{FF2B5EF4-FFF2-40B4-BE49-F238E27FC236}">
              <a16:creationId xmlns:a16="http://schemas.microsoft.com/office/drawing/2014/main" id="{16F2AD02-C0FA-48FC-893A-2D9753DCC7AF}"/>
            </a:ext>
          </a:extLst>
        </xdr:cNvPr>
        <xdr:cNvSpPr/>
      </xdr:nvSpPr>
      <xdr:spPr>
        <a:xfrm>
          <a:off x="13887450" y="13286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142240</xdr:rowOff>
    </xdr:from>
    <xdr:to>
      <xdr:col>76</xdr:col>
      <xdr:colOff>165100</xdr:colOff>
      <xdr:row>83</xdr:row>
      <xdr:rowOff>72390</xdr:rowOff>
    </xdr:to>
    <xdr:sp macro="" textlink="">
      <xdr:nvSpPr>
        <xdr:cNvPr id="655" name="フローチャート: 判断 654">
          <a:extLst>
            <a:ext uri="{FF2B5EF4-FFF2-40B4-BE49-F238E27FC236}">
              <a16:creationId xmlns:a16="http://schemas.microsoft.com/office/drawing/2014/main" id="{7AB8AD75-7ABC-4DA3-BE69-86DF15883FC8}"/>
            </a:ext>
          </a:extLst>
        </xdr:cNvPr>
        <xdr:cNvSpPr/>
      </xdr:nvSpPr>
      <xdr:spPr>
        <a:xfrm>
          <a:off x="13096875" y="1342326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122555</xdr:rowOff>
    </xdr:from>
    <xdr:to>
      <xdr:col>72</xdr:col>
      <xdr:colOff>38100</xdr:colOff>
      <xdr:row>83</xdr:row>
      <xdr:rowOff>52705</xdr:rowOff>
    </xdr:to>
    <xdr:sp macro="" textlink="">
      <xdr:nvSpPr>
        <xdr:cNvPr id="656" name="フローチャート: 判断 655">
          <a:extLst>
            <a:ext uri="{FF2B5EF4-FFF2-40B4-BE49-F238E27FC236}">
              <a16:creationId xmlns:a16="http://schemas.microsoft.com/office/drawing/2014/main" id="{E0F113E7-6378-4710-AEB0-91756E21D4F2}"/>
            </a:ext>
          </a:extLst>
        </xdr:cNvPr>
        <xdr:cNvSpPr/>
      </xdr:nvSpPr>
      <xdr:spPr>
        <a:xfrm>
          <a:off x="12296775" y="134035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83820</xdr:rowOff>
    </xdr:from>
    <xdr:to>
      <xdr:col>67</xdr:col>
      <xdr:colOff>101600</xdr:colOff>
      <xdr:row>83</xdr:row>
      <xdr:rowOff>13970</xdr:rowOff>
    </xdr:to>
    <xdr:sp macro="" textlink="">
      <xdr:nvSpPr>
        <xdr:cNvPr id="657" name="フローチャート: 判断 656">
          <a:extLst>
            <a:ext uri="{FF2B5EF4-FFF2-40B4-BE49-F238E27FC236}">
              <a16:creationId xmlns:a16="http://schemas.microsoft.com/office/drawing/2014/main" id="{66C89E1E-C840-407A-8983-ABD878B4C284}"/>
            </a:ext>
          </a:extLst>
        </xdr:cNvPr>
        <xdr:cNvSpPr/>
      </xdr:nvSpPr>
      <xdr:spPr>
        <a:xfrm>
          <a:off x="11487150" y="133648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EE6524CB-6C85-4AE1-AF9E-0D776F2ADD24}"/>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72FDD172-295F-43BC-ACF6-D19F12B75AE8}"/>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2AA1DB13-418C-4137-B1FB-16743DA9E0F4}"/>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7B16936D-6755-4640-97CA-4ABA2BBA56CF}"/>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D9A6E11-153D-48E1-AD20-ABBA7820D974}"/>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67</xdr:col>
      <xdr:colOff>0</xdr:colOff>
      <xdr:row>86</xdr:row>
      <xdr:rowOff>118110</xdr:rowOff>
    </xdr:from>
    <xdr:to>
      <xdr:col>67</xdr:col>
      <xdr:colOff>101600</xdr:colOff>
      <xdr:row>87</xdr:row>
      <xdr:rowOff>48260</xdr:rowOff>
    </xdr:to>
    <xdr:sp macro="" textlink="">
      <xdr:nvSpPr>
        <xdr:cNvPr id="663" name="楕円 662">
          <a:extLst>
            <a:ext uri="{FF2B5EF4-FFF2-40B4-BE49-F238E27FC236}">
              <a16:creationId xmlns:a16="http://schemas.microsoft.com/office/drawing/2014/main" id="{2670D7E3-E5BD-4C0D-BD1A-F3E1296B8B49}"/>
            </a:ext>
          </a:extLst>
        </xdr:cNvPr>
        <xdr:cNvSpPr/>
      </xdr:nvSpPr>
      <xdr:spPr>
        <a:xfrm>
          <a:off x="11487150" y="140468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80</xdr:row>
      <xdr:rowOff>130175</xdr:rowOff>
    </xdr:from>
    <xdr:ext cx="405130" cy="259080"/>
    <xdr:sp macro="" textlink="">
      <xdr:nvSpPr>
        <xdr:cNvPr id="664" name="n_1aveValue【児童館】&#10;有形固定資産減価償却率">
          <a:extLst>
            <a:ext uri="{FF2B5EF4-FFF2-40B4-BE49-F238E27FC236}">
              <a16:creationId xmlns:a16="http://schemas.microsoft.com/office/drawing/2014/main" id="{12FA6C41-D807-4ED3-B177-D6F41FA799DD}"/>
            </a:ext>
          </a:extLst>
        </xdr:cNvPr>
        <xdr:cNvSpPr txBox="1"/>
      </xdr:nvSpPr>
      <xdr:spPr>
        <a:xfrm>
          <a:off x="13745210" y="1308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88900</xdr:rowOff>
    </xdr:from>
    <xdr:ext cx="404495" cy="258445"/>
    <xdr:sp macro="" textlink="">
      <xdr:nvSpPr>
        <xdr:cNvPr id="665" name="n_2aveValue【児童館】&#10;有形固定資産減価償却率">
          <a:extLst>
            <a:ext uri="{FF2B5EF4-FFF2-40B4-BE49-F238E27FC236}">
              <a16:creationId xmlns:a16="http://schemas.microsoft.com/office/drawing/2014/main" id="{4EB7837D-4173-4195-830F-EAFD8380F162}"/>
            </a:ext>
          </a:extLst>
        </xdr:cNvPr>
        <xdr:cNvSpPr txBox="1"/>
      </xdr:nvSpPr>
      <xdr:spPr>
        <a:xfrm>
          <a:off x="12964160" y="13201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69215</xdr:rowOff>
    </xdr:from>
    <xdr:ext cx="404495" cy="259080"/>
    <xdr:sp macro="" textlink="">
      <xdr:nvSpPr>
        <xdr:cNvPr id="666" name="n_3aveValue【児童館】&#10;有形固定資産減価償却率">
          <a:extLst>
            <a:ext uri="{FF2B5EF4-FFF2-40B4-BE49-F238E27FC236}">
              <a16:creationId xmlns:a16="http://schemas.microsoft.com/office/drawing/2014/main" id="{87CD44F2-1D53-4E7D-B18B-8E6D5AB50077}"/>
            </a:ext>
          </a:extLst>
        </xdr:cNvPr>
        <xdr:cNvSpPr txBox="1"/>
      </xdr:nvSpPr>
      <xdr:spPr>
        <a:xfrm>
          <a:off x="12164060" y="13181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30480</xdr:rowOff>
    </xdr:from>
    <xdr:ext cx="404495" cy="258445"/>
    <xdr:sp macro="" textlink="">
      <xdr:nvSpPr>
        <xdr:cNvPr id="667" name="n_4aveValue【児童館】&#10;有形固定資産減価償却率">
          <a:extLst>
            <a:ext uri="{FF2B5EF4-FFF2-40B4-BE49-F238E27FC236}">
              <a16:creationId xmlns:a16="http://schemas.microsoft.com/office/drawing/2014/main" id="{0F1A0E40-4B40-4759-8004-B177A3F1B19E}"/>
            </a:ext>
          </a:extLst>
        </xdr:cNvPr>
        <xdr:cNvSpPr txBox="1"/>
      </xdr:nvSpPr>
      <xdr:spPr>
        <a:xfrm>
          <a:off x="11354435" y="13143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6350</xdr:colOff>
      <xdr:row>87</xdr:row>
      <xdr:rowOff>39370</xdr:rowOff>
    </xdr:from>
    <xdr:ext cx="469265" cy="259080"/>
    <xdr:sp macro="" textlink="">
      <xdr:nvSpPr>
        <xdr:cNvPr id="668" name="n_4mainValue【児童館】&#10;有形固定資産減価償却率">
          <a:extLst>
            <a:ext uri="{FF2B5EF4-FFF2-40B4-BE49-F238E27FC236}">
              <a16:creationId xmlns:a16="http://schemas.microsoft.com/office/drawing/2014/main" id="{32BC3E0E-0D2C-45DC-94CF-0A4930E32E58}"/>
            </a:ext>
          </a:extLst>
        </xdr:cNvPr>
        <xdr:cNvSpPr txBox="1"/>
      </xdr:nvSpPr>
      <xdr:spPr>
        <a:xfrm>
          <a:off x="11325225" y="14126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5896E2C0-9ACB-4AA4-92F4-679A118B475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3E0F688E-C509-426D-8E5D-00BCBCFFCE4D}"/>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24210F1A-899B-4EEA-BC90-0E23298402F7}"/>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7F7F6161-E4A1-4538-BA6C-3F5F3FCC69A7}"/>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6BB82F43-8C83-4EB3-AFF9-9513486663CC}"/>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05719458-0601-4B65-9303-84C6F3C99AA8}"/>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473AF4B5-FE12-4DA3-9A57-BBA284AEE858}"/>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01BA9E96-8B72-48D3-85D1-B3DBD19304A0}"/>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77" name="テキスト ボックス 676">
          <a:extLst>
            <a:ext uri="{FF2B5EF4-FFF2-40B4-BE49-F238E27FC236}">
              <a16:creationId xmlns:a16="http://schemas.microsoft.com/office/drawing/2014/main" id="{55F56440-9E6F-442A-9220-33F58EE1A106}"/>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2C29BEB1-A091-4F05-BEF8-AC999C48AD7B}"/>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0D419BDF-5057-42D2-B6EA-AF47A8056527}"/>
            </a:ext>
          </a:extLst>
        </xdr:cNvPr>
        <xdr:cNvCxnSpPr/>
      </xdr:nvCxnSpPr>
      <xdr:spPr>
        <a:xfrm>
          <a:off x="164592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80" name="テキスト ボックス 679">
          <a:extLst>
            <a:ext uri="{FF2B5EF4-FFF2-40B4-BE49-F238E27FC236}">
              <a16:creationId xmlns:a16="http://schemas.microsoft.com/office/drawing/2014/main" id="{22091596-6887-443D-A58F-2E55F6AF1DCE}"/>
            </a:ext>
          </a:extLst>
        </xdr:cNvPr>
        <xdr:cNvSpPr txBox="1"/>
      </xdr:nvSpPr>
      <xdr:spPr>
        <a:xfrm>
          <a:off x="160521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C469B4C2-6CAB-485A-B3FA-A177023EF64F}"/>
            </a:ext>
          </a:extLst>
        </xdr:cNvPr>
        <xdr:cNvCxnSpPr/>
      </xdr:nvCxnSpPr>
      <xdr:spPr>
        <a:xfrm>
          <a:off x="164592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82" name="テキスト ボックス 681">
          <a:extLst>
            <a:ext uri="{FF2B5EF4-FFF2-40B4-BE49-F238E27FC236}">
              <a16:creationId xmlns:a16="http://schemas.microsoft.com/office/drawing/2014/main" id="{A86C4803-158F-4E20-954E-4AB84E422C8A}"/>
            </a:ext>
          </a:extLst>
        </xdr:cNvPr>
        <xdr:cNvSpPr txBox="1"/>
      </xdr:nvSpPr>
      <xdr:spPr>
        <a:xfrm>
          <a:off x="16052165" y="1354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41ACEC51-474F-443E-A048-C53E22F93581}"/>
            </a:ext>
          </a:extLst>
        </xdr:cNvPr>
        <xdr:cNvCxnSpPr/>
      </xdr:nvCxnSpPr>
      <xdr:spPr>
        <a:xfrm>
          <a:off x="164592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84" name="テキスト ボックス 683">
          <a:extLst>
            <a:ext uri="{FF2B5EF4-FFF2-40B4-BE49-F238E27FC236}">
              <a16:creationId xmlns:a16="http://schemas.microsoft.com/office/drawing/2014/main" id="{643DD8B6-7A55-4883-8D72-86736AF086D7}"/>
            </a:ext>
          </a:extLst>
        </xdr:cNvPr>
        <xdr:cNvSpPr txBox="1"/>
      </xdr:nvSpPr>
      <xdr:spPr>
        <a:xfrm>
          <a:off x="16052165" y="1318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82F17D02-4BDE-4314-A636-8522AEC65C0C}"/>
            </a:ext>
          </a:extLst>
        </xdr:cNvPr>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86" name="テキスト ボックス 685">
          <a:extLst>
            <a:ext uri="{FF2B5EF4-FFF2-40B4-BE49-F238E27FC236}">
              <a16:creationId xmlns:a16="http://schemas.microsoft.com/office/drawing/2014/main" id="{C2379663-5EA8-43A7-B798-57F069DB53BA}"/>
            </a:ext>
          </a:extLst>
        </xdr:cNvPr>
        <xdr:cNvSpPr txBox="1"/>
      </xdr:nvSpPr>
      <xdr:spPr>
        <a:xfrm>
          <a:off x="16052165" y="12818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138FAA7C-791E-4D4C-B864-11E7C9F7EF62}"/>
            </a:ext>
          </a:extLst>
        </xdr:cNvPr>
        <xdr:cNvCxnSpPr/>
      </xdr:nvCxnSpPr>
      <xdr:spPr>
        <a:xfrm>
          <a:off x="164592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88" name="テキスト ボックス 687">
          <a:extLst>
            <a:ext uri="{FF2B5EF4-FFF2-40B4-BE49-F238E27FC236}">
              <a16:creationId xmlns:a16="http://schemas.microsoft.com/office/drawing/2014/main" id="{DC87BF9F-727A-4AFF-ACA0-DB822C748E35}"/>
            </a:ext>
          </a:extLst>
        </xdr:cNvPr>
        <xdr:cNvSpPr txBox="1"/>
      </xdr:nvSpPr>
      <xdr:spPr>
        <a:xfrm>
          <a:off x="16052165" y="1246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A86F386D-7C0C-4A69-848C-542D717763D6}"/>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0" name="テキスト ボックス 689">
          <a:extLst>
            <a:ext uri="{FF2B5EF4-FFF2-40B4-BE49-F238E27FC236}">
              <a16:creationId xmlns:a16="http://schemas.microsoft.com/office/drawing/2014/main" id="{1D112AAF-5B42-474F-9AC8-CBB155782499}"/>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6CD55DE3-FC12-49B7-903B-E147B79291E0}"/>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69850</xdr:rowOff>
    </xdr:from>
    <xdr:to>
      <xdr:col>116</xdr:col>
      <xdr:colOff>62865</xdr:colOff>
      <xdr:row>86</xdr:row>
      <xdr:rowOff>76200</xdr:rowOff>
    </xdr:to>
    <xdr:cxnSp macro="">
      <xdr:nvCxnSpPr>
        <xdr:cNvPr id="692" name="直線コネクタ 691">
          <a:extLst>
            <a:ext uri="{FF2B5EF4-FFF2-40B4-BE49-F238E27FC236}">
              <a16:creationId xmlns:a16="http://schemas.microsoft.com/office/drawing/2014/main" id="{4865B522-43F2-4A2E-AC39-32074CE9B9F4}"/>
            </a:ext>
          </a:extLst>
        </xdr:cNvPr>
        <xdr:cNvCxnSpPr/>
      </xdr:nvCxnSpPr>
      <xdr:spPr>
        <a:xfrm flipV="1">
          <a:off x="19954240" y="125349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93" name="【児童館】&#10;一人当たり面積最小値テキスト">
          <a:extLst>
            <a:ext uri="{FF2B5EF4-FFF2-40B4-BE49-F238E27FC236}">
              <a16:creationId xmlns:a16="http://schemas.microsoft.com/office/drawing/2014/main" id="{6DA04BDB-F6A6-436E-A5DD-6B682BF064BA}"/>
            </a:ext>
          </a:extLst>
        </xdr:cNvPr>
        <xdr:cNvSpPr txBox="1"/>
      </xdr:nvSpPr>
      <xdr:spPr>
        <a:xfrm>
          <a:off x="19992975" y="14008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8335FC72-7C94-4F56-9217-A72F50EA7790}"/>
            </a:ext>
          </a:extLst>
        </xdr:cNvPr>
        <xdr:cNvCxnSpPr/>
      </xdr:nvCxnSpPr>
      <xdr:spPr>
        <a:xfrm>
          <a:off x="19878675" y="1400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xdr:rowOff>
    </xdr:from>
    <xdr:ext cx="469900" cy="259080"/>
    <xdr:sp macro="" textlink="">
      <xdr:nvSpPr>
        <xdr:cNvPr id="695" name="【児童館】&#10;一人当たり面積最大値テキスト">
          <a:extLst>
            <a:ext uri="{FF2B5EF4-FFF2-40B4-BE49-F238E27FC236}">
              <a16:creationId xmlns:a16="http://schemas.microsoft.com/office/drawing/2014/main" id="{4174A281-8ACC-4166-B2A5-A58C9EE98899}"/>
            </a:ext>
          </a:extLst>
        </xdr:cNvPr>
        <xdr:cNvSpPr txBox="1"/>
      </xdr:nvSpPr>
      <xdr:spPr>
        <a:xfrm>
          <a:off x="19992975" y="1232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96" name="直線コネクタ 695">
          <a:extLst>
            <a:ext uri="{FF2B5EF4-FFF2-40B4-BE49-F238E27FC236}">
              <a16:creationId xmlns:a16="http://schemas.microsoft.com/office/drawing/2014/main" id="{A3981A87-CAD1-4337-B498-A11AE2B3B020}"/>
            </a:ext>
          </a:extLst>
        </xdr:cNvPr>
        <xdr:cNvCxnSpPr/>
      </xdr:nvCxnSpPr>
      <xdr:spPr>
        <a:xfrm>
          <a:off x="19878675" y="12534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99060</xdr:rowOff>
    </xdr:from>
    <xdr:ext cx="469900" cy="258445"/>
    <xdr:sp macro="" textlink="">
      <xdr:nvSpPr>
        <xdr:cNvPr id="697" name="【児童館】&#10;一人当たり面積平均値テキスト">
          <a:extLst>
            <a:ext uri="{FF2B5EF4-FFF2-40B4-BE49-F238E27FC236}">
              <a16:creationId xmlns:a16="http://schemas.microsoft.com/office/drawing/2014/main" id="{BA6671DB-AFFE-4D20-954E-5653F50E164B}"/>
            </a:ext>
          </a:extLst>
        </xdr:cNvPr>
        <xdr:cNvSpPr txBox="1"/>
      </xdr:nvSpPr>
      <xdr:spPr>
        <a:xfrm>
          <a:off x="19992975" y="13542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8" name="フローチャート: 判断 697">
          <a:extLst>
            <a:ext uri="{FF2B5EF4-FFF2-40B4-BE49-F238E27FC236}">
              <a16:creationId xmlns:a16="http://schemas.microsoft.com/office/drawing/2014/main" id="{82945EC8-390A-41AE-880B-97F6BAF26923}"/>
            </a:ext>
          </a:extLst>
        </xdr:cNvPr>
        <xdr:cNvSpPr/>
      </xdr:nvSpPr>
      <xdr:spPr>
        <a:xfrm>
          <a:off x="19897725"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99" name="フローチャート: 判断 698">
          <a:extLst>
            <a:ext uri="{FF2B5EF4-FFF2-40B4-BE49-F238E27FC236}">
              <a16:creationId xmlns:a16="http://schemas.microsoft.com/office/drawing/2014/main" id="{C6103412-16E7-460B-B79F-46C7AACBAF1C}"/>
            </a:ext>
          </a:extLst>
        </xdr:cNvPr>
        <xdr:cNvSpPr/>
      </xdr:nvSpPr>
      <xdr:spPr>
        <a:xfrm>
          <a:off x="19154775" y="13573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0" name="フローチャート: 判断 699">
          <a:extLst>
            <a:ext uri="{FF2B5EF4-FFF2-40B4-BE49-F238E27FC236}">
              <a16:creationId xmlns:a16="http://schemas.microsoft.com/office/drawing/2014/main" id="{67F912A9-F0B2-479C-BF48-BD30DAD0D2CA}"/>
            </a:ext>
          </a:extLst>
        </xdr:cNvPr>
        <xdr:cNvSpPr/>
      </xdr:nvSpPr>
      <xdr:spPr>
        <a:xfrm>
          <a:off x="18345150" y="13439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1" name="フローチャート: 判断 700">
          <a:extLst>
            <a:ext uri="{FF2B5EF4-FFF2-40B4-BE49-F238E27FC236}">
              <a16:creationId xmlns:a16="http://schemas.microsoft.com/office/drawing/2014/main" id="{A87C3C91-3FD4-4914-86E7-A34496FB91B7}"/>
            </a:ext>
          </a:extLst>
        </xdr:cNvPr>
        <xdr:cNvSpPr/>
      </xdr:nvSpPr>
      <xdr:spPr>
        <a:xfrm>
          <a:off x="17554575" y="1348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702" name="フローチャート: 判断 701">
          <a:extLst>
            <a:ext uri="{FF2B5EF4-FFF2-40B4-BE49-F238E27FC236}">
              <a16:creationId xmlns:a16="http://schemas.microsoft.com/office/drawing/2014/main" id="{B856D72A-C713-455D-A8E1-A2E42E5A4CE9}"/>
            </a:ext>
          </a:extLst>
        </xdr:cNvPr>
        <xdr:cNvSpPr/>
      </xdr:nvSpPr>
      <xdr:spPr>
        <a:xfrm>
          <a:off x="167544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3" name="テキスト ボックス 702">
          <a:extLst>
            <a:ext uri="{FF2B5EF4-FFF2-40B4-BE49-F238E27FC236}">
              <a16:creationId xmlns:a16="http://schemas.microsoft.com/office/drawing/2014/main" id="{1CD929B4-51BF-4E14-9B2A-61528B31DDAC}"/>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4" name="テキスト ボックス 703">
          <a:extLst>
            <a:ext uri="{FF2B5EF4-FFF2-40B4-BE49-F238E27FC236}">
              <a16:creationId xmlns:a16="http://schemas.microsoft.com/office/drawing/2014/main" id="{B5A938E7-BB0D-49E8-A55D-80049DBE8F6D}"/>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5" name="テキスト ボックス 704">
          <a:extLst>
            <a:ext uri="{FF2B5EF4-FFF2-40B4-BE49-F238E27FC236}">
              <a16:creationId xmlns:a16="http://schemas.microsoft.com/office/drawing/2014/main" id="{E482054C-CEC8-4396-8F38-7D2DC9116F22}"/>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9B369DDD-AB6F-46B8-8E77-5117362BB3FA}"/>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12689352-07E0-4408-BFA6-23D8E74B50D3}"/>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97</xdr:col>
      <xdr:colOff>127000</xdr:colOff>
      <xdr:row>85</xdr:row>
      <xdr:rowOff>120650</xdr:rowOff>
    </xdr:from>
    <xdr:to>
      <xdr:col>98</xdr:col>
      <xdr:colOff>38100</xdr:colOff>
      <xdr:row>86</xdr:row>
      <xdr:rowOff>50800</xdr:rowOff>
    </xdr:to>
    <xdr:sp macro="" textlink="">
      <xdr:nvSpPr>
        <xdr:cNvPr id="708" name="楕円 707">
          <a:extLst>
            <a:ext uri="{FF2B5EF4-FFF2-40B4-BE49-F238E27FC236}">
              <a16:creationId xmlns:a16="http://schemas.microsoft.com/office/drawing/2014/main" id="{682CF44E-8977-462B-9CF5-4527D9E6E2D7}"/>
            </a:ext>
          </a:extLst>
        </xdr:cNvPr>
        <xdr:cNvSpPr/>
      </xdr:nvSpPr>
      <xdr:spPr>
        <a:xfrm>
          <a:off x="16754475" y="13887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80010</xdr:rowOff>
    </xdr:from>
    <xdr:ext cx="469900" cy="259080"/>
    <xdr:sp macro="" textlink="">
      <xdr:nvSpPr>
        <xdr:cNvPr id="709" name="n_1aveValue【児童館】&#10;一人当たり面積">
          <a:extLst>
            <a:ext uri="{FF2B5EF4-FFF2-40B4-BE49-F238E27FC236}">
              <a16:creationId xmlns:a16="http://schemas.microsoft.com/office/drawing/2014/main" id="{A8839F68-438E-4C89-AE7C-3F26E654D3FC}"/>
            </a:ext>
          </a:extLst>
        </xdr:cNvPr>
        <xdr:cNvSpPr txBox="1"/>
      </xdr:nvSpPr>
      <xdr:spPr>
        <a:xfrm>
          <a:off x="18983325" y="1336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111760</xdr:rowOff>
    </xdr:from>
    <xdr:ext cx="469265" cy="258445"/>
    <xdr:sp macro="" textlink="">
      <xdr:nvSpPr>
        <xdr:cNvPr id="710" name="n_2aveValue【児童館】&#10;一人当たり面積">
          <a:extLst>
            <a:ext uri="{FF2B5EF4-FFF2-40B4-BE49-F238E27FC236}">
              <a16:creationId xmlns:a16="http://schemas.microsoft.com/office/drawing/2014/main" id="{39D60A38-6427-4FD7-8251-0CE0D11B41F4}"/>
            </a:ext>
          </a:extLst>
        </xdr:cNvPr>
        <xdr:cNvSpPr txBox="1"/>
      </xdr:nvSpPr>
      <xdr:spPr>
        <a:xfrm>
          <a:off x="18183225" y="13227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162560</xdr:rowOff>
    </xdr:from>
    <xdr:ext cx="469265" cy="259080"/>
    <xdr:sp macro="" textlink="">
      <xdr:nvSpPr>
        <xdr:cNvPr id="711" name="n_3aveValue【児童館】&#10;一人当たり面積">
          <a:extLst>
            <a:ext uri="{FF2B5EF4-FFF2-40B4-BE49-F238E27FC236}">
              <a16:creationId xmlns:a16="http://schemas.microsoft.com/office/drawing/2014/main" id="{E102F6B1-90F4-4FEA-B384-70EA2C1F5B6F}"/>
            </a:ext>
          </a:extLst>
        </xdr:cNvPr>
        <xdr:cNvSpPr txBox="1"/>
      </xdr:nvSpPr>
      <xdr:spPr>
        <a:xfrm>
          <a:off x="17383125" y="13275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3810</xdr:rowOff>
    </xdr:from>
    <xdr:ext cx="469265" cy="259080"/>
    <xdr:sp macro="" textlink="">
      <xdr:nvSpPr>
        <xdr:cNvPr id="712" name="n_4aveValue【児童館】&#10;一人当たり面積">
          <a:extLst>
            <a:ext uri="{FF2B5EF4-FFF2-40B4-BE49-F238E27FC236}">
              <a16:creationId xmlns:a16="http://schemas.microsoft.com/office/drawing/2014/main" id="{60B4F869-312E-4BEB-BC96-506B726678C3}"/>
            </a:ext>
          </a:extLst>
        </xdr:cNvPr>
        <xdr:cNvSpPr txBox="1"/>
      </xdr:nvSpPr>
      <xdr:spPr>
        <a:xfrm>
          <a:off x="16592550" y="13284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41910</xdr:rowOff>
    </xdr:from>
    <xdr:ext cx="469265" cy="258445"/>
    <xdr:sp macro="" textlink="">
      <xdr:nvSpPr>
        <xdr:cNvPr id="713" name="n_4mainValue【児童館】&#10;一人当たり面積">
          <a:extLst>
            <a:ext uri="{FF2B5EF4-FFF2-40B4-BE49-F238E27FC236}">
              <a16:creationId xmlns:a16="http://schemas.microsoft.com/office/drawing/2014/main" id="{B30EF4E7-8917-4F86-988E-1E2E4D1D03B6}"/>
            </a:ext>
          </a:extLst>
        </xdr:cNvPr>
        <xdr:cNvSpPr txBox="1"/>
      </xdr:nvSpPr>
      <xdr:spPr>
        <a:xfrm>
          <a:off x="16592550" y="13970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11F0BA1A-8EE8-4EA3-AFCD-604F2464BAA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368775E2-6EB9-4FB0-938C-2584EB73F6F1}"/>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F63B0726-D60E-4DC6-887A-757F2926763F}"/>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49777C82-86BF-4DA7-A5E5-89DCED18EE8D}"/>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DCF8BF28-B093-4199-8CD7-90EF3071C7B6}"/>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6ADFFA8-6357-4EAD-9239-45765B8B27B9}"/>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BFC0FAD3-AB4F-4A23-A3DE-57AAAA2C771E}"/>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E6436B11-8BCD-4CAF-92FA-168657DF8B2D}"/>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22" name="テキスト ボックス 721">
          <a:extLst>
            <a:ext uri="{FF2B5EF4-FFF2-40B4-BE49-F238E27FC236}">
              <a16:creationId xmlns:a16="http://schemas.microsoft.com/office/drawing/2014/main" id="{A6B070C6-9E7F-4D60-A9D6-8D38D5F61B6C}"/>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56A3E864-0ABE-4F95-A885-DDB86EF2E3C9}"/>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24" name="テキスト ボックス 723">
          <a:extLst>
            <a:ext uri="{FF2B5EF4-FFF2-40B4-BE49-F238E27FC236}">
              <a16:creationId xmlns:a16="http://schemas.microsoft.com/office/drawing/2014/main" id="{0E1C2E8B-72EE-4B51-9408-24D3A1F4B4C6}"/>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25" name="直線コネクタ 724">
          <a:extLst>
            <a:ext uri="{FF2B5EF4-FFF2-40B4-BE49-F238E27FC236}">
              <a16:creationId xmlns:a16="http://schemas.microsoft.com/office/drawing/2014/main" id="{D3043178-4501-4FEF-9C8A-46A213C31760}"/>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26" name="テキスト ボックス 725">
          <a:extLst>
            <a:ext uri="{FF2B5EF4-FFF2-40B4-BE49-F238E27FC236}">
              <a16:creationId xmlns:a16="http://schemas.microsoft.com/office/drawing/2014/main" id="{6FFCE990-342F-45F7-8E8A-8E4A81A4E30A}"/>
            </a:ext>
          </a:extLst>
        </xdr:cNvPr>
        <xdr:cNvSpPr txBox="1"/>
      </xdr:nvSpPr>
      <xdr:spPr>
        <a:xfrm>
          <a:off x="107943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27" name="直線コネクタ 726">
          <a:extLst>
            <a:ext uri="{FF2B5EF4-FFF2-40B4-BE49-F238E27FC236}">
              <a16:creationId xmlns:a16="http://schemas.microsoft.com/office/drawing/2014/main" id="{E9BE4617-2067-4469-934F-BFE57813D13B}"/>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28" name="テキスト ボックス 727">
          <a:extLst>
            <a:ext uri="{FF2B5EF4-FFF2-40B4-BE49-F238E27FC236}">
              <a16:creationId xmlns:a16="http://schemas.microsoft.com/office/drawing/2014/main" id="{9EDBCB16-D2E6-49BC-9E5D-F8B4529CF22C}"/>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29" name="直線コネクタ 728">
          <a:extLst>
            <a:ext uri="{FF2B5EF4-FFF2-40B4-BE49-F238E27FC236}">
              <a16:creationId xmlns:a16="http://schemas.microsoft.com/office/drawing/2014/main" id="{00DD0F90-F4DD-4EE7-8A94-41E01F877032}"/>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30" name="テキスト ボックス 729">
          <a:extLst>
            <a:ext uri="{FF2B5EF4-FFF2-40B4-BE49-F238E27FC236}">
              <a16:creationId xmlns:a16="http://schemas.microsoft.com/office/drawing/2014/main" id="{AA6BC87D-AB98-45BC-A550-001205E61C16}"/>
            </a:ext>
          </a:extLst>
        </xdr:cNvPr>
        <xdr:cNvSpPr txBox="1"/>
      </xdr:nvSpPr>
      <xdr:spPr>
        <a:xfrm>
          <a:off x="10845800"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1" name="直線コネクタ 730">
          <a:extLst>
            <a:ext uri="{FF2B5EF4-FFF2-40B4-BE49-F238E27FC236}">
              <a16:creationId xmlns:a16="http://schemas.microsoft.com/office/drawing/2014/main" id="{2F2DF7DF-07ED-4FAE-B122-D1C126C81F7C}"/>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32" name="テキスト ボックス 731">
          <a:extLst>
            <a:ext uri="{FF2B5EF4-FFF2-40B4-BE49-F238E27FC236}">
              <a16:creationId xmlns:a16="http://schemas.microsoft.com/office/drawing/2014/main" id="{A2368DD7-8A02-4181-81B9-F6BA9B8218EC}"/>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33" name="直線コネクタ 732">
          <a:extLst>
            <a:ext uri="{FF2B5EF4-FFF2-40B4-BE49-F238E27FC236}">
              <a16:creationId xmlns:a16="http://schemas.microsoft.com/office/drawing/2014/main" id="{1F930634-6FAE-495F-BB46-1C68764166FF}"/>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34" name="テキスト ボックス 733">
          <a:extLst>
            <a:ext uri="{FF2B5EF4-FFF2-40B4-BE49-F238E27FC236}">
              <a16:creationId xmlns:a16="http://schemas.microsoft.com/office/drawing/2014/main" id="{DEA4DFB1-4635-4B9A-AED6-4BA96E16EBC5}"/>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35" name="直線コネクタ 734">
          <a:extLst>
            <a:ext uri="{FF2B5EF4-FFF2-40B4-BE49-F238E27FC236}">
              <a16:creationId xmlns:a16="http://schemas.microsoft.com/office/drawing/2014/main" id="{2BCD3E1B-3B62-4C82-810F-839C3AD0102F}"/>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36" name="テキスト ボックス 735">
          <a:extLst>
            <a:ext uri="{FF2B5EF4-FFF2-40B4-BE49-F238E27FC236}">
              <a16:creationId xmlns:a16="http://schemas.microsoft.com/office/drawing/2014/main" id="{9FAC3711-830A-4E63-BFF5-8511C0589AEF}"/>
            </a:ext>
          </a:extLst>
        </xdr:cNvPr>
        <xdr:cNvSpPr txBox="1"/>
      </xdr:nvSpPr>
      <xdr:spPr>
        <a:xfrm>
          <a:off x="109035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A7CC5EAF-203A-49AB-AF5B-727D2F99A557}"/>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109CD662-5822-44F6-B8BE-38C72DC6A4D4}"/>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108</xdr:row>
      <xdr:rowOff>170815</xdr:rowOff>
    </xdr:to>
    <xdr:cxnSp macro="">
      <xdr:nvCxnSpPr>
        <xdr:cNvPr id="739" name="直線コネクタ 738">
          <a:extLst>
            <a:ext uri="{FF2B5EF4-FFF2-40B4-BE49-F238E27FC236}">
              <a16:creationId xmlns:a16="http://schemas.microsoft.com/office/drawing/2014/main" id="{48144EFA-7B73-4430-A64E-0383DC80DBC8}"/>
            </a:ext>
          </a:extLst>
        </xdr:cNvPr>
        <xdr:cNvCxnSpPr/>
      </xdr:nvCxnSpPr>
      <xdr:spPr>
        <a:xfrm flipV="1">
          <a:off x="14696440" y="1625600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3175</xdr:rowOff>
    </xdr:from>
    <xdr:ext cx="405130" cy="259080"/>
    <xdr:sp macro="" textlink="">
      <xdr:nvSpPr>
        <xdr:cNvPr id="740" name="【公民館】&#10;有形固定資産減価償却率最小値テキスト">
          <a:extLst>
            <a:ext uri="{FF2B5EF4-FFF2-40B4-BE49-F238E27FC236}">
              <a16:creationId xmlns:a16="http://schemas.microsoft.com/office/drawing/2014/main" id="{FCFA05AB-CEF1-441B-8824-9775546A4F6B}"/>
            </a:ext>
          </a:extLst>
        </xdr:cNvPr>
        <xdr:cNvSpPr txBox="1"/>
      </xdr:nvSpPr>
      <xdr:spPr>
        <a:xfrm>
          <a:off x="14735175" y="1765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170815</xdr:rowOff>
    </xdr:from>
    <xdr:to>
      <xdr:col>86</xdr:col>
      <xdr:colOff>25400</xdr:colOff>
      <xdr:row>108</xdr:row>
      <xdr:rowOff>170815</xdr:rowOff>
    </xdr:to>
    <xdr:cxnSp macro="">
      <xdr:nvCxnSpPr>
        <xdr:cNvPr id="741" name="直線コネクタ 740">
          <a:extLst>
            <a:ext uri="{FF2B5EF4-FFF2-40B4-BE49-F238E27FC236}">
              <a16:creationId xmlns:a16="http://schemas.microsoft.com/office/drawing/2014/main" id="{E0483C79-281C-4C7D-9390-C21BBB16D76A}"/>
            </a:ext>
          </a:extLst>
        </xdr:cNvPr>
        <xdr:cNvCxnSpPr/>
      </xdr:nvCxnSpPr>
      <xdr:spPr>
        <a:xfrm>
          <a:off x="14611350" y="17649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340360" cy="259080"/>
    <xdr:sp macro="" textlink="">
      <xdr:nvSpPr>
        <xdr:cNvPr id="742" name="【公民館】&#10;有形固定資産減価償却率最大値テキスト">
          <a:extLst>
            <a:ext uri="{FF2B5EF4-FFF2-40B4-BE49-F238E27FC236}">
              <a16:creationId xmlns:a16="http://schemas.microsoft.com/office/drawing/2014/main" id="{B72C0CA8-1046-4301-BCA1-950330F17E6E}"/>
            </a:ext>
          </a:extLst>
        </xdr:cNvPr>
        <xdr:cNvSpPr txBox="1"/>
      </xdr:nvSpPr>
      <xdr:spPr>
        <a:xfrm>
          <a:off x="14735175" y="16040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43" name="直線コネクタ 742">
          <a:extLst>
            <a:ext uri="{FF2B5EF4-FFF2-40B4-BE49-F238E27FC236}">
              <a16:creationId xmlns:a16="http://schemas.microsoft.com/office/drawing/2014/main" id="{7453C2D2-42F8-46C0-A6E7-7CD79B6110B2}"/>
            </a:ext>
          </a:extLst>
        </xdr:cNvPr>
        <xdr:cNvCxnSpPr/>
      </xdr:nvCxnSpPr>
      <xdr:spPr>
        <a:xfrm>
          <a:off x="14611350"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125095</xdr:rowOff>
    </xdr:from>
    <xdr:ext cx="405130" cy="258445"/>
    <xdr:sp macro="" textlink="">
      <xdr:nvSpPr>
        <xdr:cNvPr id="744" name="【公民館】&#10;有形固定資産減価償却率平均値テキスト">
          <a:extLst>
            <a:ext uri="{FF2B5EF4-FFF2-40B4-BE49-F238E27FC236}">
              <a16:creationId xmlns:a16="http://schemas.microsoft.com/office/drawing/2014/main" id="{04D7726B-9813-4F98-951F-68709B2F1D20}"/>
            </a:ext>
          </a:extLst>
        </xdr:cNvPr>
        <xdr:cNvSpPr txBox="1"/>
      </xdr:nvSpPr>
      <xdr:spPr>
        <a:xfrm>
          <a:off x="14735175" y="169621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102235</xdr:rowOff>
    </xdr:from>
    <xdr:to>
      <xdr:col>85</xdr:col>
      <xdr:colOff>177800</xdr:colOff>
      <xdr:row>106</xdr:row>
      <xdr:rowOff>32385</xdr:rowOff>
    </xdr:to>
    <xdr:sp macro="" textlink="">
      <xdr:nvSpPr>
        <xdr:cNvPr id="745" name="フローチャート: 判断 744">
          <a:extLst>
            <a:ext uri="{FF2B5EF4-FFF2-40B4-BE49-F238E27FC236}">
              <a16:creationId xmlns:a16="http://schemas.microsoft.com/office/drawing/2014/main" id="{C466776F-F1D9-4F8F-8F28-BBEF157A6288}"/>
            </a:ext>
          </a:extLst>
        </xdr:cNvPr>
        <xdr:cNvSpPr/>
      </xdr:nvSpPr>
      <xdr:spPr>
        <a:xfrm>
          <a:off x="14649450" y="171075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63500</xdr:rowOff>
    </xdr:from>
    <xdr:to>
      <xdr:col>81</xdr:col>
      <xdr:colOff>101600</xdr:colOff>
      <xdr:row>105</xdr:row>
      <xdr:rowOff>164465</xdr:rowOff>
    </xdr:to>
    <xdr:sp macro="" textlink="">
      <xdr:nvSpPr>
        <xdr:cNvPr id="746" name="フローチャート: 判断 745">
          <a:extLst>
            <a:ext uri="{FF2B5EF4-FFF2-40B4-BE49-F238E27FC236}">
              <a16:creationId xmlns:a16="http://schemas.microsoft.com/office/drawing/2014/main" id="{179BA39A-CE2D-4E29-AC5F-F143AC004E1E}"/>
            </a:ext>
          </a:extLst>
        </xdr:cNvPr>
        <xdr:cNvSpPr/>
      </xdr:nvSpPr>
      <xdr:spPr>
        <a:xfrm>
          <a:off x="13887450" y="1706880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50165</xdr:rowOff>
    </xdr:from>
    <xdr:to>
      <xdr:col>76</xdr:col>
      <xdr:colOff>165100</xdr:colOff>
      <xdr:row>105</xdr:row>
      <xdr:rowOff>151765</xdr:rowOff>
    </xdr:to>
    <xdr:sp macro="" textlink="">
      <xdr:nvSpPr>
        <xdr:cNvPr id="747" name="フローチャート: 判断 746">
          <a:extLst>
            <a:ext uri="{FF2B5EF4-FFF2-40B4-BE49-F238E27FC236}">
              <a16:creationId xmlns:a16="http://schemas.microsoft.com/office/drawing/2014/main" id="{06D3FC4C-42AE-4C38-B542-8CA7D6D55ABD}"/>
            </a:ext>
          </a:extLst>
        </xdr:cNvPr>
        <xdr:cNvSpPr/>
      </xdr:nvSpPr>
      <xdr:spPr>
        <a:xfrm>
          <a:off x="13096875" y="170491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48" name="フローチャート: 判断 747">
          <a:extLst>
            <a:ext uri="{FF2B5EF4-FFF2-40B4-BE49-F238E27FC236}">
              <a16:creationId xmlns:a16="http://schemas.microsoft.com/office/drawing/2014/main" id="{B19DE453-44A6-4061-A402-22C6C6DE881D}"/>
            </a:ext>
          </a:extLst>
        </xdr:cNvPr>
        <xdr:cNvSpPr/>
      </xdr:nvSpPr>
      <xdr:spPr>
        <a:xfrm>
          <a:off x="12296775" y="17030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8890</xdr:rowOff>
    </xdr:from>
    <xdr:to>
      <xdr:col>67</xdr:col>
      <xdr:colOff>101600</xdr:colOff>
      <xdr:row>105</xdr:row>
      <xdr:rowOff>110490</xdr:rowOff>
    </xdr:to>
    <xdr:sp macro="" textlink="">
      <xdr:nvSpPr>
        <xdr:cNvPr id="749" name="フローチャート: 判断 748">
          <a:extLst>
            <a:ext uri="{FF2B5EF4-FFF2-40B4-BE49-F238E27FC236}">
              <a16:creationId xmlns:a16="http://schemas.microsoft.com/office/drawing/2014/main" id="{CA28E211-4621-466B-8734-DAEE5B927297}"/>
            </a:ext>
          </a:extLst>
        </xdr:cNvPr>
        <xdr:cNvSpPr/>
      </xdr:nvSpPr>
      <xdr:spPr>
        <a:xfrm>
          <a:off x="11487150" y="170141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0" name="テキスト ボックス 749">
          <a:extLst>
            <a:ext uri="{FF2B5EF4-FFF2-40B4-BE49-F238E27FC236}">
              <a16:creationId xmlns:a16="http://schemas.microsoft.com/office/drawing/2014/main" id="{5F151A2C-4DDB-4C8D-8913-AC9699FE1620}"/>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1" name="テキスト ボックス 750">
          <a:extLst>
            <a:ext uri="{FF2B5EF4-FFF2-40B4-BE49-F238E27FC236}">
              <a16:creationId xmlns:a16="http://schemas.microsoft.com/office/drawing/2014/main" id="{6A37A266-6A7D-44CB-932E-CA1DA022E3B7}"/>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2" name="テキスト ボックス 751">
          <a:extLst>
            <a:ext uri="{FF2B5EF4-FFF2-40B4-BE49-F238E27FC236}">
              <a16:creationId xmlns:a16="http://schemas.microsoft.com/office/drawing/2014/main" id="{C0C02664-7EAE-428C-993F-4C47EB229F6F}"/>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3" name="テキスト ボックス 752">
          <a:extLst>
            <a:ext uri="{FF2B5EF4-FFF2-40B4-BE49-F238E27FC236}">
              <a16:creationId xmlns:a16="http://schemas.microsoft.com/office/drawing/2014/main" id="{B66D9315-1CF7-4C25-9D0F-EA59007E9552}"/>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4" name="テキスト ボックス 753">
          <a:extLst>
            <a:ext uri="{FF2B5EF4-FFF2-40B4-BE49-F238E27FC236}">
              <a16:creationId xmlns:a16="http://schemas.microsoft.com/office/drawing/2014/main" id="{A29A372C-6517-4D33-A319-BCA020C86854}"/>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113665</xdr:rowOff>
    </xdr:from>
    <xdr:to>
      <xdr:col>85</xdr:col>
      <xdr:colOff>177800</xdr:colOff>
      <xdr:row>107</xdr:row>
      <xdr:rowOff>43815</xdr:rowOff>
    </xdr:to>
    <xdr:sp macro="" textlink="">
      <xdr:nvSpPr>
        <xdr:cNvPr id="755" name="楕円 754">
          <a:extLst>
            <a:ext uri="{FF2B5EF4-FFF2-40B4-BE49-F238E27FC236}">
              <a16:creationId xmlns:a16="http://schemas.microsoft.com/office/drawing/2014/main" id="{5BC954DE-9874-4491-B4E5-E475E8AC45EB}"/>
            </a:ext>
          </a:extLst>
        </xdr:cNvPr>
        <xdr:cNvSpPr/>
      </xdr:nvSpPr>
      <xdr:spPr>
        <a:xfrm>
          <a:off x="14649450" y="17277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92075</xdr:rowOff>
    </xdr:from>
    <xdr:ext cx="405130" cy="259080"/>
    <xdr:sp macro="" textlink="">
      <xdr:nvSpPr>
        <xdr:cNvPr id="756" name="【公民館】&#10;有形固定資産減価償却率該当値テキスト">
          <a:extLst>
            <a:ext uri="{FF2B5EF4-FFF2-40B4-BE49-F238E27FC236}">
              <a16:creationId xmlns:a16="http://schemas.microsoft.com/office/drawing/2014/main" id="{05AA1832-ACE4-4A2F-87B7-48BAE2B55535}"/>
            </a:ext>
          </a:extLst>
        </xdr:cNvPr>
        <xdr:cNvSpPr txBox="1"/>
      </xdr:nvSpPr>
      <xdr:spPr>
        <a:xfrm>
          <a:off x="14735175" y="1725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74930</xdr:rowOff>
    </xdr:from>
    <xdr:to>
      <xdr:col>81</xdr:col>
      <xdr:colOff>101600</xdr:colOff>
      <xdr:row>107</xdr:row>
      <xdr:rowOff>4445</xdr:rowOff>
    </xdr:to>
    <xdr:sp macro="" textlink="">
      <xdr:nvSpPr>
        <xdr:cNvPr id="757" name="楕円 756">
          <a:extLst>
            <a:ext uri="{FF2B5EF4-FFF2-40B4-BE49-F238E27FC236}">
              <a16:creationId xmlns:a16="http://schemas.microsoft.com/office/drawing/2014/main" id="{3E000A18-D665-4C08-97F0-8CFA76DBF7A4}"/>
            </a:ext>
          </a:extLst>
        </xdr:cNvPr>
        <xdr:cNvSpPr/>
      </xdr:nvSpPr>
      <xdr:spPr>
        <a:xfrm>
          <a:off x="13887450" y="1723898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125095</xdr:rowOff>
    </xdr:from>
    <xdr:to>
      <xdr:col>85</xdr:col>
      <xdr:colOff>127000</xdr:colOff>
      <xdr:row>106</xdr:row>
      <xdr:rowOff>164465</xdr:rowOff>
    </xdr:to>
    <xdr:cxnSp macro="">
      <xdr:nvCxnSpPr>
        <xdr:cNvPr id="758" name="直線コネクタ 757">
          <a:extLst>
            <a:ext uri="{FF2B5EF4-FFF2-40B4-BE49-F238E27FC236}">
              <a16:creationId xmlns:a16="http://schemas.microsoft.com/office/drawing/2014/main" id="{7D883654-04D2-47CA-97D5-EDF5C9A5AB3A}"/>
            </a:ext>
          </a:extLst>
        </xdr:cNvPr>
        <xdr:cNvCxnSpPr/>
      </xdr:nvCxnSpPr>
      <xdr:spPr>
        <a:xfrm>
          <a:off x="13935075" y="1728597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33655</xdr:rowOff>
    </xdr:from>
    <xdr:to>
      <xdr:col>76</xdr:col>
      <xdr:colOff>165100</xdr:colOff>
      <xdr:row>106</xdr:row>
      <xdr:rowOff>135255</xdr:rowOff>
    </xdr:to>
    <xdr:sp macro="" textlink="">
      <xdr:nvSpPr>
        <xdr:cNvPr id="759" name="楕円 758">
          <a:extLst>
            <a:ext uri="{FF2B5EF4-FFF2-40B4-BE49-F238E27FC236}">
              <a16:creationId xmlns:a16="http://schemas.microsoft.com/office/drawing/2014/main" id="{D8A78E2A-B4AA-4AF9-A738-F935CC4DC9B2}"/>
            </a:ext>
          </a:extLst>
        </xdr:cNvPr>
        <xdr:cNvSpPr/>
      </xdr:nvSpPr>
      <xdr:spPr>
        <a:xfrm>
          <a:off x="13096875" y="171945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84455</xdr:rowOff>
    </xdr:from>
    <xdr:to>
      <xdr:col>81</xdr:col>
      <xdr:colOff>50800</xdr:colOff>
      <xdr:row>106</xdr:row>
      <xdr:rowOff>125095</xdr:rowOff>
    </xdr:to>
    <xdr:cxnSp macro="">
      <xdr:nvCxnSpPr>
        <xdr:cNvPr id="760" name="直線コネクタ 759">
          <a:extLst>
            <a:ext uri="{FF2B5EF4-FFF2-40B4-BE49-F238E27FC236}">
              <a16:creationId xmlns:a16="http://schemas.microsoft.com/office/drawing/2014/main" id="{5041D69C-5967-43DC-B0D8-94CAF1267EAD}"/>
            </a:ext>
          </a:extLst>
        </xdr:cNvPr>
        <xdr:cNvCxnSpPr/>
      </xdr:nvCxnSpPr>
      <xdr:spPr>
        <a:xfrm>
          <a:off x="13144500" y="17251680"/>
          <a:ext cx="7905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162560</xdr:rowOff>
    </xdr:from>
    <xdr:to>
      <xdr:col>72</xdr:col>
      <xdr:colOff>38100</xdr:colOff>
      <xdr:row>106</xdr:row>
      <xdr:rowOff>92710</xdr:rowOff>
    </xdr:to>
    <xdr:sp macro="" textlink="">
      <xdr:nvSpPr>
        <xdr:cNvPr id="761" name="楕円 760">
          <a:extLst>
            <a:ext uri="{FF2B5EF4-FFF2-40B4-BE49-F238E27FC236}">
              <a16:creationId xmlns:a16="http://schemas.microsoft.com/office/drawing/2014/main" id="{C014FEB7-6261-47E0-8BBA-85AA83E4558C}"/>
            </a:ext>
          </a:extLst>
        </xdr:cNvPr>
        <xdr:cNvSpPr/>
      </xdr:nvSpPr>
      <xdr:spPr>
        <a:xfrm>
          <a:off x="12296775" y="17161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41910</xdr:rowOff>
    </xdr:from>
    <xdr:to>
      <xdr:col>76</xdr:col>
      <xdr:colOff>114300</xdr:colOff>
      <xdr:row>106</xdr:row>
      <xdr:rowOff>84455</xdr:rowOff>
    </xdr:to>
    <xdr:cxnSp macro="">
      <xdr:nvCxnSpPr>
        <xdr:cNvPr id="762" name="直線コネクタ 761">
          <a:extLst>
            <a:ext uri="{FF2B5EF4-FFF2-40B4-BE49-F238E27FC236}">
              <a16:creationId xmlns:a16="http://schemas.microsoft.com/office/drawing/2014/main" id="{5306B713-7808-46E9-A320-7DEAF6D9C5DE}"/>
            </a:ext>
          </a:extLst>
        </xdr:cNvPr>
        <xdr:cNvCxnSpPr/>
      </xdr:nvCxnSpPr>
      <xdr:spPr>
        <a:xfrm>
          <a:off x="12344400" y="1720913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79375</xdr:rowOff>
    </xdr:from>
    <xdr:to>
      <xdr:col>67</xdr:col>
      <xdr:colOff>101600</xdr:colOff>
      <xdr:row>106</xdr:row>
      <xdr:rowOff>9525</xdr:rowOff>
    </xdr:to>
    <xdr:sp macro="" textlink="">
      <xdr:nvSpPr>
        <xdr:cNvPr id="763" name="楕円 762">
          <a:extLst>
            <a:ext uri="{FF2B5EF4-FFF2-40B4-BE49-F238E27FC236}">
              <a16:creationId xmlns:a16="http://schemas.microsoft.com/office/drawing/2014/main" id="{C3F77F90-C71D-46D1-876A-9A72DB1B233F}"/>
            </a:ext>
          </a:extLst>
        </xdr:cNvPr>
        <xdr:cNvSpPr/>
      </xdr:nvSpPr>
      <xdr:spPr>
        <a:xfrm>
          <a:off x="11487150" y="17084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130175</xdr:rowOff>
    </xdr:from>
    <xdr:to>
      <xdr:col>71</xdr:col>
      <xdr:colOff>177800</xdr:colOff>
      <xdr:row>106</xdr:row>
      <xdr:rowOff>41910</xdr:rowOff>
    </xdr:to>
    <xdr:cxnSp macro="">
      <xdr:nvCxnSpPr>
        <xdr:cNvPr id="764" name="直線コネクタ 763">
          <a:extLst>
            <a:ext uri="{FF2B5EF4-FFF2-40B4-BE49-F238E27FC236}">
              <a16:creationId xmlns:a16="http://schemas.microsoft.com/office/drawing/2014/main" id="{CD6C24CF-F473-4A0F-84DD-935A86AA9E6B}"/>
            </a:ext>
          </a:extLst>
        </xdr:cNvPr>
        <xdr:cNvCxnSpPr/>
      </xdr:nvCxnSpPr>
      <xdr:spPr>
        <a:xfrm>
          <a:off x="11534775" y="17132300"/>
          <a:ext cx="8096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9525</xdr:rowOff>
    </xdr:from>
    <xdr:ext cx="405130" cy="258445"/>
    <xdr:sp macro="" textlink="">
      <xdr:nvSpPr>
        <xdr:cNvPr id="765" name="n_1aveValue【公民館】&#10;有形固定資産減価償却率">
          <a:extLst>
            <a:ext uri="{FF2B5EF4-FFF2-40B4-BE49-F238E27FC236}">
              <a16:creationId xmlns:a16="http://schemas.microsoft.com/office/drawing/2014/main" id="{3B37F45D-CF7A-468F-8F77-BE82B1C428AE}"/>
            </a:ext>
          </a:extLst>
        </xdr:cNvPr>
        <xdr:cNvSpPr txBox="1"/>
      </xdr:nvSpPr>
      <xdr:spPr>
        <a:xfrm>
          <a:off x="13745210" y="16846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168275</xdr:rowOff>
    </xdr:from>
    <xdr:ext cx="404495" cy="258445"/>
    <xdr:sp macro="" textlink="">
      <xdr:nvSpPr>
        <xdr:cNvPr id="766" name="n_2aveValue【公民館】&#10;有形固定資産減価償却率">
          <a:extLst>
            <a:ext uri="{FF2B5EF4-FFF2-40B4-BE49-F238E27FC236}">
              <a16:creationId xmlns:a16="http://schemas.microsoft.com/office/drawing/2014/main" id="{11AD00BB-F931-4582-9696-E48F075BAE87}"/>
            </a:ext>
          </a:extLst>
        </xdr:cNvPr>
        <xdr:cNvSpPr txBox="1"/>
      </xdr:nvSpPr>
      <xdr:spPr>
        <a:xfrm>
          <a:off x="12964160" y="16837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143510</xdr:rowOff>
    </xdr:from>
    <xdr:ext cx="404495" cy="258445"/>
    <xdr:sp macro="" textlink="">
      <xdr:nvSpPr>
        <xdr:cNvPr id="767" name="n_3aveValue【公民館】&#10;有形固定資産減価償却率">
          <a:extLst>
            <a:ext uri="{FF2B5EF4-FFF2-40B4-BE49-F238E27FC236}">
              <a16:creationId xmlns:a16="http://schemas.microsoft.com/office/drawing/2014/main" id="{BE0FBCD3-01A5-43E1-A69B-D91823110E48}"/>
            </a:ext>
          </a:extLst>
        </xdr:cNvPr>
        <xdr:cNvSpPr txBox="1"/>
      </xdr:nvSpPr>
      <xdr:spPr>
        <a:xfrm>
          <a:off x="12164060" y="16818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127000</xdr:rowOff>
    </xdr:from>
    <xdr:ext cx="404495" cy="259080"/>
    <xdr:sp macro="" textlink="">
      <xdr:nvSpPr>
        <xdr:cNvPr id="768" name="n_4aveValue【公民館】&#10;有形固定資産減価償却率">
          <a:extLst>
            <a:ext uri="{FF2B5EF4-FFF2-40B4-BE49-F238E27FC236}">
              <a16:creationId xmlns:a16="http://schemas.microsoft.com/office/drawing/2014/main" id="{122B8608-60F5-4C35-8099-2676A6DECBD2}"/>
            </a:ext>
          </a:extLst>
        </xdr:cNvPr>
        <xdr:cNvSpPr txBox="1"/>
      </xdr:nvSpPr>
      <xdr:spPr>
        <a:xfrm>
          <a:off x="11354435" y="16802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167005</xdr:rowOff>
    </xdr:from>
    <xdr:ext cx="405130" cy="258445"/>
    <xdr:sp macro="" textlink="">
      <xdr:nvSpPr>
        <xdr:cNvPr id="769" name="n_1mainValue【公民館】&#10;有形固定資産減価償却率">
          <a:extLst>
            <a:ext uri="{FF2B5EF4-FFF2-40B4-BE49-F238E27FC236}">
              <a16:creationId xmlns:a16="http://schemas.microsoft.com/office/drawing/2014/main" id="{2A326902-94D3-4576-A14C-2280E9F2EA98}"/>
            </a:ext>
          </a:extLst>
        </xdr:cNvPr>
        <xdr:cNvSpPr txBox="1"/>
      </xdr:nvSpPr>
      <xdr:spPr>
        <a:xfrm>
          <a:off x="13745210" y="17327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126365</xdr:rowOff>
    </xdr:from>
    <xdr:ext cx="404495" cy="259080"/>
    <xdr:sp macro="" textlink="">
      <xdr:nvSpPr>
        <xdr:cNvPr id="770" name="n_2mainValue【公民館】&#10;有形固定資産減価償却率">
          <a:extLst>
            <a:ext uri="{FF2B5EF4-FFF2-40B4-BE49-F238E27FC236}">
              <a16:creationId xmlns:a16="http://schemas.microsoft.com/office/drawing/2014/main" id="{A9A8ACFB-3078-4948-83C8-4722DF179217}"/>
            </a:ext>
          </a:extLst>
        </xdr:cNvPr>
        <xdr:cNvSpPr txBox="1"/>
      </xdr:nvSpPr>
      <xdr:spPr>
        <a:xfrm>
          <a:off x="12964160" y="17287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83820</xdr:rowOff>
    </xdr:from>
    <xdr:ext cx="404495" cy="259080"/>
    <xdr:sp macro="" textlink="">
      <xdr:nvSpPr>
        <xdr:cNvPr id="771" name="n_3mainValue【公民館】&#10;有形固定資産減価償却率">
          <a:extLst>
            <a:ext uri="{FF2B5EF4-FFF2-40B4-BE49-F238E27FC236}">
              <a16:creationId xmlns:a16="http://schemas.microsoft.com/office/drawing/2014/main" id="{E753377B-D0F3-41BB-BBF6-B820733CEB12}"/>
            </a:ext>
          </a:extLst>
        </xdr:cNvPr>
        <xdr:cNvSpPr txBox="1"/>
      </xdr:nvSpPr>
      <xdr:spPr>
        <a:xfrm>
          <a:off x="12164060" y="17251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635</xdr:rowOff>
    </xdr:from>
    <xdr:ext cx="404495" cy="259080"/>
    <xdr:sp macro="" textlink="">
      <xdr:nvSpPr>
        <xdr:cNvPr id="772" name="n_4mainValue【公民館】&#10;有形固定資産減価償却率">
          <a:extLst>
            <a:ext uri="{FF2B5EF4-FFF2-40B4-BE49-F238E27FC236}">
              <a16:creationId xmlns:a16="http://schemas.microsoft.com/office/drawing/2014/main" id="{C93888D2-5759-4A86-B794-9C05F0088194}"/>
            </a:ext>
          </a:extLst>
        </xdr:cNvPr>
        <xdr:cNvSpPr txBox="1"/>
      </xdr:nvSpPr>
      <xdr:spPr>
        <a:xfrm>
          <a:off x="11354435" y="17164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3CA5AFDD-69E9-4A53-BE5C-2EDD0DA63F6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8CDB8451-ADEE-44CE-93FE-0A888671E750}"/>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9245AD0E-3A64-4818-B00F-AADC3FD0D87E}"/>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2589F1F8-F163-4A7A-8981-94DA353156BB}"/>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C88B3B92-CFEB-4834-9346-33501DB7F049}"/>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34CDC7E3-0825-49BC-A07D-4819417C4061}"/>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820CE1B1-EDB3-4C81-A17A-D1B4974346BC}"/>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B62F27D9-A309-4B4E-84F5-0F9AEAF43FC0}"/>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81" name="テキスト ボックス 780">
          <a:extLst>
            <a:ext uri="{FF2B5EF4-FFF2-40B4-BE49-F238E27FC236}">
              <a16:creationId xmlns:a16="http://schemas.microsoft.com/office/drawing/2014/main" id="{397613C8-50E1-455A-82D2-C37760CF5490}"/>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1EC4677E-B931-4A45-87A9-E9444788CE55}"/>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83" name="直線コネクタ 782">
          <a:extLst>
            <a:ext uri="{FF2B5EF4-FFF2-40B4-BE49-F238E27FC236}">
              <a16:creationId xmlns:a16="http://schemas.microsoft.com/office/drawing/2014/main" id="{791AFFA4-7847-4915-9A35-7CD4C8E04E86}"/>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84" name="テキスト ボックス 783">
          <a:extLst>
            <a:ext uri="{FF2B5EF4-FFF2-40B4-BE49-F238E27FC236}">
              <a16:creationId xmlns:a16="http://schemas.microsoft.com/office/drawing/2014/main" id="{683155C8-69B7-4AB2-B080-0793E9DE573F}"/>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85" name="直線コネクタ 784">
          <a:extLst>
            <a:ext uri="{FF2B5EF4-FFF2-40B4-BE49-F238E27FC236}">
              <a16:creationId xmlns:a16="http://schemas.microsoft.com/office/drawing/2014/main" id="{19E1EAB4-DA01-4BEF-9645-A198EBDAA1AB}"/>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86" name="テキスト ボックス 785">
          <a:extLst>
            <a:ext uri="{FF2B5EF4-FFF2-40B4-BE49-F238E27FC236}">
              <a16:creationId xmlns:a16="http://schemas.microsoft.com/office/drawing/2014/main" id="{ED6FED7E-F4C7-49EC-8207-21B962D708A1}"/>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87" name="直線コネクタ 786">
          <a:extLst>
            <a:ext uri="{FF2B5EF4-FFF2-40B4-BE49-F238E27FC236}">
              <a16:creationId xmlns:a16="http://schemas.microsoft.com/office/drawing/2014/main" id="{DFFFE724-0A89-4C1F-BB5F-099F4E7308BD}"/>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88" name="テキスト ボックス 787">
          <a:extLst>
            <a:ext uri="{FF2B5EF4-FFF2-40B4-BE49-F238E27FC236}">
              <a16:creationId xmlns:a16="http://schemas.microsoft.com/office/drawing/2014/main" id="{6591857A-F229-44C3-915F-EC8E1E5EAE22}"/>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89" name="直線コネクタ 788">
          <a:extLst>
            <a:ext uri="{FF2B5EF4-FFF2-40B4-BE49-F238E27FC236}">
              <a16:creationId xmlns:a16="http://schemas.microsoft.com/office/drawing/2014/main" id="{93A1029C-A0DF-4A47-AAD0-601CA0E7404D}"/>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90" name="テキスト ボックス 789">
          <a:extLst>
            <a:ext uri="{FF2B5EF4-FFF2-40B4-BE49-F238E27FC236}">
              <a16:creationId xmlns:a16="http://schemas.microsoft.com/office/drawing/2014/main" id="{7908F384-00C2-4D8F-9FD9-061449323004}"/>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1" name="直線コネクタ 790">
          <a:extLst>
            <a:ext uri="{FF2B5EF4-FFF2-40B4-BE49-F238E27FC236}">
              <a16:creationId xmlns:a16="http://schemas.microsoft.com/office/drawing/2014/main" id="{2EF6EC6B-FA97-4C6F-91D1-352B15914B64}"/>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92" name="テキスト ボックス 791">
          <a:extLst>
            <a:ext uri="{FF2B5EF4-FFF2-40B4-BE49-F238E27FC236}">
              <a16:creationId xmlns:a16="http://schemas.microsoft.com/office/drawing/2014/main" id="{DE9B73D7-6528-49BB-8038-DF0AD4B533A7}"/>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93" name="直線コネクタ 792">
          <a:extLst>
            <a:ext uri="{FF2B5EF4-FFF2-40B4-BE49-F238E27FC236}">
              <a16:creationId xmlns:a16="http://schemas.microsoft.com/office/drawing/2014/main" id="{A6D6C7F1-23B7-4490-8657-7B834C77C284}"/>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94" name="テキスト ボックス 793">
          <a:extLst>
            <a:ext uri="{FF2B5EF4-FFF2-40B4-BE49-F238E27FC236}">
              <a16:creationId xmlns:a16="http://schemas.microsoft.com/office/drawing/2014/main" id="{7B654299-DAB9-447F-8E50-0C7B13358E0D}"/>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0F4E98F0-09B0-4440-843E-1D15F90527D6}"/>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96" name="テキスト ボックス 795">
          <a:extLst>
            <a:ext uri="{FF2B5EF4-FFF2-40B4-BE49-F238E27FC236}">
              <a16:creationId xmlns:a16="http://schemas.microsoft.com/office/drawing/2014/main" id="{9382995C-8FE9-4F9B-AA98-D7289D106888}"/>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公民館】&#10;一人当たり面積グラフ枠">
          <a:extLst>
            <a:ext uri="{FF2B5EF4-FFF2-40B4-BE49-F238E27FC236}">
              <a16:creationId xmlns:a16="http://schemas.microsoft.com/office/drawing/2014/main" id="{F01CBF7F-344A-4636-9B59-A8EDBA2468B7}"/>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112395</xdr:rowOff>
    </xdr:from>
    <xdr:to>
      <xdr:col>116</xdr:col>
      <xdr:colOff>62865</xdr:colOff>
      <xdr:row>109</xdr:row>
      <xdr:rowOff>32385</xdr:rowOff>
    </xdr:to>
    <xdr:cxnSp macro="">
      <xdr:nvCxnSpPr>
        <xdr:cNvPr id="798" name="直線コネクタ 797">
          <a:extLst>
            <a:ext uri="{FF2B5EF4-FFF2-40B4-BE49-F238E27FC236}">
              <a16:creationId xmlns:a16="http://schemas.microsoft.com/office/drawing/2014/main" id="{21869D65-FB1F-4914-B5D7-70B07B16F3F0}"/>
            </a:ext>
          </a:extLst>
        </xdr:cNvPr>
        <xdr:cNvCxnSpPr/>
      </xdr:nvCxnSpPr>
      <xdr:spPr>
        <a:xfrm flipV="1">
          <a:off x="19954240" y="1630489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36195</xdr:rowOff>
    </xdr:from>
    <xdr:ext cx="469900" cy="259080"/>
    <xdr:sp macro="" textlink="">
      <xdr:nvSpPr>
        <xdr:cNvPr id="799" name="【公民館】&#10;一人当たり面積最小値テキスト">
          <a:extLst>
            <a:ext uri="{FF2B5EF4-FFF2-40B4-BE49-F238E27FC236}">
              <a16:creationId xmlns:a16="http://schemas.microsoft.com/office/drawing/2014/main" id="{B4F8A162-B8F8-4B17-896D-CF9BF32511FF}"/>
            </a:ext>
          </a:extLst>
        </xdr:cNvPr>
        <xdr:cNvSpPr txBox="1"/>
      </xdr:nvSpPr>
      <xdr:spPr>
        <a:xfrm>
          <a:off x="19992975" y="1768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32385</xdr:rowOff>
    </xdr:from>
    <xdr:to>
      <xdr:col>116</xdr:col>
      <xdr:colOff>152400</xdr:colOff>
      <xdr:row>109</xdr:row>
      <xdr:rowOff>32385</xdr:rowOff>
    </xdr:to>
    <xdr:cxnSp macro="">
      <xdr:nvCxnSpPr>
        <xdr:cNvPr id="800" name="直線コネクタ 799">
          <a:extLst>
            <a:ext uri="{FF2B5EF4-FFF2-40B4-BE49-F238E27FC236}">
              <a16:creationId xmlns:a16="http://schemas.microsoft.com/office/drawing/2014/main" id="{9C17C923-8FF3-464F-8C64-6496C9329B34}"/>
            </a:ext>
          </a:extLst>
        </xdr:cNvPr>
        <xdr:cNvCxnSpPr/>
      </xdr:nvCxnSpPr>
      <xdr:spPr>
        <a:xfrm>
          <a:off x="19878675" y="1767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59055</xdr:rowOff>
    </xdr:from>
    <xdr:ext cx="469900" cy="259080"/>
    <xdr:sp macro="" textlink="">
      <xdr:nvSpPr>
        <xdr:cNvPr id="801" name="【公民館】&#10;一人当たり面積最大値テキスト">
          <a:extLst>
            <a:ext uri="{FF2B5EF4-FFF2-40B4-BE49-F238E27FC236}">
              <a16:creationId xmlns:a16="http://schemas.microsoft.com/office/drawing/2014/main" id="{C5D1CC21-56D1-4760-8432-331F0AF73E8A}"/>
            </a:ext>
          </a:extLst>
        </xdr:cNvPr>
        <xdr:cNvSpPr txBox="1"/>
      </xdr:nvSpPr>
      <xdr:spPr>
        <a:xfrm>
          <a:off x="19992975" y="1608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802" name="直線コネクタ 801">
          <a:extLst>
            <a:ext uri="{FF2B5EF4-FFF2-40B4-BE49-F238E27FC236}">
              <a16:creationId xmlns:a16="http://schemas.microsoft.com/office/drawing/2014/main" id="{5C8AFC0D-D21D-4FB8-B331-764F1373BB75}"/>
            </a:ext>
          </a:extLst>
        </xdr:cNvPr>
        <xdr:cNvCxnSpPr/>
      </xdr:nvCxnSpPr>
      <xdr:spPr>
        <a:xfrm>
          <a:off x="19878675" y="16304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75565</xdr:rowOff>
    </xdr:from>
    <xdr:ext cx="469900" cy="258445"/>
    <xdr:sp macro="" textlink="">
      <xdr:nvSpPr>
        <xdr:cNvPr id="803" name="【公民館】&#10;一人当たり面積平均値テキスト">
          <a:extLst>
            <a:ext uri="{FF2B5EF4-FFF2-40B4-BE49-F238E27FC236}">
              <a16:creationId xmlns:a16="http://schemas.microsoft.com/office/drawing/2014/main" id="{1FE86F56-66F4-4083-A1CB-7730574C4AA9}"/>
            </a:ext>
          </a:extLst>
        </xdr:cNvPr>
        <xdr:cNvSpPr txBox="1"/>
      </xdr:nvSpPr>
      <xdr:spPr>
        <a:xfrm>
          <a:off x="19992975" y="17239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97790</xdr:rowOff>
    </xdr:from>
    <xdr:to>
      <xdr:col>116</xdr:col>
      <xdr:colOff>114300</xdr:colOff>
      <xdr:row>107</xdr:row>
      <xdr:rowOff>27305</xdr:rowOff>
    </xdr:to>
    <xdr:sp macro="" textlink="">
      <xdr:nvSpPr>
        <xdr:cNvPr id="804" name="フローチャート: 判断 803">
          <a:extLst>
            <a:ext uri="{FF2B5EF4-FFF2-40B4-BE49-F238E27FC236}">
              <a16:creationId xmlns:a16="http://schemas.microsoft.com/office/drawing/2014/main" id="{820D9D11-680F-410C-BD91-463729E27311}"/>
            </a:ext>
          </a:extLst>
        </xdr:cNvPr>
        <xdr:cNvSpPr/>
      </xdr:nvSpPr>
      <xdr:spPr>
        <a:xfrm>
          <a:off x="19897725" y="1726184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107315</xdr:rowOff>
    </xdr:from>
    <xdr:to>
      <xdr:col>112</xdr:col>
      <xdr:colOff>38100</xdr:colOff>
      <xdr:row>107</xdr:row>
      <xdr:rowOff>37465</xdr:rowOff>
    </xdr:to>
    <xdr:sp macro="" textlink="">
      <xdr:nvSpPr>
        <xdr:cNvPr id="805" name="フローチャート: 判断 804">
          <a:extLst>
            <a:ext uri="{FF2B5EF4-FFF2-40B4-BE49-F238E27FC236}">
              <a16:creationId xmlns:a16="http://schemas.microsoft.com/office/drawing/2014/main" id="{85A7919A-C606-4C2C-9D4E-F678A12DD131}"/>
            </a:ext>
          </a:extLst>
        </xdr:cNvPr>
        <xdr:cNvSpPr/>
      </xdr:nvSpPr>
      <xdr:spPr>
        <a:xfrm>
          <a:off x="19154775" y="17268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118745</xdr:rowOff>
    </xdr:from>
    <xdr:to>
      <xdr:col>107</xdr:col>
      <xdr:colOff>101600</xdr:colOff>
      <xdr:row>106</xdr:row>
      <xdr:rowOff>48895</xdr:rowOff>
    </xdr:to>
    <xdr:sp macro="" textlink="">
      <xdr:nvSpPr>
        <xdr:cNvPr id="806" name="フローチャート: 判断 805">
          <a:extLst>
            <a:ext uri="{FF2B5EF4-FFF2-40B4-BE49-F238E27FC236}">
              <a16:creationId xmlns:a16="http://schemas.microsoft.com/office/drawing/2014/main" id="{82680ABD-E0BF-42BD-ACB3-5FD0EC701851}"/>
            </a:ext>
          </a:extLst>
        </xdr:cNvPr>
        <xdr:cNvSpPr/>
      </xdr:nvSpPr>
      <xdr:spPr>
        <a:xfrm>
          <a:off x="183451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63500</xdr:rowOff>
    </xdr:from>
    <xdr:to>
      <xdr:col>102</xdr:col>
      <xdr:colOff>165100</xdr:colOff>
      <xdr:row>105</xdr:row>
      <xdr:rowOff>164465</xdr:rowOff>
    </xdr:to>
    <xdr:sp macro="" textlink="">
      <xdr:nvSpPr>
        <xdr:cNvPr id="807" name="フローチャート: 判断 806">
          <a:extLst>
            <a:ext uri="{FF2B5EF4-FFF2-40B4-BE49-F238E27FC236}">
              <a16:creationId xmlns:a16="http://schemas.microsoft.com/office/drawing/2014/main" id="{0E78D054-1B7A-47C1-A2BC-8ED01246804D}"/>
            </a:ext>
          </a:extLst>
        </xdr:cNvPr>
        <xdr:cNvSpPr/>
      </xdr:nvSpPr>
      <xdr:spPr>
        <a:xfrm>
          <a:off x="17554575" y="1706880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808" name="フローチャート: 判断 807">
          <a:extLst>
            <a:ext uri="{FF2B5EF4-FFF2-40B4-BE49-F238E27FC236}">
              <a16:creationId xmlns:a16="http://schemas.microsoft.com/office/drawing/2014/main" id="{7314BF0E-35D6-4CC4-8566-E3A8C8B50BE0}"/>
            </a:ext>
          </a:extLst>
        </xdr:cNvPr>
        <xdr:cNvSpPr/>
      </xdr:nvSpPr>
      <xdr:spPr>
        <a:xfrm>
          <a:off x="16754475" y="17061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9" name="テキスト ボックス 808">
          <a:extLst>
            <a:ext uri="{FF2B5EF4-FFF2-40B4-BE49-F238E27FC236}">
              <a16:creationId xmlns:a16="http://schemas.microsoft.com/office/drawing/2014/main" id="{A5ED851A-EDDD-46C2-AE71-127EB55D9FD6}"/>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0" name="テキスト ボックス 809">
          <a:extLst>
            <a:ext uri="{FF2B5EF4-FFF2-40B4-BE49-F238E27FC236}">
              <a16:creationId xmlns:a16="http://schemas.microsoft.com/office/drawing/2014/main" id="{2D90E81B-3150-4861-8D56-02CF5B9310E2}"/>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1" name="テキスト ボックス 810">
          <a:extLst>
            <a:ext uri="{FF2B5EF4-FFF2-40B4-BE49-F238E27FC236}">
              <a16:creationId xmlns:a16="http://schemas.microsoft.com/office/drawing/2014/main" id="{F1EDBAD8-7401-4BDB-8275-A8E73D1729B4}"/>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2" name="テキスト ボックス 811">
          <a:extLst>
            <a:ext uri="{FF2B5EF4-FFF2-40B4-BE49-F238E27FC236}">
              <a16:creationId xmlns:a16="http://schemas.microsoft.com/office/drawing/2014/main" id="{5E5B1512-78B1-4D85-8CDA-6B0AE11A9B58}"/>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3" name="テキスト ボックス 812">
          <a:extLst>
            <a:ext uri="{FF2B5EF4-FFF2-40B4-BE49-F238E27FC236}">
              <a16:creationId xmlns:a16="http://schemas.microsoft.com/office/drawing/2014/main" id="{F46C87DC-EB91-4B78-9661-80AB75835F26}"/>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29210</xdr:rowOff>
    </xdr:from>
    <xdr:to>
      <xdr:col>116</xdr:col>
      <xdr:colOff>114300</xdr:colOff>
      <xdr:row>102</xdr:row>
      <xdr:rowOff>130175</xdr:rowOff>
    </xdr:to>
    <xdr:sp macro="" textlink="">
      <xdr:nvSpPr>
        <xdr:cNvPr id="814" name="楕円 813">
          <a:extLst>
            <a:ext uri="{FF2B5EF4-FFF2-40B4-BE49-F238E27FC236}">
              <a16:creationId xmlns:a16="http://schemas.microsoft.com/office/drawing/2014/main" id="{BADC11FF-080C-46DA-9BC1-3C7A0DAD595F}"/>
            </a:ext>
          </a:extLst>
        </xdr:cNvPr>
        <xdr:cNvSpPr/>
      </xdr:nvSpPr>
      <xdr:spPr>
        <a:xfrm>
          <a:off x="19897725" y="16542385"/>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52070</xdr:rowOff>
    </xdr:from>
    <xdr:ext cx="469900" cy="258445"/>
    <xdr:sp macro="" textlink="">
      <xdr:nvSpPr>
        <xdr:cNvPr id="815" name="【公民館】&#10;一人当たり面積該当値テキスト">
          <a:extLst>
            <a:ext uri="{FF2B5EF4-FFF2-40B4-BE49-F238E27FC236}">
              <a16:creationId xmlns:a16="http://schemas.microsoft.com/office/drawing/2014/main" id="{A482DF44-1403-44D5-9827-AB94AB2F64C7}"/>
            </a:ext>
          </a:extLst>
        </xdr:cNvPr>
        <xdr:cNvSpPr txBox="1"/>
      </xdr:nvSpPr>
      <xdr:spPr>
        <a:xfrm>
          <a:off x="19992975" y="16403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54610</xdr:rowOff>
    </xdr:from>
    <xdr:to>
      <xdr:col>112</xdr:col>
      <xdr:colOff>38100</xdr:colOff>
      <xdr:row>102</xdr:row>
      <xdr:rowOff>156210</xdr:rowOff>
    </xdr:to>
    <xdr:sp macro="" textlink="">
      <xdr:nvSpPr>
        <xdr:cNvPr id="816" name="楕円 815">
          <a:extLst>
            <a:ext uri="{FF2B5EF4-FFF2-40B4-BE49-F238E27FC236}">
              <a16:creationId xmlns:a16="http://schemas.microsoft.com/office/drawing/2014/main" id="{26AE4B18-E909-4F8F-89CA-441620AA75AA}"/>
            </a:ext>
          </a:extLst>
        </xdr:cNvPr>
        <xdr:cNvSpPr/>
      </xdr:nvSpPr>
      <xdr:spPr>
        <a:xfrm>
          <a:off x="19154775" y="165709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79375</xdr:rowOff>
    </xdr:from>
    <xdr:to>
      <xdr:col>116</xdr:col>
      <xdr:colOff>63500</xdr:colOff>
      <xdr:row>102</xdr:row>
      <xdr:rowOff>105410</xdr:rowOff>
    </xdr:to>
    <xdr:cxnSp macro="">
      <xdr:nvCxnSpPr>
        <xdr:cNvPr id="817" name="直線コネクタ 816">
          <a:extLst>
            <a:ext uri="{FF2B5EF4-FFF2-40B4-BE49-F238E27FC236}">
              <a16:creationId xmlns:a16="http://schemas.microsoft.com/office/drawing/2014/main" id="{6ACB0D01-F99E-455C-BC08-2022860848CB}"/>
            </a:ext>
          </a:extLst>
        </xdr:cNvPr>
        <xdr:cNvCxnSpPr/>
      </xdr:nvCxnSpPr>
      <xdr:spPr>
        <a:xfrm flipV="1">
          <a:off x="19202400" y="16598900"/>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74930</xdr:rowOff>
    </xdr:from>
    <xdr:to>
      <xdr:col>107</xdr:col>
      <xdr:colOff>101600</xdr:colOff>
      <xdr:row>103</xdr:row>
      <xdr:rowOff>4445</xdr:rowOff>
    </xdr:to>
    <xdr:sp macro="" textlink="">
      <xdr:nvSpPr>
        <xdr:cNvPr id="818" name="楕円 817">
          <a:extLst>
            <a:ext uri="{FF2B5EF4-FFF2-40B4-BE49-F238E27FC236}">
              <a16:creationId xmlns:a16="http://schemas.microsoft.com/office/drawing/2014/main" id="{D31E3552-8180-4F4C-9588-FBF778FEE7FC}"/>
            </a:ext>
          </a:extLst>
        </xdr:cNvPr>
        <xdr:cNvSpPr/>
      </xdr:nvSpPr>
      <xdr:spPr>
        <a:xfrm>
          <a:off x="18345150" y="1659128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105410</xdr:rowOff>
    </xdr:from>
    <xdr:to>
      <xdr:col>111</xdr:col>
      <xdr:colOff>177800</xdr:colOff>
      <xdr:row>102</xdr:row>
      <xdr:rowOff>125095</xdr:rowOff>
    </xdr:to>
    <xdr:cxnSp macro="">
      <xdr:nvCxnSpPr>
        <xdr:cNvPr id="819" name="直線コネクタ 818">
          <a:extLst>
            <a:ext uri="{FF2B5EF4-FFF2-40B4-BE49-F238E27FC236}">
              <a16:creationId xmlns:a16="http://schemas.microsoft.com/office/drawing/2014/main" id="{4BE7033C-5AFD-4831-8AC6-FB9C940ED439}"/>
            </a:ext>
          </a:extLst>
        </xdr:cNvPr>
        <xdr:cNvCxnSpPr/>
      </xdr:nvCxnSpPr>
      <xdr:spPr>
        <a:xfrm flipV="1">
          <a:off x="18392775" y="1661858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820" name="楕円 819">
          <a:extLst>
            <a:ext uri="{FF2B5EF4-FFF2-40B4-BE49-F238E27FC236}">
              <a16:creationId xmlns:a16="http://schemas.microsoft.com/office/drawing/2014/main" id="{12C48A50-37D7-44F4-AF6A-D187536FC0F1}"/>
            </a:ext>
          </a:extLst>
        </xdr:cNvPr>
        <xdr:cNvSpPr/>
      </xdr:nvSpPr>
      <xdr:spPr>
        <a:xfrm>
          <a:off x="17554575" y="16610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125095</xdr:rowOff>
    </xdr:from>
    <xdr:to>
      <xdr:col>107</xdr:col>
      <xdr:colOff>50800</xdr:colOff>
      <xdr:row>102</xdr:row>
      <xdr:rowOff>144780</xdr:rowOff>
    </xdr:to>
    <xdr:cxnSp macro="">
      <xdr:nvCxnSpPr>
        <xdr:cNvPr id="821" name="直線コネクタ 820">
          <a:extLst>
            <a:ext uri="{FF2B5EF4-FFF2-40B4-BE49-F238E27FC236}">
              <a16:creationId xmlns:a16="http://schemas.microsoft.com/office/drawing/2014/main" id="{75974381-C7FA-45FE-A6CC-AC6F615071BF}"/>
            </a:ext>
          </a:extLst>
        </xdr:cNvPr>
        <xdr:cNvCxnSpPr/>
      </xdr:nvCxnSpPr>
      <xdr:spPr>
        <a:xfrm flipV="1">
          <a:off x="17602200" y="16638270"/>
          <a:ext cx="7905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113665</xdr:rowOff>
    </xdr:from>
    <xdr:to>
      <xdr:col>98</xdr:col>
      <xdr:colOff>38100</xdr:colOff>
      <xdr:row>103</xdr:row>
      <xdr:rowOff>43815</xdr:rowOff>
    </xdr:to>
    <xdr:sp macro="" textlink="">
      <xdr:nvSpPr>
        <xdr:cNvPr id="822" name="楕円 821">
          <a:extLst>
            <a:ext uri="{FF2B5EF4-FFF2-40B4-BE49-F238E27FC236}">
              <a16:creationId xmlns:a16="http://schemas.microsoft.com/office/drawing/2014/main" id="{ABBDBFF8-1636-4C1F-A780-70D7F9D3B47A}"/>
            </a:ext>
          </a:extLst>
        </xdr:cNvPr>
        <xdr:cNvSpPr/>
      </xdr:nvSpPr>
      <xdr:spPr>
        <a:xfrm>
          <a:off x="16754475" y="16630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102</xdr:row>
      <xdr:rowOff>164465</xdr:rowOff>
    </xdr:to>
    <xdr:cxnSp macro="">
      <xdr:nvCxnSpPr>
        <xdr:cNvPr id="823" name="直線コネクタ 822">
          <a:extLst>
            <a:ext uri="{FF2B5EF4-FFF2-40B4-BE49-F238E27FC236}">
              <a16:creationId xmlns:a16="http://schemas.microsoft.com/office/drawing/2014/main" id="{E58B79C6-B1D2-4D80-BE03-BC80F4905A62}"/>
            </a:ext>
          </a:extLst>
        </xdr:cNvPr>
        <xdr:cNvCxnSpPr/>
      </xdr:nvCxnSpPr>
      <xdr:spPr>
        <a:xfrm flipV="1">
          <a:off x="16802100" y="1665795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29210</xdr:rowOff>
    </xdr:from>
    <xdr:ext cx="469900" cy="258445"/>
    <xdr:sp macro="" textlink="">
      <xdr:nvSpPr>
        <xdr:cNvPr id="824" name="n_1aveValue【公民館】&#10;一人当たり面積">
          <a:extLst>
            <a:ext uri="{FF2B5EF4-FFF2-40B4-BE49-F238E27FC236}">
              <a16:creationId xmlns:a16="http://schemas.microsoft.com/office/drawing/2014/main" id="{56A60263-2113-4232-B361-B7AE29A5F2A6}"/>
            </a:ext>
          </a:extLst>
        </xdr:cNvPr>
        <xdr:cNvSpPr txBox="1"/>
      </xdr:nvSpPr>
      <xdr:spPr>
        <a:xfrm>
          <a:off x="18983325" y="17352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40640</xdr:rowOff>
    </xdr:from>
    <xdr:ext cx="469265" cy="258445"/>
    <xdr:sp macro="" textlink="">
      <xdr:nvSpPr>
        <xdr:cNvPr id="825" name="n_2aveValue【公民館】&#10;一人当たり面積">
          <a:extLst>
            <a:ext uri="{FF2B5EF4-FFF2-40B4-BE49-F238E27FC236}">
              <a16:creationId xmlns:a16="http://schemas.microsoft.com/office/drawing/2014/main" id="{69F9AB08-BE0D-49F0-ACE1-E7C55BF5D116}"/>
            </a:ext>
          </a:extLst>
        </xdr:cNvPr>
        <xdr:cNvSpPr txBox="1"/>
      </xdr:nvSpPr>
      <xdr:spPr>
        <a:xfrm>
          <a:off x="18183225" y="17204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155575</xdr:rowOff>
    </xdr:from>
    <xdr:ext cx="469265" cy="258445"/>
    <xdr:sp macro="" textlink="">
      <xdr:nvSpPr>
        <xdr:cNvPr id="826" name="n_3aveValue【公民館】&#10;一人当たり面積">
          <a:extLst>
            <a:ext uri="{FF2B5EF4-FFF2-40B4-BE49-F238E27FC236}">
              <a16:creationId xmlns:a16="http://schemas.microsoft.com/office/drawing/2014/main" id="{639EB604-ED20-48C6-862F-9F11053256C9}"/>
            </a:ext>
          </a:extLst>
        </xdr:cNvPr>
        <xdr:cNvSpPr txBox="1"/>
      </xdr:nvSpPr>
      <xdr:spPr>
        <a:xfrm>
          <a:off x="17383125" y="17160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152400</xdr:rowOff>
    </xdr:from>
    <xdr:ext cx="469265" cy="259080"/>
    <xdr:sp macro="" textlink="">
      <xdr:nvSpPr>
        <xdr:cNvPr id="827" name="n_4aveValue【公民館】&#10;一人当たり面積">
          <a:extLst>
            <a:ext uri="{FF2B5EF4-FFF2-40B4-BE49-F238E27FC236}">
              <a16:creationId xmlns:a16="http://schemas.microsoft.com/office/drawing/2014/main" id="{B15CCE88-403C-4471-8203-D7B4444B35DA}"/>
            </a:ext>
          </a:extLst>
        </xdr:cNvPr>
        <xdr:cNvSpPr txBox="1"/>
      </xdr:nvSpPr>
      <xdr:spPr>
        <a:xfrm>
          <a:off x="16592550" y="17154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1270</xdr:rowOff>
    </xdr:from>
    <xdr:ext cx="469900" cy="259080"/>
    <xdr:sp macro="" textlink="">
      <xdr:nvSpPr>
        <xdr:cNvPr id="828" name="n_1mainValue【公民館】&#10;一人当たり面積">
          <a:extLst>
            <a:ext uri="{FF2B5EF4-FFF2-40B4-BE49-F238E27FC236}">
              <a16:creationId xmlns:a16="http://schemas.microsoft.com/office/drawing/2014/main" id="{8E6335BD-A987-46FF-A3CC-45237F78DF43}"/>
            </a:ext>
          </a:extLst>
        </xdr:cNvPr>
        <xdr:cNvSpPr txBox="1"/>
      </xdr:nvSpPr>
      <xdr:spPr>
        <a:xfrm>
          <a:off x="18983325" y="16355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20955</xdr:rowOff>
    </xdr:from>
    <xdr:ext cx="469265" cy="258445"/>
    <xdr:sp macro="" textlink="">
      <xdr:nvSpPr>
        <xdr:cNvPr id="829" name="n_2mainValue【公民館】&#10;一人当たり面積">
          <a:extLst>
            <a:ext uri="{FF2B5EF4-FFF2-40B4-BE49-F238E27FC236}">
              <a16:creationId xmlns:a16="http://schemas.microsoft.com/office/drawing/2014/main" id="{63C33665-917A-46A6-A3A9-975AEDE660E2}"/>
            </a:ext>
          </a:extLst>
        </xdr:cNvPr>
        <xdr:cNvSpPr txBox="1"/>
      </xdr:nvSpPr>
      <xdr:spPr>
        <a:xfrm>
          <a:off x="18183225" y="1637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40640</xdr:rowOff>
    </xdr:from>
    <xdr:ext cx="469265" cy="258445"/>
    <xdr:sp macro="" textlink="">
      <xdr:nvSpPr>
        <xdr:cNvPr id="830" name="n_3mainValue【公民館】&#10;一人当たり面積">
          <a:extLst>
            <a:ext uri="{FF2B5EF4-FFF2-40B4-BE49-F238E27FC236}">
              <a16:creationId xmlns:a16="http://schemas.microsoft.com/office/drawing/2014/main" id="{F3CF5BA6-BA0B-4B25-BD46-3C88A5307E35}"/>
            </a:ext>
          </a:extLst>
        </xdr:cNvPr>
        <xdr:cNvSpPr txBox="1"/>
      </xdr:nvSpPr>
      <xdr:spPr>
        <a:xfrm>
          <a:off x="17383125" y="16395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60325</xdr:rowOff>
    </xdr:from>
    <xdr:ext cx="469265" cy="259080"/>
    <xdr:sp macro="" textlink="">
      <xdr:nvSpPr>
        <xdr:cNvPr id="831" name="n_4mainValue【公民館】&#10;一人当たり面積">
          <a:extLst>
            <a:ext uri="{FF2B5EF4-FFF2-40B4-BE49-F238E27FC236}">
              <a16:creationId xmlns:a16="http://schemas.microsoft.com/office/drawing/2014/main" id="{5D5A8464-B707-40B9-8983-6D47CD4F6AC8}"/>
            </a:ext>
          </a:extLst>
        </xdr:cNvPr>
        <xdr:cNvSpPr txBox="1"/>
      </xdr:nvSpPr>
      <xdr:spPr>
        <a:xfrm>
          <a:off x="16592550" y="16417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FB14F68A-C51E-4050-9522-FD5E0147158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8EAFAF55-15A9-4608-A03C-5834DA038800}"/>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6AF3C76F-F215-4CC2-952D-2449BB455423}"/>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・橋りょう・トンネルについては、橋りょう長寿命化計画により、橋りょうの大規模補修を進めており、ほぼ横ばいを推移しています。</a:t>
          </a: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加悦中学校の全面改築を行ったことにより、以降は類似団体平均程度に収まっています。令和2年度に加悦地域の小学校が統廃合が完了しましたが、野田川地域の小学校統廃合が進んでおらず、増加傾向にあります。</a:t>
          </a:r>
        </a:p>
        <a:p>
          <a:r>
            <a:rPr kumimoji="1" lang="ja-JP" altLang="en-US" sz="1300">
              <a:latin typeface="ＭＳ Ｐゴシック"/>
              <a:ea typeface="ＭＳ Ｐゴシック"/>
            </a:rPr>
            <a:t>・公営住宅については、住宅設備改修や老朽化による解体を行ったことにより、平成30年度に大きく比率が低下しています。類似団体と比較して公営住宅が多い状況であり、今後も老朽化した施設から順次解体することとしています。</a:t>
          </a:r>
        </a:p>
        <a:p>
          <a:r>
            <a:rPr kumimoji="1" lang="ja-JP" altLang="en-US" sz="1300">
              <a:latin typeface="ＭＳ Ｐゴシック"/>
              <a:ea typeface="ＭＳ Ｐゴシック"/>
            </a:rPr>
            <a:t>・公民館についても類似団体と比較して老朽化が進んでいる状況です。建て替えとなると住民負担も伴うため、長寿命化を図る等検討する必要があります。</a:t>
          </a: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DEEE4C-7AD9-47BE-AB1B-404A4065F625}"/>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D81471-6AAF-4AB7-8BD6-1208C79DAB8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96FE93-8235-4299-B408-8EF18091855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423EA4-E24B-4987-8419-6601FEA297B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B2E463-060F-4ADB-86DF-F627B8DABF3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73E0DF-E36B-4B06-94AA-7CCA9728D9F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D48C89-3A9A-4273-8E5F-AEE0A2FDE4F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ACD0D9-9A3F-4965-A0BA-82EBE260017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A52F52-F5E0-4C57-875D-70D932DC988A}"/>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5CA26E-2A6F-4E39-920B-83CCC22A2E66}"/>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20,199
20,096
108.38
12,213,521
12,130,960
52,879
7,790,144
13,149,329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C8D3AD-1F20-413F-85CC-763E9BAB8008}"/>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C85D49-898E-4224-9E57-04CC1978A530}"/>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7D4F75-2FF6-4DD0-8127-DDA913F66CD1}"/>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17.2
93.8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2DD590-2BF3-4F6F-9B7E-CBDB87720EF2}"/>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F1F52C-E59B-4CFD-89EF-2231EA1E2B49}"/>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F0B706-494C-4F63-B084-F9C72A95FD11}"/>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56117E-8298-4DAE-9B0B-FA93F5957FB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20A21F-035A-4FAF-8FB2-9221FFB324E0}"/>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CA9533-72FE-44F3-B781-6A458B922B7A}"/>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EC944D-BB86-4673-A04F-BF0B58FCAC43}"/>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B8F660-062E-4B7D-B998-FF093C240586}"/>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9C9387-EF89-4689-95C7-D208472A291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D744A6-2E06-4C6C-AEA5-1429730F76B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1985E1-4E7B-4924-AA42-CAE689F6F406}"/>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302A1D-C0B5-40B1-B848-1F14FDFC4201}"/>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F5C81D-0707-4DA8-9EDA-AB2599329DDF}"/>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1E3E89-8A61-45A8-80FC-2ED02E3FCC67}"/>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3A0A9E38-A804-4B7F-95A9-330332177B15}"/>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D0FCCDF7-C699-47EE-B943-99E68A32AD63}"/>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27C5CE97-334A-45E0-A780-007B067297D1}"/>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F0256759-DC7B-4E28-AF7B-69334AFC1F91}"/>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927DA2-B8D5-45A2-A241-C914CC123EB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3B2456-1F1E-4BDD-B43C-F1F3BD324BD9}"/>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6EE1F9-F850-4517-BC53-2D2073D7B716}"/>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3879EC-636D-4020-9063-BE804522F582}"/>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D8A71C-1EDB-4606-838E-0314CBD78C81}"/>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6D26FB-1A35-4189-ABF0-1E93A8C88C97}"/>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9F25BA-7384-48AF-B302-917FC1C1A634}"/>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1AC217-92E0-4AAE-9128-FB9E60BEBA76}"/>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59D9E189-7790-4E4E-B713-3B9645FE5791}"/>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8EB4D5-80D6-4265-BD9D-F38B980168E1}"/>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381EAD55-9AA6-418F-AD55-3D4A5049EBE4}"/>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C4F84F92-DA76-43E1-9ED2-3513BDDB38DB}"/>
            </a:ext>
          </a:extLst>
        </xdr:cNvPr>
        <xdr:cNvCxnSpPr/>
      </xdr:nvCxnSpPr>
      <xdr:spPr>
        <a:xfrm>
          <a:off x="6858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5C48E3FD-2055-492C-9E14-FFE98DB81FDB}"/>
            </a:ext>
          </a:extLst>
        </xdr:cNvPr>
        <xdr:cNvSpPr txBox="1"/>
      </xdr:nvSpPr>
      <xdr:spPr>
        <a:xfrm>
          <a:off x="2787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62D7AD4A-989A-4292-BB36-67D819728EDE}"/>
            </a:ext>
          </a:extLst>
        </xdr:cNvPr>
        <xdr:cNvCxnSpPr/>
      </xdr:nvCxnSpPr>
      <xdr:spPr>
        <a:xfrm>
          <a:off x="6858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47CF6A0D-461A-4535-9FF3-F6F38D0555DD}"/>
            </a:ext>
          </a:extLst>
        </xdr:cNvPr>
        <xdr:cNvSpPr txBox="1"/>
      </xdr:nvSpPr>
      <xdr:spPr>
        <a:xfrm>
          <a:off x="339725"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C3BA1FB7-E02D-4331-8BED-C731928F23D6}"/>
            </a:ext>
          </a:extLst>
        </xdr:cNvPr>
        <xdr:cNvCxnSpPr/>
      </xdr:nvCxnSpPr>
      <xdr:spPr>
        <a:xfrm>
          <a:off x="6858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443623E6-3872-4544-A350-13D50765746F}"/>
            </a:ext>
          </a:extLst>
        </xdr:cNvPr>
        <xdr:cNvSpPr txBox="1"/>
      </xdr:nvSpPr>
      <xdr:spPr>
        <a:xfrm>
          <a:off x="339725"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D9B9D8B4-CB81-4BA8-8478-C8D6E0CEEC6E}"/>
            </a:ext>
          </a:extLst>
        </xdr:cNvPr>
        <xdr:cNvCxnSpPr/>
      </xdr:nvCxnSpPr>
      <xdr:spPr>
        <a:xfrm>
          <a:off x="6858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58AF2E5F-D9F8-432A-97C1-FA4CD44A67B3}"/>
            </a:ext>
          </a:extLst>
        </xdr:cNvPr>
        <xdr:cNvSpPr txBox="1"/>
      </xdr:nvSpPr>
      <xdr:spPr>
        <a:xfrm>
          <a:off x="339725"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46C52D25-A75A-481A-BC63-491C20728E4C}"/>
            </a:ext>
          </a:extLst>
        </xdr:cNvPr>
        <xdr:cNvCxnSpPr/>
      </xdr:nvCxnSpPr>
      <xdr:spPr>
        <a:xfrm>
          <a:off x="6858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364A446A-0663-4A97-99A2-35B862E0C2A3}"/>
            </a:ext>
          </a:extLst>
        </xdr:cNvPr>
        <xdr:cNvSpPr txBox="1"/>
      </xdr:nvSpPr>
      <xdr:spPr>
        <a:xfrm>
          <a:off x="339725"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2DBE97BE-58C6-4334-A16A-C77618CF0B5B}"/>
            </a:ext>
          </a:extLst>
        </xdr:cNvPr>
        <xdr:cNvCxnSpPr/>
      </xdr:nvCxnSpPr>
      <xdr:spPr>
        <a:xfrm>
          <a:off x="6858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FFA012C3-C3BE-434A-8DB0-B1111DEB22E6}"/>
            </a:ext>
          </a:extLst>
        </xdr:cNvPr>
        <xdr:cNvSpPr txBox="1"/>
      </xdr:nvSpPr>
      <xdr:spPr>
        <a:xfrm>
          <a:off x="3879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EC37D63-8745-45F6-B532-F2790AEF4C6A}"/>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F802726-43C4-4235-91FC-1764BD8C5F09}"/>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42</xdr:row>
      <xdr:rowOff>86360</xdr:rowOff>
    </xdr:to>
    <xdr:cxnSp macro="">
      <xdr:nvCxnSpPr>
        <xdr:cNvPr id="58" name="直線コネクタ 57">
          <a:extLst>
            <a:ext uri="{FF2B5EF4-FFF2-40B4-BE49-F238E27FC236}">
              <a16:creationId xmlns:a16="http://schemas.microsoft.com/office/drawing/2014/main" id="{56BC195A-4A78-433B-9118-29E899B5DFC1}"/>
            </a:ext>
          </a:extLst>
        </xdr:cNvPr>
        <xdr:cNvCxnSpPr/>
      </xdr:nvCxnSpPr>
      <xdr:spPr>
        <a:xfrm flipV="1">
          <a:off x="4180840" y="5455920"/>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89535</xdr:rowOff>
    </xdr:from>
    <xdr:ext cx="405130" cy="258445"/>
    <xdr:sp macro="" textlink="">
      <xdr:nvSpPr>
        <xdr:cNvPr id="59" name="【図書館】&#10;有形固定資産減価償却率最小値テキスト">
          <a:extLst>
            <a:ext uri="{FF2B5EF4-FFF2-40B4-BE49-F238E27FC236}">
              <a16:creationId xmlns:a16="http://schemas.microsoft.com/office/drawing/2014/main" id="{E395F728-ECD2-4699-9204-0FBDCEC2570D}"/>
            </a:ext>
          </a:extLst>
        </xdr:cNvPr>
        <xdr:cNvSpPr txBox="1"/>
      </xdr:nvSpPr>
      <xdr:spPr>
        <a:xfrm>
          <a:off x="4219575" y="6887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86360</xdr:rowOff>
    </xdr:from>
    <xdr:to>
      <xdr:col>24</xdr:col>
      <xdr:colOff>152400</xdr:colOff>
      <xdr:row>42</xdr:row>
      <xdr:rowOff>86360</xdr:rowOff>
    </xdr:to>
    <xdr:cxnSp macro="">
      <xdr:nvCxnSpPr>
        <xdr:cNvPr id="60" name="直線コネクタ 59">
          <a:extLst>
            <a:ext uri="{FF2B5EF4-FFF2-40B4-BE49-F238E27FC236}">
              <a16:creationId xmlns:a16="http://schemas.microsoft.com/office/drawing/2014/main" id="{1AB946E6-C814-4B90-B3A2-B611312B2625}"/>
            </a:ext>
          </a:extLst>
        </xdr:cNvPr>
        <xdr:cNvCxnSpPr/>
      </xdr:nvCxnSpPr>
      <xdr:spPr>
        <a:xfrm>
          <a:off x="4105275" y="6884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59055</xdr:rowOff>
    </xdr:from>
    <xdr:ext cx="340360" cy="259080"/>
    <xdr:sp macro="" textlink="">
      <xdr:nvSpPr>
        <xdr:cNvPr id="61" name="【図書館】&#10;有形固定資産減価償却率最大値テキスト">
          <a:extLst>
            <a:ext uri="{FF2B5EF4-FFF2-40B4-BE49-F238E27FC236}">
              <a16:creationId xmlns:a16="http://schemas.microsoft.com/office/drawing/2014/main" id="{B12FCEF1-9FAF-4AE4-AC6E-06C10A2CDC9C}"/>
            </a:ext>
          </a:extLst>
        </xdr:cNvPr>
        <xdr:cNvSpPr txBox="1"/>
      </xdr:nvSpPr>
      <xdr:spPr>
        <a:xfrm>
          <a:off x="4219575" y="52406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2" name="直線コネクタ 61">
          <a:extLst>
            <a:ext uri="{FF2B5EF4-FFF2-40B4-BE49-F238E27FC236}">
              <a16:creationId xmlns:a16="http://schemas.microsoft.com/office/drawing/2014/main" id="{4E66A12B-F929-4107-BF78-23F7BD1F4249}"/>
            </a:ext>
          </a:extLst>
        </xdr:cNvPr>
        <xdr:cNvCxnSpPr/>
      </xdr:nvCxnSpPr>
      <xdr:spPr>
        <a:xfrm>
          <a:off x="4105275" y="545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139700</xdr:rowOff>
    </xdr:from>
    <xdr:ext cx="405130" cy="259080"/>
    <xdr:sp macro="" textlink="">
      <xdr:nvSpPr>
        <xdr:cNvPr id="63" name="【図書館】&#10;有形固定資産減価償却率平均値テキスト">
          <a:extLst>
            <a:ext uri="{FF2B5EF4-FFF2-40B4-BE49-F238E27FC236}">
              <a16:creationId xmlns:a16="http://schemas.microsoft.com/office/drawing/2014/main" id="{96E5844D-C013-445B-9B07-F753869CCF4D}"/>
            </a:ext>
          </a:extLst>
        </xdr:cNvPr>
        <xdr:cNvSpPr txBox="1"/>
      </xdr:nvSpPr>
      <xdr:spPr>
        <a:xfrm>
          <a:off x="4219575" y="5972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A74C998E-A89E-403F-B7E2-54D06AD4928F}"/>
            </a:ext>
          </a:extLst>
        </xdr:cNvPr>
        <xdr:cNvSpPr/>
      </xdr:nvSpPr>
      <xdr:spPr>
        <a:xfrm>
          <a:off x="4124325" y="6108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80645</xdr:rowOff>
    </xdr:from>
    <xdr:to>
      <xdr:col>20</xdr:col>
      <xdr:colOff>38100</xdr:colOff>
      <xdr:row>38</xdr:row>
      <xdr:rowOff>10795</xdr:rowOff>
    </xdr:to>
    <xdr:sp macro="" textlink="">
      <xdr:nvSpPr>
        <xdr:cNvPr id="65" name="フローチャート: 判断 64">
          <a:extLst>
            <a:ext uri="{FF2B5EF4-FFF2-40B4-BE49-F238E27FC236}">
              <a16:creationId xmlns:a16="http://schemas.microsoft.com/office/drawing/2014/main" id="{52A08662-A0BF-4ADC-8921-E55892803244}"/>
            </a:ext>
          </a:extLst>
        </xdr:cNvPr>
        <xdr:cNvSpPr/>
      </xdr:nvSpPr>
      <xdr:spPr>
        <a:xfrm>
          <a:off x="3381375" y="60750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6" name="フローチャート: 判断 65">
          <a:extLst>
            <a:ext uri="{FF2B5EF4-FFF2-40B4-BE49-F238E27FC236}">
              <a16:creationId xmlns:a16="http://schemas.microsoft.com/office/drawing/2014/main" id="{01B47B34-7303-49F6-AECB-BAB1A615EDE3}"/>
            </a:ext>
          </a:extLst>
        </xdr:cNvPr>
        <xdr:cNvSpPr/>
      </xdr:nvSpPr>
      <xdr:spPr>
        <a:xfrm>
          <a:off x="25717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7" name="フローチャート: 判断 66">
          <a:extLst>
            <a:ext uri="{FF2B5EF4-FFF2-40B4-BE49-F238E27FC236}">
              <a16:creationId xmlns:a16="http://schemas.microsoft.com/office/drawing/2014/main" id="{CDCF9A1C-6296-4D3C-8B73-B4536CE24732}"/>
            </a:ext>
          </a:extLst>
        </xdr:cNvPr>
        <xdr:cNvSpPr/>
      </xdr:nvSpPr>
      <xdr:spPr>
        <a:xfrm>
          <a:off x="1781175" y="60979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a:extLst>
            <a:ext uri="{FF2B5EF4-FFF2-40B4-BE49-F238E27FC236}">
              <a16:creationId xmlns:a16="http://schemas.microsoft.com/office/drawing/2014/main" id="{5B22DD8E-C199-4D98-9CBB-DE3D5C8B5C68}"/>
            </a:ext>
          </a:extLst>
        </xdr:cNvPr>
        <xdr:cNvSpPr/>
      </xdr:nvSpPr>
      <xdr:spPr>
        <a:xfrm>
          <a:off x="9810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77A4C819-B146-4EC0-B5CE-5E5FB3251DE2}"/>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E6583F86-28B9-4A1C-9B8B-9B3DDC66F9CC}"/>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737D8CD-8A0E-456A-9542-BAC798CDBE45}"/>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70B1E71B-9303-453C-9F6E-60798AAFBF8F}"/>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24C114CF-73DD-4F6D-B432-2B977CB4865E}"/>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23495</xdr:rowOff>
    </xdr:from>
    <xdr:to>
      <xdr:col>24</xdr:col>
      <xdr:colOff>114300</xdr:colOff>
      <xdr:row>39</xdr:row>
      <xdr:rowOff>125095</xdr:rowOff>
    </xdr:to>
    <xdr:sp macro="" textlink="">
      <xdr:nvSpPr>
        <xdr:cNvPr id="74" name="楕円 73">
          <a:extLst>
            <a:ext uri="{FF2B5EF4-FFF2-40B4-BE49-F238E27FC236}">
              <a16:creationId xmlns:a16="http://schemas.microsoft.com/office/drawing/2014/main" id="{BEAFD497-D3B3-4CC6-94D3-D2D04F9EB321}"/>
            </a:ext>
          </a:extLst>
        </xdr:cNvPr>
        <xdr:cNvSpPr/>
      </xdr:nvSpPr>
      <xdr:spPr>
        <a:xfrm>
          <a:off x="4124325" y="6341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1905</xdr:rowOff>
    </xdr:from>
    <xdr:ext cx="405130" cy="259080"/>
    <xdr:sp macro="" textlink="">
      <xdr:nvSpPr>
        <xdr:cNvPr id="75" name="【図書館】&#10;有形固定資産減価償却率該当値テキスト">
          <a:extLst>
            <a:ext uri="{FF2B5EF4-FFF2-40B4-BE49-F238E27FC236}">
              <a16:creationId xmlns:a16="http://schemas.microsoft.com/office/drawing/2014/main" id="{75C63B04-5304-47CA-B61E-3E4E0C345AA0}"/>
            </a:ext>
          </a:extLst>
        </xdr:cNvPr>
        <xdr:cNvSpPr txBox="1"/>
      </xdr:nvSpPr>
      <xdr:spPr>
        <a:xfrm>
          <a:off x="4219575" y="6316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635</xdr:rowOff>
    </xdr:from>
    <xdr:to>
      <xdr:col>20</xdr:col>
      <xdr:colOff>38100</xdr:colOff>
      <xdr:row>39</xdr:row>
      <xdr:rowOff>102235</xdr:rowOff>
    </xdr:to>
    <xdr:sp macro="" textlink="">
      <xdr:nvSpPr>
        <xdr:cNvPr id="76" name="楕円 75">
          <a:extLst>
            <a:ext uri="{FF2B5EF4-FFF2-40B4-BE49-F238E27FC236}">
              <a16:creationId xmlns:a16="http://schemas.microsoft.com/office/drawing/2014/main" id="{92FD4DA8-8E3A-4BA1-B55F-1A541B448550}"/>
            </a:ext>
          </a:extLst>
        </xdr:cNvPr>
        <xdr:cNvSpPr/>
      </xdr:nvSpPr>
      <xdr:spPr>
        <a:xfrm>
          <a:off x="3381375" y="6315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52070</xdr:rowOff>
    </xdr:from>
    <xdr:to>
      <xdr:col>24</xdr:col>
      <xdr:colOff>63500</xdr:colOff>
      <xdr:row>39</xdr:row>
      <xdr:rowOff>74930</xdr:rowOff>
    </xdr:to>
    <xdr:cxnSp macro="">
      <xdr:nvCxnSpPr>
        <xdr:cNvPr id="77" name="直線コネクタ 76">
          <a:extLst>
            <a:ext uri="{FF2B5EF4-FFF2-40B4-BE49-F238E27FC236}">
              <a16:creationId xmlns:a16="http://schemas.microsoft.com/office/drawing/2014/main" id="{1968AA24-6608-4221-A9CE-CC9F39AE149C}"/>
            </a:ext>
          </a:extLst>
        </xdr:cNvPr>
        <xdr:cNvCxnSpPr/>
      </xdr:nvCxnSpPr>
      <xdr:spPr>
        <a:xfrm>
          <a:off x="3429000" y="6363970"/>
          <a:ext cx="7524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149225</xdr:rowOff>
    </xdr:from>
    <xdr:to>
      <xdr:col>15</xdr:col>
      <xdr:colOff>101600</xdr:colOff>
      <xdr:row>39</xdr:row>
      <xdr:rowOff>79375</xdr:rowOff>
    </xdr:to>
    <xdr:sp macro="" textlink="">
      <xdr:nvSpPr>
        <xdr:cNvPr id="78" name="楕円 77">
          <a:extLst>
            <a:ext uri="{FF2B5EF4-FFF2-40B4-BE49-F238E27FC236}">
              <a16:creationId xmlns:a16="http://schemas.microsoft.com/office/drawing/2014/main" id="{531EA4F3-4C52-43AD-9552-6AA2DB5022CD}"/>
            </a:ext>
          </a:extLst>
        </xdr:cNvPr>
        <xdr:cNvSpPr/>
      </xdr:nvSpPr>
      <xdr:spPr>
        <a:xfrm>
          <a:off x="2571750" y="6302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29210</xdr:rowOff>
    </xdr:from>
    <xdr:to>
      <xdr:col>19</xdr:col>
      <xdr:colOff>177800</xdr:colOff>
      <xdr:row>39</xdr:row>
      <xdr:rowOff>52070</xdr:rowOff>
    </xdr:to>
    <xdr:cxnSp macro="">
      <xdr:nvCxnSpPr>
        <xdr:cNvPr id="79" name="直線コネクタ 78">
          <a:extLst>
            <a:ext uri="{FF2B5EF4-FFF2-40B4-BE49-F238E27FC236}">
              <a16:creationId xmlns:a16="http://schemas.microsoft.com/office/drawing/2014/main" id="{01648EA7-2090-4375-955C-405C1F2EC560}"/>
            </a:ext>
          </a:extLst>
        </xdr:cNvPr>
        <xdr:cNvCxnSpPr/>
      </xdr:nvCxnSpPr>
      <xdr:spPr>
        <a:xfrm>
          <a:off x="2619375" y="634111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125095</xdr:rowOff>
    </xdr:from>
    <xdr:to>
      <xdr:col>10</xdr:col>
      <xdr:colOff>165100</xdr:colOff>
      <xdr:row>39</xdr:row>
      <xdr:rowOff>55245</xdr:rowOff>
    </xdr:to>
    <xdr:sp macro="" textlink="">
      <xdr:nvSpPr>
        <xdr:cNvPr id="80" name="楕円 79">
          <a:extLst>
            <a:ext uri="{FF2B5EF4-FFF2-40B4-BE49-F238E27FC236}">
              <a16:creationId xmlns:a16="http://schemas.microsoft.com/office/drawing/2014/main" id="{A77B8CF7-E501-4058-A398-F9927DE93010}"/>
            </a:ext>
          </a:extLst>
        </xdr:cNvPr>
        <xdr:cNvSpPr/>
      </xdr:nvSpPr>
      <xdr:spPr>
        <a:xfrm>
          <a:off x="1781175" y="6275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4445</xdr:rowOff>
    </xdr:from>
    <xdr:to>
      <xdr:col>15</xdr:col>
      <xdr:colOff>50800</xdr:colOff>
      <xdr:row>39</xdr:row>
      <xdr:rowOff>29210</xdr:rowOff>
    </xdr:to>
    <xdr:cxnSp macro="">
      <xdr:nvCxnSpPr>
        <xdr:cNvPr id="81" name="直線コネクタ 80">
          <a:extLst>
            <a:ext uri="{FF2B5EF4-FFF2-40B4-BE49-F238E27FC236}">
              <a16:creationId xmlns:a16="http://schemas.microsoft.com/office/drawing/2014/main" id="{D1555C77-FC78-445E-AA01-1C03D7EF4847}"/>
            </a:ext>
          </a:extLst>
        </xdr:cNvPr>
        <xdr:cNvCxnSpPr/>
      </xdr:nvCxnSpPr>
      <xdr:spPr>
        <a:xfrm>
          <a:off x="1828800" y="6322695"/>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a:extLst>
            <a:ext uri="{FF2B5EF4-FFF2-40B4-BE49-F238E27FC236}">
              <a16:creationId xmlns:a16="http://schemas.microsoft.com/office/drawing/2014/main" id="{9F646DAF-72EB-49B4-BAD9-1D8A2EB9AAAB}"/>
            </a:ext>
          </a:extLst>
        </xdr:cNvPr>
        <xdr:cNvSpPr/>
      </xdr:nvSpPr>
      <xdr:spPr>
        <a:xfrm>
          <a:off x="981075" y="6221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4445</xdr:rowOff>
    </xdr:to>
    <xdr:cxnSp macro="">
      <xdr:nvCxnSpPr>
        <xdr:cNvPr id="83" name="直線コネクタ 82">
          <a:extLst>
            <a:ext uri="{FF2B5EF4-FFF2-40B4-BE49-F238E27FC236}">
              <a16:creationId xmlns:a16="http://schemas.microsoft.com/office/drawing/2014/main" id="{E80F7F2D-0DB2-44C8-800F-304B4FC7802F}"/>
            </a:ext>
          </a:extLst>
        </xdr:cNvPr>
        <xdr:cNvCxnSpPr/>
      </xdr:nvCxnSpPr>
      <xdr:spPr>
        <a:xfrm>
          <a:off x="1028700" y="6278245"/>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27305</xdr:rowOff>
    </xdr:from>
    <xdr:ext cx="405130" cy="259080"/>
    <xdr:sp macro="" textlink="">
      <xdr:nvSpPr>
        <xdr:cNvPr id="84" name="n_1aveValue【図書館】&#10;有形固定資産減価償却率">
          <a:extLst>
            <a:ext uri="{FF2B5EF4-FFF2-40B4-BE49-F238E27FC236}">
              <a16:creationId xmlns:a16="http://schemas.microsoft.com/office/drawing/2014/main" id="{DFB48D65-A514-49AC-885E-FD7599BC76A0}"/>
            </a:ext>
          </a:extLst>
        </xdr:cNvPr>
        <xdr:cNvSpPr txBox="1"/>
      </xdr:nvSpPr>
      <xdr:spPr>
        <a:xfrm>
          <a:off x="3239135" y="585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97790</xdr:rowOff>
    </xdr:from>
    <xdr:ext cx="404495" cy="258445"/>
    <xdr:sp macro="" textlink="">
      <xdr:nvSpPr>
        <xdr:cNvPr id="85" name="n_2aveValue【図書館】&#10;有形固定資産減価償却率">
          <a:extLst>
            <a:ext uri="{FF2B5EF4-FFF2-40B4-BE49-F238E27FC236}">
              <a16:creationId xmlns:a16="http://schemas.microsoft.com/office/drawing/2014/main" id="{9028A2C9-19B0-4E51-9E0E-1452017F3439}"/>
            </a:ext>
          </a:extLst>
        </xdr:cNvPr>
        <xdr:cNvSpPr txBox="1"/>
      </xdr:nvSpPr>
      <xdr:spPr>
        <a:xfrm>
          <a:off x="2439035" y="5927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50165</xdr:rowOff>
    </xdr:from>
    <xdr:ext cx="404495" cy="259080"/>
    <xdr:sp macro="" textlink="">
      <xdr:nvSpPr>
        <xdr:cNvPr id="86" name="n_3aveValue【図書館】&#10;有形固定資産減価償却率">
          <a:extLst>
            <a:ext uri="{FF2B5EF4-FFF2-40B4-BE49-F238E27FC236}">
              <a16:creationId xmlns:a16="http://schemas.microsoft.com/office/drawing/2014/main" id="{196295BC-511C-41EB-9A9C-B45E63453909}"/>
            </a:ext>
          </a:extLst>
        </xdr:cNvPr>
        <xdr:cNvSpPr txBox="1"/>
      </xdr:nvSpPr>
      <xdr:spPr>
        <a:xfrm>
          <a:off x="1648460" y="5876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40640</xdr:rowOff>
    </xdr:from>
    <xdr:ext cx="404495" cy="258445"/>
    <xdr:sp macro="" textlink="">
      <xdr:nvSpPr>
        <xdr:cNvPr id="87" name="n_4aveValue【図書館】&#10;有形固定資産減価償却率">
          <a:extLst>
            <a:ext uri="{FF2B5EF4-FFF2-40B4-BE49-F238E27FC236}">
              <a16:creationId xmlns:a16="http://schemas.microsoft.com/office/drawing/2014/main" id="{13D7658B-DC10-4CB6-BD56-BBA055B59F61}"/>
            </a:ext>
          </a:extLst>
        </xdr:cNvPr>
        <xdr:cNvSpPr txBox="1"/>
      </xdr:nvSpPr>
      <xdr:spPr>
        <a:xfrm>
          <a:off x="848360" y="5869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93345</xdr:rowOff>
    </xdr:from>
    <xdr:ext cx="405130" cy="259080"/>
    <xdr:sp macro="" textlink="">
      <xdr:nvSpPr>
        <xdr:cNvPr id="88" name="n_1mainValue【図書館】&#10;有形固定資産減価償却率">
          <a:extLst>
            <a:ext uri="{FF2B5EF4-FFF2-40B4-BE49-F238E27FC236}">
              <a16:creationId xmlns:a16="http://schemas.microsoft.com/office/drawing/2014/main" id="{C5515510-7960-44C5-8AB1-B120E2C25ECB}"/>
            </a:ext>
          </a:extLst>
        </xdr:cNvPr>
        <xdr:cNvSpPr txBox="1"/>
      </xdr:nvSpPr>
      <xdr:spPr>
        <a:xfrm>
          <a:off x="3239135" y="6408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70485</xdr:rowOff>
    </xdr:from>
    <xdr:ext cx="404495" cy="259080"/>
    <xdr:sp macro="" textlink="">
      <xdr:nvSpPr>
        <xdr:cNvPr id="89" name="n_2mainValue【図書館】&#10;有形固定資産減価償却率">
          <a:extLst>
            <a:ext uri="{FF2B5EF4-FFF2-40B4-BE49-F238E27FC236}">
              <a16:creationId xmlns:a16="http://schemas.microsoft.com/office/drawing/2014/main" id="{763C77D6-280C-40E7-95A8-8EADC70790E4}"/>
            </a:ext>
          </a:extLst>
        </xdr:cNvPr>
        <xdr:cNvSpPr txBox="1"/>
      </xdr:nvSpPr>
      <xdr:spPr>
        <a:xfrm>
          <a:off x="2439035" y="6382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46355</xdr:rowOff>
    </xdr:from>
    <xdr:ext cx="404495" cy="259080"/>
    <xdr:sp macro="" textlink="">
      <xdr:nvSpPr>
        <xdr:cNvPr id="90" name="n_3mainValue【図書館】&#10;有形固定資産減価償却率">
          <a:extLst>
            <a:ext uri="{FF2B5EF4-FFF2-40B4-BE49-F238E27FC236}">
              <a16:creationId xmlns:a16="http://schemas.microsoft.com/office/drawing/2014/main" id="{1AB932D1-2E9A-4F98-9789-96BFAD165B00}"/>
            </a:ext>
          </a:extLst>
        </xdr:cNvPr>
        <xdr:cNvSpPr txBox="1"/>
      </xdr:nvSpPr>
      <xdr:spPr>
        <a:xfrm>
          <a:off x="1648460" y="6364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163830</xdr:rowOff>
    </xdr:from>
    <xdr:ext cx="404495" cy="259080"/>
    <xdr:sp macro="" textlink="">
      <xdr:nvSpPr>
        <xdr:cNvPr id="91" name="n_4mainValue【図書館】&#10;有形固定資産減価償却率">
          <a:extLst>
            <a:ext uri="{FF2B5EF4-FFF2-40B4-BE49-F238E27FC236}">
              <a16:creationId xmlns:a16="http://schemas.microsoft.com/office/drawing/2014/main" id="{A901CAF9-A96E-41BB-9A7E-42AE3E5286AA}"/>
            </a:ext>
          </a:extLst>
        </xdr:cNvPr>
        <xdr:cNvSpPr txBox="1"/>
      </xdr:nvSpPr>
      <xdr:spPr>
        <a:xfrm>
          <a:off x="848360" y="6313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07D1C36-5FCC-449A-8CAC-341D84C2BDB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255AE9B-7CA8-496C-8690-ED6C50F77C90}"/>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86ACB1-5843-4A28-8B66-5F0846D414F7}"/>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69F9B35-A111-4F64-BB92-19EECA3744CB}"/>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0A22A07-21C0-4BBD-95FD-560104DD65CC}"/>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70E9DF2-5B85-43A4-BD9F-6CA392D362EB}"/>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70CD899-DD68-4213-B7DF-2F9D81114D20}"/>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70E70F-C022-45C3-99F7-B944549A37C7}"/>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59A57BF3-9F9A-44F3-8F5C-76C43E615270}"/>
            </a:ext>
          </a:extLst>
        </xdr:cNvPr>
        <xdr:cNvSpPr txBox="1"/>
      </xdr:nvSpPr>
      <xdr:spPr>
        <a:xfrm>
          <a:off x="5915025"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96717A2-195A-4E5A-B5B2-76DC6C983D8E}"/>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A8CBA58-7827-46D2-A991-CEFF40C939BD}"/>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9BA3D5AF-9C12-4D3A-8C14-57336115C1D4}"/>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D1F9DE4-3D52-424F-BD18-7C27C3BF2E3F}"/>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8E7F791E-D05C-44AA-85C5-E57F0ADB4C70}"/>
            </a:ext>
          </a:extLst>
        </xdr:cNvPr>
        <xdr:cNvSpPr txBox="1"/>
      </xdr:nvSpPr>
      <xdr:spPr>
        <a:xfrm>
          <a:off x="5527040"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2C0157C-F408-47D7-8DF3-6167982B9FBA}"/>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9707BB0B-C119-4FB2-9B70-A9FA0D52639C}"/>
            </a:ext>
          </a:extLst>
        </xdr:cNvPr>
        <xdr:cNvSpPr txBox="1"/>
      </xdr:nvSpPr>
      <xdr:spPr>
        <a:xfrm>
          <a:off x="5527040"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04154DC-DE27-44AC-B109-3A0CD3D8D454}"/>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C784182D-2C33-4923-927C-3B6CDBB19B7B}"/>
            </a:ext>
          </a:extLst>
        </xdr:cNvPr>
        <xdr:cNvSpPr txBox="1"/>
      </xdr:nvSpPr>
      <xdr:spPr>
        <a:xfrm>
          <a:off x="5527040"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9C6C6A0-F8C7-4197-8D2C-FB8A432E0501}"/>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311DF646-924D-449D-B17D-7CC4C025FB9F}"/>
            </a:ext>
          </a:extLst>
        </xdr:cNvPr>
        <xdr:cNvSpPr txBox="1"/>
      </xdr:nvSpPr>
      <xdr:spPr>
        <a:xfrm>
          <a:off x="5527040"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8C4AEF6-28D0-4A3F-9C2C-5BD3A4ADAF82}"/>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67835638-4BCE-4B36-BD78-8282B218AEC7}"/>
            </a:ext>
          </a:extLst>
        </xdr:cNvPr>
        <xdr:cNvSpPr txBox="1"/>
      </xdr:nvSpPr>
      <xdr:spPr>
        <a:xfrm>
          <a:off x="5527040"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9804868-70CA-4B3A-9C5D-C97F125BA097}"/>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F22CF1B5-5141-4AD2-B79A-9DDC0129230E}"/>
            </a:ext>
          </a:extLst>
        </xdr:cNvPr>
        <xdr:cNvCxnSpPr/>
      </xdr:nvCxnSpPr>
      <xdr:spPr>
        <a:xfrm flipV="1">
          <a:off x="9429115" y="561276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11430</xdr:rowOff>
    </xdr:from>
    <xdr:ext cx="469900" cy="259080"/>
    <xdr:sp macro="" textlink="">
      <xdr:nvSpPr>
        <xdr:cNvPr id="116" name="【図書館】&#10;一人当たり面積最小値テキスト">
          <a:extLst>
            <a:ext uri="{FF2B5EF4-FFF2-40B4-BE49-F238E27FC236}">
              <a16:creationId xmlns:a16="http://schemas.microsoft.com/office/drawing/2014/main" id="{0A3EF0F6-9B54-4631-A1D3-2D674BDA6940}"/>
            </a:ext>
          </a:extLst>
        </xdr:cNvPr>
        <xdr:cNvSpPr txBox="1"/>
      </xdr:nvSpPr>
      <xdr:spPr>
        <a:xfrm>
          <a:off x="9467850" y="680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EC71F78D-A282-445F-B490-ABC0AF4FF1A8}"/>
            </a:ext>
          </a:extLst>
        </xdr:cNvPr>
        <xdr:cNvCxnSpPr/>
      </xdr:nvCxnSpPr>
      <xdr:spPr>
        <a:xfrm>
          <a:off x="9363075" y="68116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57150</xdr:rowOff>
    </xdr:from>
    <xdr:ext cx="469900" cy="259080"/>
    <xdr:sp macro="" textlink="">
      <xdr:nvSpPr>
        <xdr:cNvPr id="118" name="【図書館】&#10;一人当たり面積最大値テキスト">
          <a:extLst>
            <a:ext uri="{FF2B5EF4-FFF2-40B4-BE49-F238E27FC236}">
              <a16:creationId xmlns:a16="http://schemas.microsoft.com/office/drawing/2014/main" id="{03F4872D-222C-492C-94FA-437619B12F14}"/>
            </a:ext>
          </a:extLst>
        </xdr:cNvPr>
        <xdr:cNvSpPr txBox="1"/>
      </xdr:nvSpPr>
      <xdr:spPr>
        <a:xfrm>
          <a:off x="9467850" y="540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3AD8577B-E2FE-4BAD-AFA1-471BD7E19E9F}"/>
            </a:ext>
          </a:extLst>
        </xdr:cNvPr>
        <xdr:cNvCxnSpPr/>
      </xdr:nvCxnSpPr>
      <xdr:spPr>
        <a:xfrm>
          <a:off x="9363075" y="56127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60960</xdr:rowOff>
    </xdr:from>
    <xdr:ext cx="469900" cy="259080"/>
    <xdr:sp macro="" textlink="">
      <xdr:nvSpPr>
        <xdr:cNvPr id="120" name="【図書館】&#10;一人当たり面積平均値テキスト">
          <a:extLst>
            <a:ext uri="{FF2B5EF4-FFF2-40B4-BE49-F238E27FC236}">
              <a16:creationId xmlns:a16="http://schemas.microsoft.com/office/drawing/2014/main" id="{4FF4DA5F-C493-41D6-BC98-99EC6B64ACC6}"/>
            </a:ext>
          </a:extLst>
        </xdr:cNvPr>
        <xdr:cNvSpPr txBox="1"/>
      </xdr:nvSpPr>
      <xdr:spPr>
        <a:xfrm>
          <a:off x="9467850" y="6541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1D37D9C-AF41-4403-9592-C8F3E8812BBA}"/>
            </a:ext>
          </a:extLst>
        </xdr:cNvPr>
        <xdr:cNvSpPr/>
      </xdr:nvSpPr>
      <xdr:spPr>
        <a:xfrm>
          <a:off x="9401175" y="65627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43FDDC5F-36BD-492F-B36D-347969BA48BA}"/>
            </a:ext>
          </a:extLst>
        </xdr:cNvPr>
        <xdr:cNvSpPr/>
      </xdr:nvSpPr>
      <xdr:spPr>
        <a:xfrm>
          <a:off x="8639175" y="6560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3" name="フローチャート: 判断 122">
          <a:extLst>
            <a:ext uri="{FF2B5EF4-FFF2-40B4-BE49-F238E27FC236}">
              <a16:creationId xmlns:a16="http://schemas.microsoft.com/office/drawing/2014/main" id="{A9F2C60E-602A-4677-B756-F83158ED3909}"/>
            </a:ext>
          </a:extLst>
        </xdr:cNvPr>
        <xdr:cNvSpPr/>
      </xdr:nvSpPr>
      <xdr:spPr>
        <a:xfrm>
          <a:off x="7839075" y="6551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フローチャート: 判断 123">
          <a:extLst>
            <a:ext uri="{FF2B5EF4-FFF2-40B4-BE49-F238E27FC236}">
              <a16:creationId xmlns:a16="http://schemas.microsoft.com/office/drawing/2014/main" id="{62DD27FD-9599-4ABD-9E70-79CB5014F537}"/>
            </a:ext>
          </a:extLst>
        </xdr:cNvPr>
        <xdr:cNvSpPr/>
      </xdr:nvSpPr>
      <xdr:spPr>
        <a:xfrm>
          <a:off x="7029450" y="6562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78740</xdr:rowOff>
    </xdr:from>
    <xdr:to>
      <xdr:col>36</xdr:col>
      <xdr:colOff>165100</xdr:colOff>
      <xdr:row>41</xdr:row>
      <xdr:rowOff>8890</xdr:rowOff>
    </xdr:to>
    <xdr:sp macro="" textlink="">
      <xdr:nvSpPr>
        <xdr:cNvPr id="125" name="フローチャート: 判断 124">
          <a:extLst>
            <a:ext uri="{FF2B5EF4-FFF2-40B4-BE49-F238E27FC236}">
              <a16:creationId xmlns:a16="http://schemas.microsoft.com/office/drawing/2014/main" id="{24C411DF-C611-4924-ABE8-4D7A1175A557}"/>
            </a:ext>
          </a:extLst>
        </xdr:cNvPr>
        <xdr:cNvSpPr/>
      </xdr:nvSpPr>
      <xdr:spPr>
        <a:xfrm>
          <a:off x="6238875" y="6555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24A96E2D-73A1-42CF-8C4E-5A4861DA0BC7}"/>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198DFF3E-1607-4046-B6AA-F3B106880C34}"/>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3807059-7DCA-4BCB-A56B-DCB71009697B}"/>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A5833D82-1556-4C9A-B380-2E9286677E54}"/>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CB44A498-C58C-40FA-8659-99B76A488F68}"/>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97790</xdr:rowOff>
    </xdr:from>
    <xdr:to>
      <xdr:col>55</xdr:col>
      <xdr:colOff>50800</xdr:colOff>
      <xdr:row>39</xdr:row>
      <xdr:rowOff>27940</xdr:rowOff>
    </xdr:to>
    <xdr:sp macro="" textlink="">
      <xdr:nvSpPr>
        <xdr:cNvPr id="131" name="楕円 130">
          <a:extLst>
            <a:ext uri="{FF2B5EF4-FFF2-40B4-BE49-F238E27FC236}">
              <a16:creationId xmlns:a16="http://schemas.microsoft.com/office/drawing/2014/main" id="{2090D515-BBE0-45DA-9FA8-2451686FCE2A}"/>
            </a:ext>
          </a:extLst>
        </xdr:cNvPr>
        <xdr:cNvSpPr/>
      </xdr:nvSpPr>
      <xdr:spPr>
        <a:xfrm>
          <a:off x="9401175" y="625094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120650</xdr:rowOff>
    </xdr:from>
    <xdr:ext cx="469900" cy="258445"/>
    <xdr:sp macro="" textlink="">
      <xdr:nvSpPr>
        <xdr:cNvPr id="132" name="【図書館】&#10;一人当たり面積該当値テキスト">
          <a:extLst>
            <a:ext uri="{FF2B5EF4-FFF2-40B4-BE49-F238E27FC236}">
              <a16:creationId xmlns:a16="http://schemas.microsoft.com/office/drawing/2014/main" id="{BAC4E624-3E12-46B0-905F-15020652B7ED}"/>
            </a:ext>
          </a:extLst>
        </xdr:cNvPr>
        <xdr:cNvSpPr txBox="1"/>
      </xdr:nvSpPr>
      <xdr:spPr>
        <a:xfrm>
          <a:off x="9467850" y="6115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113030</xdr:rowOff>
    </xdr:from>
    <xdr:to>
      <xdr:col>50</xdr:col>
      <xdr:colOff>165100</xdr:colOff>
      <xdr:row>39</xdr:row>
      <xdr:rowOff>43180</xdr:rowOff>
    </xdr:to>
    <xdr:sp macro="" textlink="">
      <xdr:nvSpPr>
        <xdr:cNvPr id="133" name="楕円 132">
          <a:extLst>
            <a:ext uri="{FF2B5EF4-FFF2-40B4-BE49-F238E27FC236}">
              <a16:creationId xmlns:a16="http://schemas.microsoft.com/office/drawing/2014/main" id="{05A932BB-0893-46E2-9D6A-8F8453BBC6CB}"/>
            </a:ext>
          </a:extLst>
        </xdr:cNvPr>
        <xdr:cNvSpPr/>
      </xdr:nvSpPr>
      <xdr:spPr>
        <a:xfrm>
          <a:off x="8639175" y="6266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148590</xdr:rowOff>
    </xdr:from>
    <xdr:to>
      <xdr:col>55</xdr:col>
      <xdr:colOff>0</xdr:colOff>
      <xdr:row>38</xdr:row>
      <xdr:rowOff>163830</xdr:rowOff>
    </xdr:to>
    <xdr:cxnSp macro="">
      <xdr:nvCxnSpPr>
        <xdr:cNvPr id="134" name="直線コネクタ 133">
          <a:extLst>
            <a:ext uri="{FF2B5EF4-FFF2-40B4-BE49-F238E27FC236}">
              <a16:creationId xmlns:a16="http://schemas.microsoft.com/office/drawing/2014/main" id="{2F9C35D7-1E88-4439-9B4B-FC684FB97CB7}"/>
            </a:ext>
          </a:extLst>
        </xdr:cNvPr>
        <xdr:cNvCxnSpPr/>
      </xdr:nvCxnSpPr>
      <xdr:spPr>
        <a:xfrm flipV="1">
          <a:off x="8686800" y="6298565"/>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128270</xdr:rowOff>
    </xdr:from>
    <xdr:to>
      <xdr:col>46</xdr:col>
      <xdr:colOff>38100</xdr:colOff>
      <xdr:row>39</xdr:row>
      <xdr:rowOff>58420</xdr:rowOff>
    </xdr:to>
    <xdr:sp macro="" textlink="">
      <xdr:nvSpPr>
        <xdr:cNvPr id="135" name="楕円 134">
          <a:extLst>
            <a:ext uri="{FF2B5EF4-FFF2-40B4-BE49-F238E27FC236}">
              <a16:creationId xmlns:a16="http://schemas.microsoft.com/office/drawing/2014/main" id="{EE9ADCAE-5379-47A1-B6D0-8DE16C3667B3}"/>
            </a:ext>
          </a:extLst>
        </xdr:cNvPr>
        <xdr:cNvSpPr/>
      </xdr:nvSpPr>
      <xdr:spPr>
        <a:xfrm>
          <a:off x="7839075" y="6278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163830</xdr:rowOff>
    </xdr:from>
    <xdr:to>
      <xdr:col>50</xdr:col>
      <xdr:colOff>114300</xdr:colOff>
      <xdr:row>39</xdr:row>
      <xdr:rowOff>7620</xdr:rowOff>
    </xdr:to>
    <xdr:cxnSp macro="">
      <xdr:nvCxnSpPr>
        <xdr:cNvPr id="136" name="直線コネクタ 135">
          <a:extLst>
            <a:ext uri="{FF2B5EF4-FFF2-40B4-BE49-F238E27FC236}">
              <a16:creationId xmlns:a16="http://schemas.microsoft.com/office/drawing/2014/main" id="{BACD3F95-2511-49A8-A45D-C32E2E283CBC}"/>
            </a:ext>
          </a:extLst>
        </xdr:cNvPr>
        <xdr:cNvCxnSpPr/>
      </xdr:nvCxnSpPr>
      <xdr:spPr>
        <a:xfrm flipV="1">
          <a:off x="7886700" y="631380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a:extLst>
            <a:ext uri="{FF2B5EF4-FFF2-40B4-BE49-F238E27FC236}">
              <a16:creationId xmlns:a16="http://schemas.microsoft.com/office/drawing/2014/main" id="{BCDAC77B-4C04-4BB3-8DBE-8FB52D93B58A}"/>
            </a:ext>
          </a:extLst>
        </xdr:cNvPr>
        <xdr:cNvSpPr/>
      </xdr:nvSpPr>
      <xdr:spPr>
        <a:xfrm>
          <a:off x="70294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FC4B610A-B64A-4EC8-8165-632105DD2E27}"/>
            </a:ext>
          </a:extLst>
        </xdr:cNvPr>
        <xdr:cNvCxnSpPr/>
      </xdr:nvCxnSpPr>
      <xdr:spPr>
        <a:xfrm flipV="1">
          <a:off x="7077075" y="632587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151130</xdr:rowOff>
    </xdr:from>
    <xdr:to>
      <xdr:col>36</xdr:col>
      <xdr:colOff>165100</xdr:colOff>
      <xdr:row>39</xdr:row>
      <xdr:rowOff>81280</xdr:rowOff>
    </xdr:to>
    <xdr:sp macro="" textlink="">
      <xdr:nvSpPr>
        <xdr:cNvPr id="139" name="楕円 138">
          <a:extLst>
            <a:ext uri="{FF2B5EF4-FFF2-40B4-BE49-F238E27FC236}">
              <a16:creationId xmlns:a16="http://schemas.microsoft.com/office/drawing/2014/main" id="{D5E0FBD0-24D9-4A9F-9813-B0A431FEA5B1}"/>
            </a:ext>
          </a:extLst>
        </xdr:cNvPr>
        <xdr:cNvSpPr/>
      </xdr:nvSpPr>
      <xdr:spPr>
        <a:xfrm>
          <a:off x="6238875" y="6304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30480</xdr:rowOff>
    </xdr:to>
    <xdr:cxnSp macro="">
      <xdr:nvCxnSpPr>
        <xdr:cNvPr id="140" name="直線コネクタ 139">
          <a:extLst>
            <a:ext uri="{FF2B5EF4-FFF2-40B4-BE49-F238E27FC236}">
              <a16:creationId xmlns:a16="http://schemas.microsoft.com/office/drawing/2014/main" id="{F8690383-6429-48BA-B822-6B521C1112EA}"/>
            </a:ext>
          </a:extLst>
        </xdr:cNvPr>
        <xdr:cNvCxnSpPr/>
      </xdr:nvCxnSpPr>
      <xdr:spPr>
        <a:xfrm flipV="1">
          <a:off x="6286500" y="633412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7620</xdr:rowOff>
    </xdr:from>
    <xdr:ext cx="469900" cy="258445"/>
    <xdr:sp macro="" textlink="">
      <xdr:nvSpPr>
        <xdr:cNvPr id="141" name="n_1aveValue【図書館】&#10;一人当たり面積">
          <a:extLst>
            <a:ext uri="{FF2B5EF4-FFF2-40B4-BE49-F238E27FC236}">
              <a16:creationId xmlns:a16="http://schemas.microsoft.com/office/drawing/2014/main" id="{C3EC8821-27EA-4F63-888B-BC223C6BCB95}"/>
            </a:ext>
          </a:extLst>
        </xdr:cNvPr>
        <xdr:cNvSpPr txBox="1"/>
      </xdr:nvSpPr>
      <xdr:spPr>
        <a:xfrm>
          <a:off x="8458200" y="664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167640</xdr:rowOff>
    </xdr:from>
    <xdr:ext cx="469265" cy="258445"/>
    <xdr:sp macro="" textlink="">
      <xdr:nvSpPr>
        <xdr:cNvPr id="142" name="n_2aveValue【図書館】&#10;一人当たり面積">
          <a:extLst>
            <a:ext uri="{FF2B5EF4-FFF2-40B4-BE49-F238E27FC236}">
              <a16:creationId xmlns:a16="http://schemas.microsoft.com/office/drawing/2014/main" id="{83BB5449-3E25-45A1-8253-EA6B72009AFC}"/>
            </a:ext>
          </a:extLst>
        </xdr:cNvPr>
        <xdr:cNvSpPr txBox="1"/>
      </xdr:nvSpPr>
      <xdr:spPr>
        <a:xfrm>
          <a:off x="7677150" y="6641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3810</xdr:rowOff>
    </xdr:from>
    <xdr:ext cx="469265" cy="259080"/>
    <xdr:sp macro="" textlink="">
      <xdr:nvSpPr>
        <xdr:cNvPr id="143" name="n_3aveValue【図書館】&#10;一人当たり面積">
          <a:extLst>
            <a:ext uri="{FF2B5EF4-FFF2-40B4-BE49-F238E27FC236}">
              <a16:creationId xmlns:a16="http://schemas.microsoft.com/office/drawing/2014/main" id="{B65DCBE0-D94C-4CF2-AFCA-0B37847D3078}"/>
            </a:ext>
          </a:extLst>
        </xdr:cNvPr>
        <xdr:cNvSpPr txBox="1"/>
      </xdr:nvSpPr>
      <xdr:spPr>
        <a:xfrm>
          <a:off x="6867525" y="664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0</xdr:rowOff>
    </xdr:from>
    <xdr:ext cx="469265" cy="259080"/>
    <xdr:sp macro="" textlink="">
      <xdr:nvSpPr>
        <xdr:cNvPr id="144" name="n_4aveValue【図書館】&#10;一人当たり面積">
          <a:extLst>
            <a:ext uri="{FF2B5EF4-FFF2-40B4-BE49-F238E27FC236}">
              <a16:creationId xmlns:a16="http://schemas.microsoft.com/office/drawing/2014/main" id="{F69590F1-F989-4378-875F-FE073B52E3B7}"/>
            </a:ext>
          </a:extLst>
        </xdr:cNvPr>
        <xdr:cNvSpPr txBox="1"/>
      </xdr:nvSpPr>
      <xdr:spPr>
        <a:xfrm>
          <a:off x="6067425" y="6638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59690</xdr:rowOff>
    </xdr:from>
    <xdr:ext cx="469900" cy="259080"/>
    <xdr:sp macro="" textlink="">
      <xdr:nvSpPr>
        <xdr:cNvPr id="145" name="n_1mainValue【図書館】&#10;一人当たり面積">
          <a:extLst>
            <a:ext uri="{FF2B5EF4-FFF2-40B4-BE49-F238E27FC236}">
              <a16:creationId xmlns:a16="http://schemas.microsoft.com/office/drawing/2014/main" id="{BEFC8A55-38AA-492D-9C4D-0C6E37414203}"/>
            </a:ext>
          </a:extLst>
        </xdr:cNvPr>
        <xdr:cNvSpPr txBox="1"/>
      </xdr:nvSpPr>
      <xdr:spPr>
        <a:xfrm>
          <a:off x="8458200" y="605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74930</xdr:rowOff>
    </xdr:from>
    <xdr:ext cx="469265" cy="258445"/>
    <xdr:sp macro="" textlink="">
      <xdr:nvSpPr>
        <xdr:cNvPr id="146" name="n_2mainValue【図書館】&#10;一人当たり面積">
          <a:extLst>
            <a:ext uri="{FF2B5EF4-FFF2-40B4-BE49-F238E27FC236}">
              <a16:creationId xmlns:a16="http://schemas.microsoft.com/office/drawing/2014/main" id="{478AF6B5-0703-4491-8CD5-912304142D5A}"/>
            </a:ext>
          </a:extLst>
        </xdr:cNvPr>
        <xdr:cNvSpPr txBox="1"/>
      </xdr:nvSpPr>
      <xdr:spPr>
        <a:xfrm>
          <a:off x="7677150" y="6066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86360</xdr:rowOff>
    </xdr:from>
    <xdr:ext cx="469265" cy="258445"/>
    <xdr:sp macro="" textlink="">
      <xdr:nvSpPr>
        <xdr:cNvPr id="147" name="n_3mainValue【図書館】&#10;一人当たり面積">
          <a:extLst>
            <a:ext uri="{FF2B5EF4-FFF2-40B4-BE49-F238E27FC236}">
              <a16:creationId xmlns:a16="http://schemas.microsoft.com/office/drawing/2014/main" id="{87A057A7-8703-473F-9F77-EE2F169C8142}"/>
            </a:ext>
          </a:extLst>
        </xdr:cNvPr>
        <xdr:cNvSpPr txBox="1"/>
      </xdr:nvSpPr>
      <xdr:spPr>
        <a:xfrm>
          <a:off x="6867525" y="6074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97790</xdr:rowOff>
    </xdr:from>
    <xdr:ext cx="469265" cy="258445"/>
    <xdr:sp macro="" textlink="">
      <xdr:nvSpPr>
        <xdr:cNvPr id="148" name="n_4mainValue【図書館】&#10;一人当たり面積">
          <a:extLst>
            <a:ext uri="{FF2B5EF4-FFF2-40B4-BE49-F238E27FC236}">
              <a16:creationId xmlns:a16="http://schemas.microsoft.com/office/drawing/2014/main" id="{410F5154-60AD-4AC3-9A2B-77B4958160D6}"/>
            </a:ext>
          </a:extLst>
        </xdr:cNvPr>
        <xdr:cNvSpPr txBox="1"/>
      </xdr:nvSpPr>
      <xdr:spPr>
        <a:xfrm>
          <a:off x="6067425" y="6089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FA144EF-6AAE-464F-959B-920D7C5A9CE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47E49AC-AA5F-4A0F-B34B-843881C9FC21}"/>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A79435F-D43E-4570-AD9C-2349DE6360F8}"/>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7C65F72-5FFE-4676-9368-7211A62EA23A}"/>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8FFC2F6-3A03-4091-B9A2-AD94B68E0323}"/>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7B001EA-D9A2-4DA4-994B-A7F73FCEC5D9}"/>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078B71B-C07F-4953-AAB6-885B0C3CCC06}"/>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D9592ED-B8D8-4ADA-9A71-E97540EDF95D}"/>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BDBFB9BD-B781-4B4A-A60C-06DBA952A93A}"/>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B820ECB-F1BB-4A28-B32B-3D7844A1466E}"/>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D58C0394-F390-44CF-8C7A-996875439A8E}"/>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272DF152-598C-4901-B0C4-16A5A22C3617}"/>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a:extLst>
            <a:ext uri="{FF2B5EF4-FFF2-40B4-BE49-F238E27FC236}">
              <a16:creationId xmlns:a16="http://schemas.microsoft.com/office/drawing/2014/main" id="{C2090C62-8298-4DDB-8D6E-EE7D0B5A4A0B}"/>
            </a:ext>
          </a:extLst>
        </xdr:cNvPr>
        <xdr:cNvSpPr txBox="1"/>
      </xdr:nvSpPr>
      <xdr:spPr>
        <a:xfrm>
          <a:off x="2787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9E129DB9-1A1C-41A6-B5F9-EADCAB88ED8D}"/>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90EB9387-F5FE-462A-9572-D6662E129B16}"/>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6DA54D6E-186D-4B3D-AD2B-00ADFF73802B}"/>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a:extLst>
            <a:ext uri="{FF2B5EF4-FFF2-40B4-BE49-F238E27FC236}">
              <a16:creationId xmlns:a16="http://schemas.microsoft.com/office/drawing/2014/main" id="{DC0BF291-9BE6-4A8F-9FAB-65A4ACB83CF6}"/>
            </a:ext>
          </a:extLst>
        </xdr:cNvPr>
        <xdr:cNvSpPr txBox="1"/>
      </xdr:nvSpPr>
      <xdr:spPr>
        <a:xfrm>
          <a:off x="339725"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898E14E4-4D67-4DD1-8EED-5180222532EA}"/>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25FC6D8B-C683-410A-8F36-D1D5C369FC3B}"/>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748594BB-9418-42A6-8ED1-9BAFDCB17661}"/>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a:extLst>
            <a:ext uri="{FF2B5EF4-FFF2-40B4-BE49-F238E27FC236}">
              <a16:creationId xmlns:a16="http://schemas.microsoft.com/office/drawing/2014/main" id="{69F928F0-A11F-4DA7-8EBF-9631BC1F733A}"/>
            </a:ext>
          </a:extLst>
        </xdr:cNvPr>
        <xdr:cNvSpPr txBox="1"/>
      </xdr:nvSpPr>
      <xdr:spPr>
        <a:xfrm>
          <a:off x="339725"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8E808412-3708-4A58-8262-0B84BA71E885}"/>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a:extLst>
            <a:ext uri="{FF2B5EF4-FFF2-40B4-BE49-F238E27FC236}">
              <a16:creationId xmlns:a16="http://schemas.microsoft.com/office/drawing/2014/main" id="{2F245E16-4ABE-46C0-B7E3-EC37DDCDFC25}"/>
            </a:ext>
          </a:extLst>
        </xdr:cNvPr>
        <xdr:cNvSpPr txBox="1"/>
      </xdr:nvSpPr>
      <xdr:spPr>
        <a:xfrm>
          <a:off x="3879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93333A7-241B-49EE-8C7A-915F91A42497}"/>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F972D41-ABEF-4516-93C5-2D7BEB9DCDA1}"/>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DE9152D6-67E9-4EF7-8640-D1F7224E9079}"/>
            </a:ext>
          </a:extLst>
        </xdr:cNvPr>
        <xdr:cNvCxnSpPr/>
      </xdr:nvCxnSpPr>
      <xdr:spPr>
        <a:xfrm flipV="1">
          <a:off x="4180840" y="905129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5" name="【体育館・プール】&#10;有形固定資産減価償却率最小値テキスト">
          <a:extLst>
            <a:ext uri="{FF2B5EF4-FFF2-40B4-BE49-F238E27FC236}">
              <a16:creationId xmlns:a16="http://schemas.microsoft.com/office/drawing/2014/main" id="{05A3FAEB-F398-467B-8191-E622B934A798}"/>
            </a:ext>
          </a:extLst>
        </xdr:cNvPr>
        <xdr:cNvSpPr txBox="1"/>
      </xdr:nvSpPr>
      <xdr:spPr>
        <a:xfrm>
          <a:off x="4219575" y="10497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973A36D2-AD64-4120-8862-D418B559C372}"/>
            </a:ext>
          </a:extLst>
        </xdr:cNvPr>
        <xdr:cNvCxnSpPr/>
      </xdr:nvCxnSpPr>
      <xdr:spPr>
        <a:xfrm>
          <a:off x="4105275" y="1049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A607632D-F8C8-47B4-8AF3-073024B854FE}"/>
            </a:ext>
          </a:extLst>
        </xdr:cNvPr>
        <xdr:cNvSpPr txBox="1"/>
      </xdr:nvSpPr>
      <xdr:spPr>
        <a:xfrm>
          <a:off x="4219575" y="8839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35117D39-C168-48FC-8C4C-D37FCC7010D3}"/>
            </a:ext>
          </a:extLst>
        </xdr:cNvPr>
        <xdr:cNvCxnSpPr/>
      </xdr:nvCxnSpPr>
      <xdr:spPr>
        <a:xfrm>
          <a:off x="4105275" y="9051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52070</xdr:rowOff>
    </xdr:from>
    <xdr:ext cx="405130" cy="258445"/>
    <xdr:sp macro="" textlink="">
      <xdr:nvSpPr>
        <xdr:cNvPr id="179" name="【体育館・プール】&#10;有形固定資産減価償却率平均値テキスト">
          <a:extLst>
            <a:ext uri="{FF2B5EF4-FFF2-40B4-BE49-F238E27FC236}">
              <a16:creationId xmlns:a16="http://schemas.microsoft.com/office/drawing/2014/main" id="{8581512F-E034-45E6-BA58-B0DAEBEFCECC}"/>
            </a:ext>
          </a:extLst>
        </xdr:cNvPr>
        <xdr:cNvSpPr txBox="1"/>
      </xdr:nvSpPr>
      <xdr:spPr>
        <a:xfrm>
          <a:off x="4219575" y="97643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AC4CE38B-3557-4A26-8BDB-A3779D0D6FA7}"/>
            </a:ext>
          </a:extLst>
        </xdr:cNvPr>
        <xdr:cNvSpPr/>
      </xdr:nvSpPr>
      <xdr:spPr>
        <a:xfrm>
          <a:off x="4124325" y="99034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26035</xdr:rowOff>
    </xdr:from>
    <xdr:to>
      <xdr:col>20</xdr:col>
      <xdr:colOff>38100</xdr:colOff>
      <xdr:row>61</xdr:row>
      <xdr:rowOff>127635</xdr:rowOff>
    </xdr:to>
    <xdr:sp macro="" textlink="">
      <xdr:nvSpPr>
        <xdr:cNvPr id="181" name="フローチャート: 判断 180">
          <a:extLst>
            <a:ext uri="{FF2B5EF4-FFF2-40B4-BE49-F238E27FC236}">
              <a16:creationId xmlns:a16="http://schemas.microsoft.com/office/drawing/2014/main" id="{514028AB-8C3B-40D8-83A9-4C16ABE5050B}"/>
            </a:ext>
          </a:extLst>
        </xdr:cNvPr>
        <xdr:cNvSpPr/>
      </xdr:nvSpPr>
      <xdr:spPr>
        <a:xfrm>
          <a:off x="3381375" y="9906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2" name="フローチャート: 判断 181">
          <a:extLst>
            <a:ext uri="{FF2B5EF4-FFF2-40B4-BE49-F238E27FC236}">
              <a16:creationId xmlns:a16="http://schemas.microsoft.com/office/drawing/2014/main" id="{3E4334F3-A960-4274-8768-D7124E802F3C}"/>
            </a:ext>
          </a:extLst>
        </xdr:cNvPr>
        <xdr:cNvSpPr/>
      </xdr:nvSpPr>
      <xdr:spPr>
        <a:xfrm>
          <a:off x="2571750" y="9962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83" name="フローチャート: 判断 182">
          <a:extLst>
            <a:ext uri="{FF2B5EF4-FFF2-40B4-BE49-F238E27FC236}">
              <a16:creationId xmlns:a16="http://schemas.microsoft.com/office/drawing/2014/main" id="{BE5E14F6-16ED-45BF-9074-B40E109216B5}"/>
            </a:ext>
          </a:extLst>
        </xdr:cNvPr>
        <xdr:cNvSpPr/>
      </xdr:nvSpPr>
      <xdr:spPr>
        <a:xfrm>
          <a:off x="1781175" y="99180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24130</xdr:rowOff>
    </xdr:from>
    <xdr:to>
      <xdr:col>6</xdr:col>
      <xdr:colOff>38100</xdr:colOff>
      <xdr:row>61</xdr:row>
      <xdr:rowOff>125730</xdr:rowOff>
    </xdr:to>
    <xdr:sp macro="" textlink="">
      <xdr:nvSpPr>
        <xdr:cNvPr id="184" name="フローチャート: 判断 183">
          <a:extLst>
            <a:ext uri="{FF2B5EF4-FFF2-40B4-BE49-F238E27FC236}">
              <a16:creationId xmlns:a16="http://schemas.microsoft.com/office/drawing/2014/main" id="{441114A8-765A-4963-964D-BD2B10BBE3B0}"/>
            </a:ext>
          </a:extLst>
        </xdr:cNvPr>
        <xdr:cNvSpPr/>
      </xdr:nvSpPr>
      <xdr:spPr>
        <a:xfrm>
          <a:off x="981075" y="9904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54742D12-3566-4ACC-BE2A-BC577A738909}"/>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D813B675-7AB5-4F71-AC0D-C52A6793B79E}"/>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128F76D-EB30-40AF-A2A1-343C338B3BBB}"/>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EE7A792E-665A-4111-B590-F2EF4141E8A5}"/>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FD7EEFC3-C281-4EFA-B813-AA0EE206E8D9}"/>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90" name="楕円 189">
          <a:extLst>
            <a:ext uri="{FF2B5EF4-FFF2-40B4-BE49-F238E27FC236}">
              <a16:creationId xmlns:a16="http://schemas.microsoft.com/office/drawing/2014/main" id="{EE953FBA-F5FB-44A7-9B78-326F01A3EF71}"/>
            </a:ext>
          </a:extLst>
        </xdr:cNvPr>
        <xdr:cNvSpPr/>
      </xdr:nvSpPr>
      <xdr:spPr>
        <a:xfrm>
          <a:off x="4124325" y="100387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143510</xdr:rowOff>
    </xdr:from>
    <xdr:ext cx="405130" cy="258445"/>
    <xdr:sp macro="" textlink="">
      <xdr:nvSpPr>
        <xdr:cNvPr id="191" name="【体育館・プール】&#10;有形固定資産減価償却率該当値テキスト">
          <a:extLst>
            <a:ext uri="{FF2B5EF4-FFF2-40B4-BE49-F238E27FC236}">
              <a16:creationId xmlns:a16="http://schemas.microsoft.com/office/drawing/2014/main" id="{DFB95DD6-C9C5-4CEA-BC91-D1EB3BF06A21}"/>
            </a:ext>
          </a:extLst>
        </xdr:cNvPr>
        <xdr:cNvSpPr txBox="1"/>
      </xdr:nvSpPr>
      <xdr:spPr>
        <a:xfrm>
          <a:off x="4219575" y="10017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140335</xdr:rowOff>
    </xdr:from>
    <xdr:to>
      <xdr:col>20</xdr:col>
      <xdr:colOff>38100</xdr:colOff>
      <xdr:row>62</xdr:row>
      <xdr:rowOff>70485</xdr:rowOff>
    </xdr:to>
    <xdr:sp macro="" textlink="">
      <xdr:nvSpPr>
        <xdr:cNvPr id="192" name="楕円 191">
          <a:extLst>
            <a:ext uri="{FF2B5EF4-FFF2-40B4-BE49-F238E27FC236}">
              <a16:creationId xmlns:a16="http://schemas.microsoft.com/office/drawing/2014/main" id="{3529394C-8F19-43B6-8219-300D4BC2B512}"/>
            </a:ext>
          </a:extLst>
        </xdr:cNvPr>
        <xdr:cNvSpPr/>
      </xdr:nvSpPr>
      <xdr:spPr>
        <a:xfrm>
          <a:off x="3381375" y="1002093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19685</xdr:rowOff>
    </xdr:from>
    <xdr:to>
      <xdr:col>24</xdr:col>
      <xdr:colOff>63500</xdr:colOff>
      <xdr:row>62</xdr:row>
      <xdr:rowOff>43815</xdr:rowOff>
    </xdr:to>
    <xdr:cxnSp macro="">
      <xdr:nvCxnSpPr>
        <xdr:cNvPr id="193" name="直線コネクタ 192">
          <a:extLst>
            <a:ext uri="{FF2B5EF4-FFF2-40B4-BE49-F238E27FC236}">
              <a16:creationId xmlns:a16="http://schemas.microsoft.com/office/drawing/2014/main" id="{1B6C082D-2626-43C9-B868-DDE8062AD4DD}"/>
            </a:ext>
          </a:extLst>
        </xdr:cNvPr>
        <xdr:cNvCxnSpPr/>
      </xdr:nvCxnSpPr>
      <xdr:spPr>
        <a:xfrm>
          <a:off x="3429000" y="10059035"/>
          <a:ext cx="7524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94" name="楕円 193">
          <a:extLst>
            <a:ext uri="{FF2B5EF4-FFF2-40B4-BE49-F238E27FC236}">
              <a16:creationId xmlns:a16="http://schemas.microsoft.com/office/drawing/2014/main" id="{9F148271-CC8C-4861-835B-7E7D2682E929}"/>
            </a:ext>
          </a:extLst>
        </xdr:cNvPr>
        <xdr:cNvSpPr/>
      </xdr:nvSpPr>
      <xdr:spPr>
        <a:xfrm>
          <a:off x="2571750" y="99815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19685</xdr:rowOff>
    </xdr:to>
    <xdr:cxnSp macro="">
      <xdr:nvCxnSpPr>
        <xdr:cNvPr id="195" name="直線コネクタ 194">
          <a:extLst>
            <a:ext uri="{FF2B5EF4-FFF2-40B4-BE49-F238E27FC236}">
              <a16:creationId xmlns:a16="http://schemas.microsoft.com/office/drawing/2014/main" id="{59D15B3D-96BE-44D9-ACB9-85F91C136417}"/>
            </a:ext>
          </a:extLst>
        </xdr:cNvPr>
        <xdr:cNvCxnSpPr/>
      </xdr:nvCxnSpPr>
      <xdr:spPr>
        <a:xfrm>
          <a:off x="2619375" y="1003871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6" name="楕円 195">
          <a:extLst>
            <a:ext uri="{FF2B5EF4-FFF2-40B4-BE49-F238E27FC236}">
              <a16:creationId xmlns:a16="http://schemas.microsoft.com/office/drawing/2014/main" id="{46DD0863-615F-44B8-AD5F-D8691DFCC5AD}"/>
            </a:ext>
          </a:extLst>
        </xdr:cNvPr>
        <xdr:cNvSpPr/>
      </xdr:nvSpPr>
      <xdr:spPr>
        <a:xfrm>
          <a:off x="1781175"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158115</xdr:rowOff>
    </xdr:to>
    <xdr:cxnSp macro="">
      <xdr:nvCxnSpPr>
        <xdr:cNvPr id="197" name="直線コネクタ 196">
          <a:extLst>
            <a:ext uri="{FF2B5EF4-FFF2-40B4-BE49-F238E27FC236}">
              <a16:creationId xmlns:a16="http://schemas.microsoft.com/office/drawing/2014/main" id="{5F53411C-11BA-4B96-BA1D-F89BE7BD0EE4}"/>
            </a:ext>
          </a:extLst>
        </xdr:cNvPr>
        <xdr:cNvCxnSpPr/>
      </xdr:nvCxnSpPr>
      <xdr:spPr>
        <a:xfrm>
          <a:off x="1828800" y="9999980"/>
          <a:ext cx="7905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9525</xdr:rowOff>
    </xdr:from>
    <xdr:to>
      <xdr:col>6</xdr:col>
      <xdr:colOff>38100</xdr:colOff>
      <xdr:row>61</xdr:row>
      <xdr:rowOff>111125</xdr:rowOff>
    </xdr:to>
    <xdr:sp macro="" textlink="">
      <xdr:nvSpPr>
        <xdr:cNvPr id="198" name="楕円 197">
          <a:extLst>
            <a:ext uri="{FF2B5EF4-FFF2-40B4-BE49-F238E27FC236}">
              <a16:creationId xmlns:a16="http://schemas.microsoft.com/office/drawing/2014/main" id="{BD418C9E-7665-43AF-A792-1A369FF49695}"/>
            </a:ext>
          </a:extLst>
        </xdr:cNvPr>
        <xdr:cNvSpPr/>
      </xdr:nvSpPr>
      <xdr:spPr>
        <a:xfrm>
          <a:off x="981075" y="9883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60325</xdr:rowOff>
    </xdr:from>
    <xdr:to>
      <xdr:col>10</xdr:col>
      <xdr:colOff>114300</xdr:colOff>
      <xdr:row>61</xdr:row>
      <xdr:rowOff>125730</xdr:rowOff>
    </xdr:to>
    <xdr:cxnSp macro="">
      <xdr:nvCxnSpPr>
        <xdr:cNvPr id="199" name="直線コネクタ 198">
          <a:extLst>
            <a:ext uri="{FF2B5EF4-FFF2-40B4-BE49-F238E27FC236}">
              <a16:creationId xmlns:a16="http://schemas.microsoft.com/office/drawing/2014/main" id="{B8E699E0-AD18-4E44-9B1F-C7D0F4E32D40}"/>
            </a:ext>
          </a:extLst>
        </xdr:cNvPr>
        <xdr:cNvCxnSpPr/>
      </xdr:nvCxnSpPr>
      <xdr:spPr>
        <a:xfrm>
          <a:off x="1028700" y="994092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144145</xdr:rowOff>
    </xdr:from>
    <xdr:ext cx="405130" cy="258445"/>
    <xdr:sp macro="" textlink="">
      <xdr:nvSpPr>
        <xdr:cNvPr id="200" name="n_1aveValue【体育館・プール】&#10;有形固定資産減価償却率">
          <a:extLst>
            <a:ext uri="{FF2B5EF4-FFF2-40B4-BE49-F238E27FC236}">
              <a16:creationId xmlns:a16="http://schemas.microsoft.com/office/drawing/2014/main" id="{3696B743-BF55-4FAF-AE50-CE545D0920CE}"/>
            </a:ext>
          </a:extLst>
        </xdr:cNvPr>
        <xdr:cNvSpPr txBox="1"/>
      </xdr:nvSpPr>
      <xdr:spPr>
        <a:xfrm>
          <a:off x="3239135" y="9694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34925</xdr:rowOff>
    </xdr:from>
    <xdr:ext cx="404495" cy="259080"/>
    <xdr:sp macro="" textlink="">
      <xdr:nvSpPr>
        <xdr:cNvPr id="201" name="n_2aveValue【体育館・プール】&#10;有形固定資産減価償却率">
          <a:extLst>
            <a:ext uri="{FF2B5EF4-FFF2-40B4-BE49-F238E27FC236}">
              <a16:creationId xmlns:a16="http://schemas.microsoft.com/office/drawing/2014/main" id="{7ED9C8AD-3A7C-4923-B8B4-0A266B8341E4}"/>
            </a:ext>
          </a:extLst>
        </xdr:cNvPr>
        <xdr:cNvSpPr txBox="1"/>
      </xdr:nvSpPr>
      <xdr:spPr>
        <a:xfrm>
          <a:off x="2439035" y="975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158750</xdr:rowOff>
    </xdr:from>
    <xdr:ext cx="404495" cy="259080"/>
    <xdr:sp macro="" textlink="">
      <xdr:nvSpPr>
        <xdr:cNvPr id="202" name="n_3aveValue【体育館・プール】&#10;有形固定資産減価償却率">
          <a:extLst>
            <a:ext uri="{FF2B5EF4-FFF2-40B4-BE49-F238E27FC236}">
              <a16:creationId xmlns:a16="http://schemas.microsoft.com/office/drawing/2014/main" id="{56816FC2-1338-421D-A354-ECFA9E43C693}"/>
            </a:ext>
          </a:extLst>
        </xdr:cNvPr>
        <xdr:cNvSpPr txBox="1"/>
      </xdr:nvSpPr>
      <xdr:spPr>
        <a:xfrm>
          <a:off x="1648460" y="9715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116840</xdr:rowOff>
    </xdr:from>
    <xdr:ext cx="404495" cy="259080"/>
    <xdr:sp macro="" textlink="">
      <xdr:nvSpPr>
        <xdr:cNvPr id="203" name="n_4aveValue【体育館・プール】&#10;有形固定資産減価償却率">
          <a:extLst>
            <a:ext uri="{FF2B5EF4-FFF2-40B4-BE49-F238E27FC236}">
              <a16:creationId xmlns:a16="http://schemas.microsoft.com/office/drawing/2014/main" id="{609E2A23-B5FA-41F3-A65B-472D97AFEF97}"/>
            </a:ext>
          </a:extLst>
        </xdr:cNvPr>
        <xdr:cNvSpPr txBox="1"/>
      </xdr:nvSpPr>
      <xdr:spPr>
        <a:xfrm>
          <a:off x="848360" y="999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61595</xdr:rowOff>
    </xdr:from>
    <xdr:ext cx="405130" cy="259080"/>
    <xdr:sp macro="" textlink="">
      <xdr:nvSpPr>
        <xdr:cNvPr id="204" name="n_1mainValue【体育館・プール】&#10;有形固定資産減価償却率">
          <a:extLst>
            <a:ext uri="{FF2B5EF4-FFF2-40B4-BE49-F238E27FC236}">
              <a16:creationId xmlns:a16="http://schemas.microsoft.com/office/drawing/2014/main" id="{3E2932FF-6C01-4B26-8791-1844EF912BAE}"/>
            </a:ext>
          </a:extLst>
        </xdr:cNvPr>
        <xdr:cNvSpPr txBox="1"/>
      </xdr:nvSpPr>
      <xdr:spPr>
        <a:xfrm>
          <a:off x="3239135" y="10104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29210</xdr:rowOff>
    </xdr:from>
    <xdr:ext cx="404495" cy="258445"/>
    <xdr:sp macro="" textlink="">
      <xdr:nvSpPr>
        <xdr:cNvPr id="205" name="n_2mainValue【体育館・プール】&#10;有形固定資産減価償却率">
          <a:extLst>
            <a:ext uri="{FF2B5EF4-FFF2-40B4-BE49-F238E27FC236}">
              <a16:creationId xmlns:a16="http://schemas.microsoft.com/office/drawing/2014/main" id="{7F746679-9E8A-403B-A4E6-829594E612DF}"/>
            </a:ext>
          </a:extLst>
        </xdr:cNvPr>
        <xdr:cNvSpPr txBox="1"/>
      </xdr:nvSpPr>
      <xdr:spPr>
        <a:xfrm>
          <a:off x="2439035" y="10065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167640</xdr:rowOff>
    </xdr:from>
    <xdr:ext cx="404495" cy="258445"/>
    <xdr:sp macro="" textlink="">
      <xdr:nvSpPr>
        <xdr:cNvPr id="206" name="n_3mainValue【体育館・プール】&#10;有形固定資産減価償却率">
          <a:extLst>
            <a:ext uri="{FF2B5EF4-FFF2-40B4-BE49-F238E27FC236}">
              <a16:creationId xmlns:a16="http://schemas.microsoft.com/office/drawing/2014/main" id="{B44EEA33-DF98-4323-8C03-9A322CBDE0FD}"/>
            </a:ext>
          </a:extLst>
        </xdr:cNvPr>
        <xdr:cNvSpPr txBox="1"/>
      </xdr:nvSpPr>
      <xdr:spPr>
        <a:xfrm>
          <a:off x="1648460"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127635</xdr:rowOff>
    </xdr:from>
    <xdr:ext cx="404495" cy="259080"/>
    <xdr:sp macro="" textlink="">
      <xdr:nvSpPr>
        <xdr:cNvPr id="207" name="n_4mainValue【体育館・プール】&#10;有形固定資産減価償却率">
          <a:extLst>
            <a:ext uri="{FF2B5EF4-FFF2-40B4-BE49-F238E27FC236}">
              <a16:creationId xmlns:a16="http://schemas.microsoft.com/office/drawing/2014/main" id="{BDACF9E4-F631-4360-B91B-681DB63ED6BA}"/>
            </a:ext>
          </a:extLst>
        </xdr:cNvPr>
        <xdr:cNvSpPr txBox="1"/>
      </xdr:nvSpPr>
      <xdr:spPr>
        <a:xfrm>
          <a:off x="848360" y="9678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D2426E6-35D9-447F-9EEC-E0635B34DC5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A0C877E-7BA0-4A1F-8E31-90D30485174A}"/>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47044E7-B279-4D3A-8399-32AB22487418}"/>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9938A64-9471-4FEE-BFAF-058ECE1C25DD}"/>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5D68927-DAAC-434F-9C53-D59DD5EB753C}"/>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1BFDC48-F1B6-4C64-92C3-7B87C96FA841}"/>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B8395CC-F829-438B-B84B-EFF5E8E799BA}"/>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BA5847A-B6AB-4836-8F29-B248DD3C6ABA}"/>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a:extLst>
            <a:ext uri="{FF2B5EF4-FFF2-40B4-BE49-F238E27FC236}">
              <a16:creationId xmlns:a16="http://schemas.microsoft.com/office/drawing/2014/main" id="{1D613E9F-721A-4978-9DE0-9B8DA656ED54}"/>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AA0708A-63EA-4505-BE2B-AC84C6E9C97F}"/>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4085493-7126-415C-BA6D-CC7EC4C52725}"/>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9" name="テキスト ボックス 218">
          <a:extLst>
            <a:ext uri="{FF2B5EF4-FFF2-40B4-BE49-F238E27FC236}">
              <a16:creationId xmlns:a16="http://schemas.microsoft.com/office/drawing/2014/main" id="{C9F4C934-345C-41C8-84B5-9936B3CF4500}"/>
            </a:ext>
          </a:extLst>
        </xdr:cNvPr>
        <xdr:cNvSpPr txBox="1"/>
      </xdr:nvSpPr>
      <xdr:spPr>
        <a:xfrm>
          <a:off x="5527040"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B036913-B3EB-4EDC-B49B-D2EAF9E52BD3}"/>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1" name="テキスト ボックス 220">
          <a:extLst>
            <a:ext uri="{FF2B5EF4-FFF2-40B4-BE49-F238E27FC236}">
              <a16:creationId xmlns:a16="http://schemas.microsoft.com/office/drawing/2014/main" id="{07CAAA09-3F22-4D80-9E67-F126B144B74E}"/>
            </a:ext>
          </a:extLst>
        </xdr:cNvPr>
        <xdr:cNvSpPr txBox="1"/>
      </xdr:nvSpPr>
      <xdr:spPr>
        <a:xfrm>
          <a:off x="5527040"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E410181-81D7-4C93-8D1F-FD60EB0B2961}"/>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3" name="テキスト ボックス 222">
          <a:extLst>
            <a:ext uri="{FF2B5EF4-FFF2-40B4-BE49-F238E27FC236}">
              <a16:creationId xmlns:a16="http://schemas.microsoft.com/office/drawing/2014/main" id="{227A722F-2915-4F84-8E40-92E3AC0ABD13}"/>
            </a:ext>
          </a:extLst>
        </xdr:cNvPr>
        <xdr:cNvSpPr txBox="1"/>
      </xdr:nvSpPr>
      <xdr:spPr>
        <a:xfrm>
          <a:off x="5527040"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9742CB9-77CA-4330-A63D-E6BD3FA05773}"/>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5" name="テキスト ボックス 224">
          <a:extLst>
            <a:ext uri="{FF2B5EF4-FFF2-40B4-BE49-F238E27FC236}">
              <a16:creationId xmlns:a16="http://schemas.microsoft.com/office/drawing/2014/main" id="{7356609E-5A40-46AA-89FA-CAC4DBC2A907}"/>
            </a:ext>
          </a:extLst>
        </xdr:cNvPr>
        <xdr:cNvSpPr txBox="1"/>
      </xdr:nvSpPr>
      <xdr:spPr>
        <a:xfrm>
          <a:off x="5527040"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5BE902C-B1AB-4D48-80CE-7319B0A7B3E8}"/>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7" name="テキスト ボックス 226">
          <a:extLst>
            <a:ext uri="{FF2B5EF4-FFF2-40B4-BE49-F238E27FC236}">
              <a16:creationId xmlns:a16="http://schemas.microsoft.com/office/drawing/2014/main" id="{979D2546-4934-455C-ACF0-A2E59ECA0D9D}"/>
            </a:ext>
          </a:extLst>
        </xdr:cNvPr>
        <xdr:cNvSpPr txBox="1"/>
      </xdr:nvSpPr>
      <xdr:spPr>
        <a:xfrm>
          <a:off x="5527040"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8EAAA5F-04E8-4572-AF88-85061F8C6907}"/>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9" name="テキスト ボックス 228">
          <a:extLst>
            <a:ext uri="{FF2B5EF4-FFF2-40B4-BE49-F238E27FC236}">
              <a16:creationId xmlns:a16="http://schemas.microsoft.com/office/drawing/2014/main" id="{3EC140B1-17F8-4FCD-8992-5AD418065B38}"/>
            </a:ext>
          </a:extLst>
        </xdr:cNvPr>
        <xdr:cNvSpPr txBox="1"/>
      </xdr:nvSpPr>
      <xdr:spPr>
        <a:xfrm>
          <a:off x="5527040"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303FA59-0155-4BFC-B95D-3CBF41B402A5}"/>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63500</xdr:rowOff>
    </xdr:to>
    <xdr:cxnSp macro="">
      <xdr:nvCxnSpPr>
        <xdr:cNvPr id="231" name="直線コネクタ 230">
          <a:extLst>
            <a:ext uri="{FF2B5EF4-FFF2-40B4-BE49-F238E27FC236}">
              <a16:creationId xmlns:a16="http://schemas.microsoft.com/office/drawing/2014/main" id="{2D222542-DA12-4868-A5B2-EDEFA5850F95}"/>
            </a:ext>
          </a:extLst>
        </xdr:cNvPr>
        <xdr:cNvCxnSpPr/>
      </xdr:nvCxnSpPr>
      <xdr:spPr>
        <a:xfrm flipV="1">
          <a:off x="9429115" y="916940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9900" cy="258445"/>
    <xdr:sp macro="" textlink="">
      <xdr:nvSpPr>
        <xdr:cNvPr id="232" name="【体育館・プール】&#10;一人当たり面積最小値テキスト">
          <a:extLst>
            <a:ext uri="{FF2B5EF4-FFF2-40B4-BE49-F238E27FC236}">
              <a16:creationId xmlns:a16="http://schemas.microsoft.com/office/drawing/2014/main" id="{5B7E0F06-8F34-4848-962C-6D38F011F26A}"/>
            </a:ext>
          </a:extLst>
        </xdr:cNvPr>
        <xdr:cNvSpPr txBox="1"/>
      </xdr:nvSpPr>
      <xdr:spPr>
        <a:xfrm>
          <a:off x="9467850" y="10426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3" name="直線コネクタ 232">
          <a:extLst>
            <a:ext uri="{FF2B5EF4-FFF2-40B4-BE49-F238E27FC236}">
              <a16:creationId xmlns:a16="http://schemas.microsoft.com/office/drawing/2014/main" id="{682E3EEA-735F-42ED-BCE0-A94C792E8413}"/>
            </a:ext>
          </a:extLst>
        </xdr:cNvPr>
        <xdr:cNvCxnSpPr/>
      </xdr:nvCxnSpPr>
      <xdr:spPr>
        <a:xfrm>
          <a:off x="9363075" y="104298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52070</xdr:rowOff>
    </xdr:from>
    <xdr:ext cx="469900" cy="258445"/>
    <xdr:sp macro="" textlink="">
      <xdr:nvSpPr>
        <xdr:cNvPr id="234" name="【体育館・プール】&#10;一人当たり面積最大値テキスト">
          <a:extLst>
            <a:ext uri="{FF2B5EF4-FFF2-40B4-BE49-F238E27FC236}">
              <a16:creationId xmlns:a16="http://schemas.microsoft.com/office/drawing/2014/main" id="{ED1116E7-13E6-45EF-BB80-15E5C6A76B90}"/>
            </a:ext>
          </a:extLst>
        </xdr:cNvPr>
        <xdr:cNvSpPr txBox="1"/>
      </xdr:nvSpPr>
      <xdr:spPr>
        <a:xfrm>
          <a:off x="9467850" y="8954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76BC1BD4-3A85-45A8-B998-441DF1D174BC}"/>
            </a:ext>
          </a:extLst>
        </xdr:cNvPr>
        <xdr:cNvCxnSpPr/>
      </xdr:nvCxnSpPr>
      <xdr:spPr>
        <a:xfrm>
          <a:off x="9363075" y="91694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19050</xdr:rowOff>
    </xdr:from>
    <xdr:ext cx="469900" cy="258445"/>
    <xdr:sp macro="" textlink="">
      <xdr:nvSpPr>
        <xdr:cNvPr id="236" name="【体育館・プール】&#10;一人当たり面積平均値テキスト">
          <a:extLst>
            <a:ext uri="{FF2B5EF4-FFF2-40B4-BE49-F238E27FC236}">
              <a16:creationId xmlns:a16="http://schemas.microsoft.com/office/drawing/2014/main" id="{CAF05FC7-1316-43F7-9211-947C22F96CBB}"/>
            </a:ext>
          </a:extLst>
        </xdr:cNvPr>
        <xdr:cNvSpPr txBox="1"/>
      </xdr:nvSpPr>
      <xdr:spPr>
        <a:xfrm>
          <a:off x="9467850" y="100584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BC6EAD9C-B101-4847-A0D2-DAD471328A96}"/>
            </a:ext>
          </a:extLst>
        </xdr:cNvPr>
        <xdr:cNvSpPr/>
      </xdr:nvSpPr>
      <xdr:spPr>
        <a:xfrm>
          <a:off x="9401175" y="100799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790BC1EC-55CE-4FAF-B3A7-479BD0347249}"/>
            </a:ext>
          </a:extLst>
        </xdr:cNvPr>
        <xdr:cNvSpPr/>
      </xdr:nvSpPr>
      <xdr:spPr>
        <a:xfrm>
          <a:off x="8639175" y="100882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9" name="フローチャート: 判断 238">
          <a:extLst>
            <a:ext uri="{FF2B5EF4-FFF2-40B4-BE49-F238E27FC236}">
              <a16:creationId xmlns:a16="http://schemas.microsoft.com/office/drawing/2014/main" id="{59ED76C3-FF25-4658-AEAB-6EE0432683E0}"/>
            </a:ext>
          </a:extLst>
        </xdr:cNvPr>
        <xdr:cNvSpPr/>
      </xdr:nvSpPr>
      <xdr:spPr>
        <a:xfrm>
          <a:off x="78390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0" name="フローチャート: 判断 239">
          <a:extLst>
            <a:ext uri="{FF2B5EF4-FFF2-40B4-BE49-F238E27FC236}">
              <a16:creationId xmlns:a16="http://schemas.microsoft.com/office/drawing/2014/main" id="{F975A824-4E84-4DFB-8915-EA7E60573223}"/>
            </a:ext>
          </a:extLst>
        </xdr:cNvPr>
        <xdr:cNvSpPr/>
      </xdr:nvSpPr>
      <xdr:spPr>
        <a:xfrm>
          <a:off x="7029450" y="995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1" name="フローチャート: 判断 240">
          <a:extLst>
            <a:ext uri="{FF2B5EF4-FFF2-40B4-BE49-F238E27FC236}">
              <a16:creationId xmlns:a16="http://schemas.microsoft.com/office/drawing/2014/main" id="{0B54F951-D0CA-4F41-ADF8-0D1014DC2A59}"/>
            </a:ext>
          </a:extLst>
        </xdr:cNvPr>
        <xdr:cNvSpPr/>
      </xdr:nvSpPr>
      <xdr:spPr>
        <a:xfrm>
          <a:off x="6238875" y="9945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3444AA5B-83E5-47DE-B722-A9E7F5E0E7BE}"/>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D725350F-B75B-40C8-899A-9688DEDE880C}"/>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DD7817B4-0337-4E25-B205-C4CDB3A84BEE}"/>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648423C7-4464-417F-B1C8-72801CFD1012}"/>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43A11DFA-7DEF-4B49-8166-1F842AA646BF}"/>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47" name="楕円 246">
          <a:extLst>
            <a:ext uri="{FF2B5EF4-FFF2-40B4-BE49-F238E27FC236}">
              <a16:creationId xmlns:a16="http://schemas.microsoft.com/office/drawing/2014/main" id="{7F1AF344-3F38-470A-AF4C-B480E3BB568B}"/>
            </a:ext>
          </a:extLst>
        </xdr:cNvPr>
        <xdr:cNvSpPr/>
      </xdr:nvSpPr>
      <xdr:spPr>
        <a:xfrm>
          <a:off x="9401175" y="99034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52070</xdr:rowOff>
    </xdr:from>
    <xdr:ext cx="469900" cy="258445"/>
    <xdr:sp macro="" textlink="">
      <xdr:nvSpPr>
        <xdr:cNvPr id="248" name="【体育館・プール】&#10;一人当たり面積該当値テキスト">
          <a:extLst>
            <a:ext uri="{FF2B5EF4-FFF2-40B4-BE49-F238E27FC236}">
              <a16:creationId xmlns:a16="http://schemas.microsoft.com/office/drawing/2014/main" id="{9EB55BF8-56FE-425B-94D0-2EE1C15235C8}"/>
            </a:ext>
          </a:extLst>
        </xdr:cNvPr>
        <xdr:cNvSpPr txBox="1"/>
      </xdr:nvSpPr>
      <xdr:spPr>
        <a:xfrm>
          <a:off x="9467850" y="9764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49" name="楕円 248">
          <a:extLst>
            <a:ext uri="{FF2B5EF4-FFF2-40B4-BE49-F238E27FC236}">
              <a16:creationId xmlns:a16="http://schemas.microsoft.com/office/drawing/2014/main" id="{B0566C8E-9051-44F6-9A02-944028567B64}"/>
            </a:ext>
          </a:extLst>
        </xdr:cNvPr>
        <xdr:cNvSpPr/>
      </xdr:nvSpPr>
      <xdr:spPr>
        <a:xfrm>
          <a:off x="8639175" y="99180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91440</xdr:rowOff>
    </xdr:to>
    <xdr:cxnSp macro="">
      <xdr:nvCxnSpPr>
        <xdr:cNvPr id="250" name="直線コネクタ 249">
          <a:extLst>
            <a:ext uri="{FF2B5EF4-FFF2-40B4-BE49-F238E27FC236}">
              <a16:creationId xmlns:a16="http://schemas.microsoft.com/office/drawing/2014/main" id="{5FA23432-7068-449A-903B-4483028063A9}"/>
            </a:ext>
          </a:extLst>
        </xdr:cNvPr>
        <xdr:cNvCxnSpPr/>
      </xdr:nvCxnSpPr>
      <xdr:spPr>
        <a:xfrm flipV="1">
          <a:off x="8686800" y="996061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51" name="楕円 250">
          <a:extLst>
            <a:ext uri="{FF2B5EF4-FFF2-40B4-BE49-F238E27FC236}">
              <a16:creationId xmlns:a16="http://schemas.microsoft.com/office/drawing/2014/main" id="{4ABE858E-7B77-44D8-9880-74B36AB9E6DA}"/>
            </a:ext>
          </a:extLst>
        </xdr:cNvPr>
        <xdr:cNvSpPr/>
      </xdr:nvSpPr>
      <xdr:spPr>
        <a:xfrm>
          <a:off x="7839075" y="99225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99060</xdr:rowOff>
    </xdr:to>
    <xdr:cxnSp macro="">
      <xdr:nvCxnSpPr>
        <xdr:cNvPr id="252" name="直線コネクタ 251">
          <a:extLst>
            <a:ext uri="{FF2B5EF4-FFF2-40B4-BE49-F238E27FC236}">
              <a16:creationId xmlns:a16="http://schemas.microsoft.com/office/drawing/2014/main" id="{D536ACD0-CFC0-4584-BC64-AF2B5A340F47}"/>
            </a:ext>
          </a:extLst>
        </xdr:cNvPr>
        <xdr:cNvCxnSpPr/>
      </xdr:nvCxnSpPr>
      <xdr:spPr>
        <a:xfrm flipV="1">
          <a:off x="7886700" y="996569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57785</xdr:rowOff>
    </xdr:from>
    <xdr:to>
      <xdr:col>41</xdr:col>
      <xdr:colOff>101600</xdr:colOff>
      <xdr:row>61</xdr:row>
      <xdr:rowOff>159385</xdr:rowOff>
    </xdr:to>
    <xdr:sp macro="" textlink="">
      <xdr:nvSpPr>
        <xdr:cNvPr id="253" name="楕円 252">
          <a:extLst>
            <a:ext uri="{FF2B5EF4-FFF2-40B4-BE49-F238E27FC236}">
              <a16:creationId xmlns:a16="http://schemas.microsoft.com/office/drawing/2014/main" id="{1A7E38D4-1BF9-4257-9C90-E358155162C3}"/>
            </a:ext>
          </a:extLst>
        </xdr:cNvPr>
        <xdr:cNvSpPr/>
      </xdr:nvSpPr>
      <xdr:spPr>
        <a:xfrm>
          <a:off x="7029450" y="99352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109220</xdr:rowOff>
    </xdr:to>
    <xdr:cxnSp macro="">
      <xdr:nvCxnSpPr>
        <xdr:cNvPr id="254" name="直線コネクタ 253">
          <a:extLst>
            <a:ext uri="{FF2B5EF4-FFF2-40B4-BE49-F238E27FC236}">
              <a16:creationId xmlns:a16="http://schemas.microsoft.com/office/drawing/2014/main" id="{1F0235A9-8A4F-487B-907B-99A0843B0210}"/>
            </a:ext>
          </a:extLst>
        </xdr:cNvPr>
        <xdr:cNvCxnSpPr/>
      </xdr:nvCxnSpPr>
      <xdr:spPr>
        <a:xfrm flipV="1">
          <a:off x="7077075" y="997966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67310</xdr:rowOff>
    </xdr:from>
    <xdr:to>
      <xdr:col>36</xdr:col>
      <xdr:colOff>165100</xdr:colOff>
      <xdr:row>61</xdr:row>
      <xdr:rowOff>168910</xdr:rowOff>
    </xdr:to>
    <xdr:sp macro="" textlink="">
      <xdr:nvSpPr>
        <xdr:cNvPr id="255" name="楕円 254">
          <a:extLst>
            <a:ext uri="{FF2B5EF4-FFF2-40B4-BE49-F238E27FC236}">
              <a16:creationId xmlns:a16="http://schemas.microsoft.com/office/drawing/2014/main" id="{BC794F3E-71FD-4632-AB19-82EC778B8CDE}"/>
            </a:ext>
          </a:extLst>
        </xdr:cNvPr>
        <xdr:cNvSpPr/>
      </xdr:nvSpPr>
      <xdr:spPr>
        <a:xfrm>
          <a:off x="6238875" y="9941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109220</xdr:rowOff>
    </xdr:from>
    <xdr:to>
      <xdr:col>41</xdr:col>
      <xdr:colOff>50800</xdr:colOff>
      <xdr:row>61</xdr:row>
      <xdr:rowOff>118110</xdr:rowOff>
    </xdr:to>
    <xdr:cxnSp macro="">
      <xdr:nvCxnSpPr>
        <xdr:cNvPr id="256" name="直線コネクタ 255">
          <a:extLst>
            <a:ext uri="{FF2B5EF4-FFF2-40B4-BE49-F238E27FC236}">
              <a16:creationId xmlns:a16="http://schemas.microsoft.com/office/drawing/2014/main" id="{96CB350F-A223-42ED-A062-835EE9BAC2FB}"/>
            </a:ext>
          </a:extLst>
        </xdr:cNvPr>
        <xdr:cNvCxnSpPr/>
      </xdr:nvCxnSpPr>
      <xdr:spPr>
        <a:xfrm flipV="1">
          <a:off x="6286500" y="9983470"/>
          <a:ext cx="7905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144780</xdr:rowOff>
    </xdr:from>
    <xdr:ext cx="469900" cy="258445"/>
    <xdr:sp macro="" textlink="">
      <xdr:nvSpPr>
        <xdr:cNvPr id="257" name="n_1aveValue【体育館・プール】&#10;一人当たり面積">
          <a:extLst>
            <a:ext uri="{FF2B5EF4-FFF2-40B4-BE49-F238E27FC236}">
              <a16:creationId xmlns:a16="http://schemas.microsoft.com/office/drawing/2014/main" id="{F819226B-47E7-486E-8671-10885D0022C7}"/>
            </a:ext>
          </a:extLst>
        </xdr:cNvPr>
        <xdr:cNvSpPr txBox="1"/>
      </xdr:nvSpPr>
      <xdr:spPr>
        <a:xfrm>
          <a:off x="8458200" y="10180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60960</xdr:rowOff>
    </xdr:from>
    <xdr:ext cx="469265" cy="259080"/>
    <xdr:sp macro="" textlink="">
      <xdr:nvSpPr>
        <xdr:cNvPr id="258" name="n_2aveValue【体育館・プール】&#10;一人当たり面積">
          <a:extLst>
            <a:ext uri="{FF2B5EF4-FFF2-40B4-BE49-F238E27FC236}">
              <a16:creationId xmlns:a16="http://schemas.microsoft.com/office/drawing/2014/main" id="{AAE6C51F-BD7D-4834-A712-1092CF66E3B3}"/>
            </a:ext>
          </a:extLst>
        </xdr:cNvPr>
        <xdr:cNvSpPr txBox="1"/>
      </xdr:nvSpPr>
      <xdr:spPr>
        <a:xfrm>
          <a:off x="7677150" y="10103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167640</xdr:rowOff>
    </xdr:from>
    <xdr:ext cx="469265" cy="258445"/>
    <xdr:sp macro="" textlink="">
      <xdr:nvSpPr>
        <xdr:cNvPr id="259" name="n_3aveValue【体育館・プール】&#10;一人当たり面積">
          <a:extLst>
            <a:ext uri="{FF2B5EF4-FFF2-40B4-BE49-F238E27FC236}">
              <a16:creationId xmlns:a16="http://schemas.microsoft.com/office/drawing/2014/main" id="{A48BC30A-21D9-4EC8-B729-460000FF665B}"/>
            </a:ext>
          </a:extLst>
        </xdr:cNvPr>
        <xdr:cNvSpPr txBox="1"/>
      </xdr:nvSpPr>
      <xdr:spPr>
        <a:xfrm>
          <a:off x="6867525" y="10041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163830</xdr:rowOff>
    </xdr:from>
    <xdr:ext cx="469265" cy="259080"/>
    <xdr:sp macro="" textlink="">
      <xdr:nvSpPr>
        <xdr:cNvPr id="260" name="n_4aveValue【体育館・プール】&#10;一人当たり面積">
          <a:extLst>
            <a:ext uri="{FF2B5EF4-FFF2-40B4-BE49-F238E27FC236}">
              <a16:creationId xmlns:a16="http://schemas.microsoft.com/office/drawing/2014/main" id="{BD72F77A-1946-4DCD-8D3E-19AAA797D100}"/>
            </a:ext>
          </a:extLst>
        </xdr:cNvPr>
        <xdr:cNvSpPr txBox="1"/>
      </xdr:nvSpPr>
      <xdr:spPr>
        <a:xfrm>
          <a:off x="6067425" y="10038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158750</xdr:rowOff>
    </xdr:from>
    <xdr:ext cx="469900" cy="259080"/>
    <xdr:sp macro="" textlink="">
      <xdr:nvSpPr>
        <xdr:cNvPr id="261" name="n_1mainValue【体育館・プール】&#10;一人当たり面積">
          <a:extLst>
            <a:ext uri="{FF2B5EF4-FFF2-40B4-BE49-F238E27FC236}">
              <a16:creationId xmlns:a16="http://schemas.microsoft.com/office/drawing/2014/main" id="{141C3A57-8F2C-4FFB-9FAA-002536296464}"/>
            </a:ext>
          </a:extLst>
        </xdr:cNvPr>
        <xdr:cNvSpPr txBox="1"/>
      </xdr:nvSpPr>
      <xdr:spPr>
        <a:xfrm>
          <a:off x="8458200" y="971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166370</xdr:rowOff>
    </xdr:from>
    <xdr:ext cx="469265" cy="258445"/>
    <xdr:sp macro="" textlink="">
      <xdr:nvSpPr>
        <xdr:cNvPr id="262" name="n_2mainValue【体育館・プール】&#10;一人当たり面積">
          <a:extLst>
            <a:ext uri="{FF2B5EF4-FFF2-40B4-BE49-F238E27FC236}">
              <a16:creationId xmlns:a16="http://schemas.microsoft.com/office/drawing/2014/main" id="{149504A0-A2FD-4F91-A794-C64421F6E50D}"/>
            </a:ext>
          </a:extLst>
        </xdr:cNvPr>
        <xdr:cNvSpPr txBox="1"/>
      </xdr:nvSpPr>
      <xdr:spPr>
        <a:xfrm>
          <a:off x="7677150" y="9716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4445</xdr:rowOff>
    </xdr:from>
    <xdr:ext cx="469265" cy="259080"/>
    <xdr:sp macro="" textlink="">
      <xdr:nvSpPr>
        <xdr:cNvPr id="263" name="n_3mainValue【体育館・プール】&#10;一人当たり面積">
          <a:extLst>
            <a:ext uri="{FF2B5EF4-FFF2-40B4-BE49-F238E27FC236}">
              <a16:creationId xmlns:a16="http://schemas.microsoft.com/office/drawing/2014/main" id="{8816D354-AAB7-430B-AA54-261F50F5CB3C}"/>
            </a:ext>
          </a:extLst>
        </xdr:cNvPr>
        <xdr:cNvSpPr txBox="1"/>
      </xdr:nvSpPr>
      <xdr:spPr>
        <a:xfrm>
          <a:off x="6867525" y="972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13970</xdr:rowOff>
    </xdr:from>
    <xdr:ext cx="469265" cy="259080"/>
    <xdr:sp macro="" textlink="">
      <xdr:nvSpPr>
        <xdr:cNvPr id="264" name="n_4mainValue【体育館・プール】&#10;一人当たり面積">
          <a:extLst>
            <a:ext uri="{FF2B5EF4-FFF2-40B4-BE49-F238E27FC236}">
              <a16:creationId xmlns:a16="http://schemas.microsoft.com/office/drawing/2014/main" id="{36D676D4-B23C-4401-B3D6-CD4BDDDBD41B}"/>
            </a:ext>
          </a:extLst>
        </xdr:cNvPr>
        <xdr:cNvSpPr txBox="1"/>
      </xdr:nvSpPr>
      <xdr:spPr>
        <a:xfrm>
          <a:off x="6067425" y="972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E5760D4-0CB6-4E26-9226-AC56DD62763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E578814-782E-434D-8F14-1359A989433F}"/>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F03BDE2-61FB-4546-9179-91BC5BE6295E}"/>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40E29F7-E518-40D9-B42D-3FFB541ADA05}"/>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5AA76CC-9303-47E9-9FB2-BF72ED606288}"/>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F572333-7253-4A59-9A84-5A78B02D28AA}"/>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5FDC36E-03CD-4A3C-9EF0-99DC78919663}"/>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7E79CF7-8BB3-4D6B-A535-0608F1D23412}"/>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3" name="テキスト ボックス 272">
          <a:extLst>
            <a:ext uri="{FF2B5EF4-FFF2-40B4-BE49-F238E27FC236}">
              <a16:creationId xmlns:a16="http://schemas.microsoft.com/office/drawing/2014/main" id="{22DC979F-A83A-41B3-AE33-DBF4BE37D4A3}"/>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229431B-B049-4715-B192-E6D402EDF682}"/>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5" name="テキスト ボックス 274">
          <a:extLst>
            <a:ext uri="{FF2B5EF4-FFF2-40B4-BE49-F238E27FC236}">
              <a16:creationId xmlns:a16="http://schemas.microsoft.com/office/drawing/2014/main" id="{2287EE01-1435-4141-9D3C-EEF180E320FA}"/>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7542FEE-37EE-4631-B2B3-3CEC0A3B5F22}"/>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7" name="テキスト ボックス 276">
          <a:extLst>
            <a:ext uri="{FF2B5EF4-FFF2-40B4-BE49-F238E27FC236}">
              <a16:creationId xmlns:a16="http://schemas.microsoft.com/office/drawing/2014/main" id="{965BF6BE-07DC-45C7-92CE-9A48913AA353}"/>
            </a:ext>
          </a:extLst>
        </xdr:cNvPr>
        <xdr:cNvSpPr txBox="1"/>
      </xdr:nvSpPr>
      <xdr:spPr>
        <a:xfrm>
          <a:off x="2787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B61AFD6-CDE9-4971-B95C-98DE1676793E}"/>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a:extLst>
            <a:ext uri="{FF2B5EF4-FFF2-40B4-BE49-F238E27FC236}">
              <a16:creationId xmlns:a16="http://schemas.microsoft.com/office/drawing/2014/main" id="{93260B1C-4205-4DED-A95D-C1B8D770CB51}"/>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9A2F531-9341-45CB-B79B-0C4C162B8F10}"/>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a:extLst>
            <a:ext uri="{FF2B5EF4-FFF2-40B4-BE49-F238E27FC236}">
              <a16:creationId xmlns:a16="http://schemas.microsoft.com/office/drawing/2014/main" id="{A6A1FE9F-F7B3-460F-9364-6A8CB647142D}"/>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67DFC9B-F176-4A68-99EC-6816B89FBA76}"/>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3" name="テキスト ボックス 282">
          <a:extLst>
            <a:ext uri="{FF2B5EF4-FFF2-40B4-BE49-F238E27FC236}">
              <a16:creationId xmlns:a16="http://schemas.microsoft.com/office/drawing/2014/main" id="{B1960219-34C1-4F52-975A-545C31C76B46}"/>
            </a:ext>
          </a:extLst>
        </xdr:cNvPr>
        <xdr:cNvSpPr txBox="1"/>
      </xdr:nvSpPr>
      <xdr:spPr>
        <a:xfrm>
          <a:off x="339725"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226B454-34B7-4AA4-91D0-206F6F527175}"/>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a:extLst>
            <a:ext uri="{FF2B5EF4-FFF2-40B4-BE49-F238E27FC236}">
              <a16:creationId xmlns:a16="http://schemas.microsoft.com/office/drawing/2014/main" id="{888123A6-9A60-4FC8-97D7-CD6DECF9831B}"/>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77C148D-E8BA-4FE5-A542-3BE2CBDFE4BD}"/>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7" name="テキスト ボックス 286">
          <a:extLst>
            <a:ext uri="{FF2B5EF4-FFF2-40B4-BE49-F238E27FC236}">
              <a16:creationId xmlns:a16="http://schemas.microsoft.com/office/drawing/2014/main" id="{B78E61D7-721A-444C-B447-012A14CF7627}"/>
            </a:ext>
          </a:extLst>
        </xdr:cNvPr>
        <xdr:cNvSpPr txBox="1"/>
      </xdr:nvSpPr>
      <xdr:spPr>
        <a:xfrm>
          <a:off x="387985" y="121037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C2E30E71-43F7-4FC9-8BC4-BA9279DEC919}"/>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41E61D37-C396-42B4-BF27-7B104DD25899}"/>
            </a:ext>
          </a:extLst>
        </xdr:cNvPr>
        <xdr:cNvCxnSpPr/>
      </xdr:nvCxnSpPr>
      <xdr:spPr>
        <a:xfrm flipV="1">
          <a:off x="4180840" y="12531725"/>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0" name="【福祉施設】&#10;有形固定資産減価償却率最小値テキスト">
          <a:extLst>
            <a:ext uri="{FF2B5EF4-FFF2-40B4-BE49-F238E27FC236}">
              <a16:creationId xmlns:a16="http://schemas.microsoft.com/office/drawing/2014/main" id="{1E8A2F1C-FEA3-4236-A760-9F5DF02A75A4}"/>
            </a:ext>
          </a:extLst>
        </xdr:cNvPr>
        <xdr:cNvSpPr txBox="1"/>
      </xdr:nvSpPr>
      <xdr:spPr>
        <a:xfrm>
          <a:off x="4219575" y="1404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85A4D26-DDCC-4617-8CB4-8820064458E8}"/>
            </a:ext>
          </a:extLst>
        </xdr:cNvPr>
        <xdr:cNvCxnSpPr/>
      </xdr:nvCxnSpPr>
      <xdr:spPr>
        <a:xfrm>
          <a:off x="4105275" y="1403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13335</xdr:rowOff>
    </xdr:from>
    <xdr:ext cx="405130" cy="259080"/>
    <xdr:sp macro="" textlink="">
      <xdr:nvSpPr>
        <xdr:cNvPr id="292" name="【福祉施設】&#10;有形固定資産減価償却率最大値テキスト">
          <a:extLst>
            <a:ext uri="{FF2B5EF4-FFF2-40B4-BE49-F238E27FC236}">
              <a16:creationId xmlns:a16="http://schemas.microsoft.com/office/drawing/2014/main" id="{7D29AC06-7D4E-4558-BFB2-969DD25FD594}"/>
            </a:ext>
          </a:extLst>
        </xdr:cNvPr>
        <xdr:cNvSpPr txBox="1"/>
      </xdr:nvSpPr>
      <xdr:spPr>
        <a:xfrm>
          <a:off x="4219575" y="1231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B9E56FBF-C950-4B70-A714-40B8B98AF882}"/>
            </a:ext>
          </a:extLst>
        </xdr:cNvPr>
        <xdr:cNvCxnSpPr/>
      </xdr:nvCxnSpPr>
      <xdr:spPr>
        <a:xfrm>
          <a:off x="4105275" y="12531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23495</xdr:rowOff>
    </xdr:from>
    <xdr:ext cx="405130" cy="259080"/>
    <xdr:sp macro="" textlink="">
      <xdr:nvSpPr>
        <xdr:cNvPr id="294" name="【福祉施設】&#10;有形固定資産減価償却率平均値テキスト">
          <a:extLst>
            <a:ext uri="{FF2B5EF4-FFF2-40B4-BE49-F238E27FC236}">
              <a16:creationId xmlns:a16="http://schemas.microsoft.com/office/drawing/2014/main" id="{C310284D-61E6-4F5C-B0D2-3596F1B83545}"/>
            </a:ext>
          </a:extLst>
        </xdr:cNvPr>
        <xdr:cNvSpPr txBox="1"/>
      </xdr:nvSpPr>
      <xdr:spPr>
        <a:xfrm>
          <a:off x="4219575" y="131425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xdr:rowOff>
    </xdr:from>
    <xdr:to>
      <xdr:col>24</xdr:col>
      <xdr:colOff>114300</xdr:colOff>
      <xdr:row>82</xdr:row>
      <xdr:rowOff>102235</xdr:rowOff>
    </xdr:to>
    <xdr:sp macro="" textlink="">
      <xdr:nvSpPr>
        <xdr:cNvPr id="295" name="フローチャート: 判断 294">
          <a:extLst>
            <a:ext uri="{FF2B5EF4-FFF2-40B4-BE49-F238E27FC236}">
              <a16:creationId xmlns:a16="http://schemas.microsoft.com/office/drawing/2014/main" id="{066FC13D-9D0B-48D1-9080-AED90181384C}"/>
            </a:ext>
          </a:extLst>
        </xdr:cNvPr>
        <xdr:cNvSpPr/>
      </xdr:nvSpPr>
      <xdr:spPr>
        <a:xfrm>
          <a:off x="4124325" y="132784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153035</xdr:rowOff>
    </xdr:from>
    <xdr:to>
      <xdr:col>20</xdr:col>
      <xdr:colOff>38100</xdr:colOff>
      <xdr:row>82</xdr:row>
      <xdr:rowOff>83185</xdr:rowOff>
    </xdr:to>
    <xdr:sp macro="" textlink="">
      <xdr:nvSpPr>
        <xdr:cNvPr id="296" name="フローチャート: 判断 295">
          <a:extLst>
            <a:ext uri="{FF2B5EF4-FFF2-40B4-BE49-F238E27FC236}">
              <a16:creationId xmlns:a16="http://schemas.microsoft.com/office/drawing/2014/main" id="{B47B8E09-DAD0-496C-AFD7-069D861F8CCF}"/>
            </a:ext>
          </a:extLst>
        </xdr:cNvPr>
        <xdr:cNvSpPr/>
      </xdr:nvSpPr>
      <xdr:spPr>
        <a:xfrm>
          <a:off x="3381375" y="13268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7" name="フローチャート: 判断 296">
          <a:extLst>
            <a:ext uri="{FF2B5EF4-FFF2-40B4-BE49-F238E27FC236}">
              <a16:creationId xmlns:a16="http://schemas.microsoft.com/office/drawing/2014/main" id="{AB790B3B-1FEE-428D-85DB-2B67D4E145F0}"/>
            </a:ext>
          </a:extLst>
        </xdr:cNvPr>
        <xdr:cNvSpPr/>
      </xdr:nvSpPr>
      <xdr:spPr>
        <a:xfrm>
          <a:off x="2571750" y="13306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99695</xdr:rowOff>
    </xdr:from>
    <xdr:to>
      <xdr:col>10</xdr:col>
      <xdr:colOff>165100</xdr:colOff>
      <xdr:row>82</xdr:row>
      <xdr:rowOff>29845</xdr:rowOff>
    </xdr:to>
    <xdr:sp macro="" textlink="">
      <xdr:nvSpPr>
        <xdr:cNvPr id="298" name="フローチャート: 判断 297">
          <a:extLst>
            <a:ext uri="{FF2B5EF4-FFF2-40B4-BE49-F238E27FC236}">
              <a16:creationId xmlns:a16="http://schemas.microsoft.com/office/drawing/2014/main" id="{FF9B41DB-5EE7-41FD-83FA-8CAAF3FE0100}"/>
            </a:ext>
          </a:extLst>
        </xdr:cNvPr>
        <xdr:cNvSpPr/>
      </xdr:nvSpPr>
      <xdr:spPr>
        <a:xfrm>
          <a:off x="1781175" y="132187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9" name="フローチャート: 判断 298">
          <a:extLst>
            <a:ext uri="{FF2B5EF4-FFF2-40B4-BE49-F238E27FC236}">
              <a16:creationId xmlns:a16="http://schemas.microsoft.com/office/drawing/2014/main" id="{33752BF1-2D63-4700-983A-DF83727CB555}"/>
            </a:ext>
          </a:extLst>
        </xdr:cNvPr>
        <xdr:cNvSpPr/>
      </xdr:nvSpPr>
      <xdr:spPr>
        <a:xfrm>
          <a:off x="981075" y="13190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DF4021F9-ABD1-4151-8841-846719A66F9C}"/>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7A7F9367-95C5-4790-B30E-5C4CA42BB014}"/>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D058F076-1E8F-44AC-AFC2-094A6342E492}"/>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A8B23B28-D2A2-4637-9D15-854DF69B6FAD}"/>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2E96E94B-6839-41C0-B460-5299BAE0B84E}"/>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5" name="楕円 304">
          <a:extLst>
            <a:ext uri="{FF2B5EF4-FFF2-40B4-BE49-F238E27FC236}">
              <a16:creationId xmlns:a16="http://schemas.microsoft.com/office/drawing/2014/main" id="{454B7659-8102-40A8-A78B-14CA8441012D}"/>
            </a:ext>
          </a:extLst>
        </xdr:cNvPr>
        <xdr:cNvSpPr/>
      </xdr:nvSpPr>
      <xdr:spPr>
        <a:xfrm>
          <a:off x="4124325" y="13590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129540</xdr:rowOff>
    </xdr:from>
    <xdr:ext cx="405130" cy="259080"/>
    <xdr:sp macro="" textlink="">
      <xdr:nvSpPr>
        <xdr:cNvPr id="306" name="【福祉施設】&#10;有形固定資産減価償却率該当値テキスト">
          <a:extLst>
            <a:ext uri="{FF2B5EF4-FFF2-40B4-BE49-F238E27FC236}">
              <a16:creationId xmlns:a16="http://schemas.microsoft.com/office/drawing/2014/main" id="{16CE71E7-FF58-4E75-A469-44E8ABCA0D8E}"/>
            </a:ext>
          </a:extLst>
        </xdr:cNvPr>
        <xdr:cNvSpPr txBox="1"/>
      </xdr:nvSpPr>
      <xdr:spPr>
        <a:xfrm>
          <a:off x="4219575" y="1356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154940</xdr:rowOff>
    </xdr:from>
    <xdr:to>
      <xdr:col>20</xdr:col>
      <xdr:colOff>38100</xdr:colOff>
      <xdr:row>84</xdr:row>
      <xdr:rowOff>85090</xdr:rowOff>
    </xdr:to>
    <xdr:sp macro="" textlink="">
      <xdr:nvSpPr>
        <xdr:cNvPr id="307" name="楕円 306">
          <a:extLst>
            <a:ext uri="{FF2B5EF4-FFF2-40B4-BE49-F238E27FC236}">
              <a16:creationId xmlns:a16="http://schemas.microsoft.com/office/drawing/2014/main" id="{528F496F-5C5F-45B3-BA9E-D91E6C884BFC}"/>
            </a:ext>
          </a:extLst>
        </xdr:cNvPr>
        <xdr:cNvSpPr/>
      </xdr:nvSpPr>
      <xdr:spPr>
        <a:xfrm>
          <a:off x="3381375" y="135947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34290</xdr:rowOff>
    </xdr:to>
    <xdr:cxnSp macro="">
      <xdr:nvCxnSpPr>
        <xdr:cNvPr id="308" name="直線コネクタ 307">
          <a:extLst>
            <a:ext uri="{FF2B5EF4-FFF2-40B4-BE49-F238E27FC236}">
              <a16:creationId xmlns:a16="http://schemas.microsoft.com/office/drawing/2014/main" id="{F57C5C93-0834-4B70-BC02-B708CD831C7B}"/>
            </a:ext>
          </a:extLst>
        </xdr:cNvPr>
        <xdr:cNvCxnSpPr/>
      </xdr:nvCxnSpPr>
      <xdr:spPr>
        <a:xfrm flipV="1">
          <a:off x="3429000" y="13629005"/>
          <a:ext cx="7524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309" name="楕円 308">
          <a:extLst>
            <a:ext uri="{FF2B5EF4-FFF2-40B4-BE49-F238E27FC236}">
              <a16:creationId xmlns:a16="http://schemas.microsoft.com/office/drawing/2014/main" id="{7BE7AC6C-DE68-4029-A16D-6F1C32BB57D8}"/>
            </a:ext>
          </a:extLst>
        </xdr:cNvPr>
        <xdr:cNvSpPr/>
      </xdr:nvSpPr>
      <xdr:spPr>
        <a:xfrm>
          <a:off x="2571750" y="13550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34290</xdr:rowOff>
    </xdr:to>
    <xdr:cxnSp macro="">
      <xdr:nvCxnSpPr>
        <xdr:cNvPr id="310" name="直線コネクタ 309">
          <a:extLst>
            <a:ext uri="{FF2B5EF4-FFF2-40B4-BE49-F238E27FC236}">
              <a16:creationId xmlns:a16="http://schemas.microsoft.com/office/drawing/2014/main" id="{C42E578B-D2D0-4E6B-816F-88904F1C1D25}"/>
            </a:ext>
          </a:extLst>
        </xdr:cNvPr>
        <xdr:cNvCxnSpPr/>
      </xdr:nvCxnSpPr>
      <xdr:spPr>
        <a:xfrm>
          <a:off x="2619375" y="1359852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67310</xdr:rowOff>
    </xdr:from>
    <xdr:to>
      <xdr:col>10</xdr:col>
      <xdr:colOff>165100</xdr:colOff>
      <xdr:row>83</xdr:row>
      <xdr:rowOff>168910</xdr:rowOff>
    </xdr:to>
    <xdr:sp macro="" textlink="">
      <xdr:nvSpPr>
        <xdr:cNvPr id="311" name="楕円 310">
          <a:extLst>
            <a:ext uri="{FF2B5EF4-FFF2-40B4-BE49-F238E27FC236}">
              <a16:creationId xmlns:a16="http://schemas.microsoft.com/office/drawing/2014/main" id="{9C5905D3-EDD2-4963-86F9-9A2B6AB679ED}"/>
            </a:ext>
          </a:extLst>
        </xdr:cNvPr>
        <xdr:cNvSpPr/>
      </xdr:nvSpPr>
      <xdr:spPr>
        <a:xfrm>
          <a:off x="1781175" y="13503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118110</xdr:rowOff>
    </xdr:from>
    <xdr:to>
      <xdr:col>15</xdr:col>
      <xdr:colOff>50800</xdr:colOff>
      <xdr:row>83</xdr:row>
      <xdr:rowOff>161925</xdr:rowOff>
    </xdr:to>
    <xdr:cxnSp macro="">
      <xdr:nvCxnSpPr>
        <xdr:cNvPr id="312" name="直線コネクタ 311">
          <a:extLst>
            <a:ext uri="{FF2B5EF4-FFF2-40B4-BE49-F238E27FC236}">
              <a16:creationId xmlns:a16="http://schemas.microsoft.com/office/drawing/2014/main" id="{5E6BEB5B-A4A0-4B54-93B4-B938D0FC7449}"/>
            </a:ext>
          </a:extLst>
        </xdr:cNvPr>
        <xdr:cNvCxnSpPr/>
      </xdr:nvCxnSpPr>
      <xdr:spPr>
        <a:xfrm>
          <a:off x="1828800" y="13561060"/>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153035</xdr:rowOff>
    </xdr:from>
    <xdr:to>
      <xdr:col>6</xdr:col>
      <xdr:colOff>38100</xdr:colOff>
      <xdr:row>83</xdr:row>
      <xdr:rowOff>83185</xdr:rowOff>
    </xdr:to>
    <xdr:sp macro="" textlink="">
      <xdr:nvSpPr>
        <xdr:cNvPr id="313" name="楕円 312">
          <a:extLst>
            <a:ext uri="{FF2B5EF4-FFF2-40B4-BE49-F238E27FC236}">
              <a16:creationId xmlns:a16="http://schemas.microsoft.com/office/drawing/2014/main" id="{21795BCE-4489-4DDE-A742-A758CD185C3C}"/>
            </a:ext>
          </a:extLst>
        </xdr:cNvPr>
        <xdr:cNvSpPr/>
      </xdr:nvSpPr>
      <xdr:spPr>
        <a:xfrm>
          <a:off x="981075" y="13430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32385</xdr:rowOff>
    </xdr:from>
    <xdr:to>
      <xdr:col>10</xdr:col>
      <xdr:colOff>114300</xdr:colOff>
      <xdr:row>83</xdr:row>
      <xdr:rowOff>118110</xdr:rowOff>
    </xdr:to>
    <xdr:cxnSp macro="">
      <xdr:nvCxnSpPr>
        <xdr:cNvPr id="314" name="直線コネクタ 313">
          <a:extLst>
            <a:ext uri="{FF2B5EF4-FFF2-40B4-BE49-F238E27FC236}">
              <a16:creationId xmlns:a16="http://schemas.microsoft.com/office/drawing/2014/main" id="{29722EA9-C180-40DA-803B-927F663E1C95}"/>
            </a:ext>
          </a:extLst>
        </xdr:cNvPr>
        <xdr:cNvCxnSpPr/>
      </xdr:nvCxnSpPr>
      <xdr:spPr>
        <a:xfrm>
          <a:off x="1028700" y="13468985"/>
          <a:ext cx="8001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99695</xdr:rowOff>
    </xdr:from>
    <xdr:ext cx="405130" cy="258445"/>
    <xdr:sp macro="" textlink="">
      <xdr:nvSpPr>
        <xdr:cNvPr id="315" name="n_1aveValue【福祉施設】&#10;有形固定資産減価償却率">
          <a:extLst>
            <a:ext uri="{FF2B5EF4-FFF2-40B4-BE49-F238E27FC236}">
              <a16:creationId xmlns:a16="http://schemas.microsoft.com/office/drawing/2014/main" id="{B5DEC1EB-1D9C-488A-A028-1DE11B0CB267}"/>
            </a:ext>
          </a:extLst>
        </xdr:cNvPr>
        <xdr:cNvSpPr txBox="1"/>
      </xdr:nvSpPr>
      <xdr:spPr>
        <a:xfrm>
          <a:off x="3239135" y="13056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143510</xdr:rowOff>
    </xdr:from>
    <xdr:ext cx="404495" cy="258445"/>
    <xdr:sp macro="" textlink="">
      <xdr:nvSpPr>
        <xdr:cNvPr id="316" name="n_2aveValue【福祉施設】&#10;有形固定資産減価償却率">
          <a:extLst>
            <a:ext uri="{FF2B5EF4-FFF2-40B4-BE49-F238E27FC236}">
              <a16:creationId xmlns:a16="http://schemas.microsoft.com/office/drawing/2014/main" id="{1619C68A-C771-45DF-9B7F-E26A22E449DF}"/>
            </a:ext>
          </a:extLst>
        </xdr:cNvPr>
        <xdr:cNvSpPr txBox="1"/>
      </xdr:nvSpPr>
      <xdr:spPr>
        <a:xfrm>
          <a:off x="2439035" y="13094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46355</xdr:rowOff>
    </xdr:from>
    <xdr:ext cx="404495" cy="259080"/>
    <xdr:sp macro="" textlink="">
      <xdr:nvSpPr>
        <xdr:cNvPr id="317" name="n_3aveValue【福祉施設】&#10;有形固定資産減価償却率">
          <a:extLst>
            <a:ext uri="{FF2B5EF4-FFF2-40B4-BE49-F238E27FC236}">
              <a16:creationId xmlns:a16="http://schemas.microsoft.com/office/drawing/2014/main" id="{43332A0C-6D8D-43B1-B954-FF9E74924F45}"/>
            </a:ext>
          </a:extLst>
        </xdr:cNvPr>
        <xdr:cNvSpPr txBox="1"/>
      </xdr:nvSpPr>
      <xdr:spPr>
        <a:xfrm>
          <a:off x="1648460" y="13003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21590</xdr:rowOff>
    </xdr:from>
    <xdr:ext cx="404495" cy="259080"/>
    <xdr:sp macro="" textlink="">
      <xdr:nvSpPr>
        <xdr:cNvPr id="318" name="n_4aveValue【福祉施設】&#10;有形固定資産減価償却率">
          <a:extLst>
            <a:ext uri="{FF2B5EF4-FFF2-40B4-BE49-F238E27FC236}">
              <a16:creationId xmlns:a16="http://schemas.microsoft.com/office/drawing/2014/main" id="{9F5A8F0E-171B-4E37-9C43-2E55C8F5E459}"/>
            </a:ext>
          </a:extLst>
        </xdr:cNvPr>
        <xdr:cNvSpPr txBox="1"/>
      </xdr:nvSpPr>
      <xdr:spPr>
        <a:xfrm>
          <a:off x="848360" y="12975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76200</xdr:rowOff>
    </xdr:from>
    <xdr:ext cx="405130" cy="258445"/>
    <xdr:sp macro="" textlink="">
      <xdr:nvSpPr>
        <xdr:cNvPr id="319" name="n_1mainValue【福祉施設】&#10;有形固定資産減価償却率">
          <a:extLst>
            <a:ext uri="{FF2B5EF4-FFF2-40B4-BE49-F238E27FC236}">
              <a16:creationId xmlns:a16="http://schemas.microsoft.com/office/drawing/2014/main" id="{380C4282-4B3B-4266-AE1C-E439D38A9555}"/>
            </a:ext>
          </a:extLst>
        </xdr:cNvPr>
        <xdr:cNvSpPr txBox="1"/>
      </xdr:nvSpPr>
      <xdr:spPr>
        <a:xfrm>
          <a:off x="3239135" y="13677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32385</xdr:rowOff>
    </xdr:from>
    <xdr:ext cx="404495" cy="258445"/>
    <xdr:sp macro="" textlink="">
      <xdr:nvSpPr>
        <xdr:cNvPr id="320" name="n_2mainValue【福祉施設】&#10;有形固定資産減価償却率">
          <a:extLst>
            <a:ext uri="{FF2B5EF4-FFF2-40B4-BE49-F238E27FC236}">
              <a16:creationId xmlns:a16="http://schemas.microsoft.com/office/drawing/2014/main" id="{59C461F3-74A2-48B2-8083-71810F11EA88}"/>
            </a:ext>
          </a:extLst>
        </xdr:cNvPr>
        <xdr:cNvSpPr txBox="1"/>
      </xdr:nvSpPr>
      <xdr:spPr>
        <a:xfrm>
          <a:off x="2439035" y="13630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160020</xdr:rowOff>
    </xdr:from>
    <xdr:ext cx="404495" cy="259080"/>
    <xdr:sp macro="" textlink="">
      <xdr:nvSpPr>
        <xdr:cNvPr id="321" name="n_3mainValue【福祉施設】&#10;有形固定資産減価償却率">
          <a:extLst>
            <a:ext uri="{FF2B5EF4-FFF2-40B4-BE49-F238E27FC236}">
              <a16:creationId xmlns:a16="http://schemas.microsoft.com/office/drawing/2014/main" id="{F74B5D3B-1992-4C59-991F-8D0088147E82}"/>
            </a:ext>
          </a:extLst>
        </xdr:cNvPr>
        <xdr:cNvSpPr txBox="1"/>
      </xdr:nvSpPr>
      <xdr:spPr>
        <a:xfrm>
          <a:off x="1648460" y="13602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74930</xdr:rowOff>
    </xdr:from>
    <xdr:ext cx="404495" cy="258445"/>
    <xdr:sp macro="" textlink="">
      <xdr:nvSpPr>
        <xdr:cNvPr id="322" name="n_4mainValue【福祉施設】&#10;有形固定資産減価償却率">
          <a:extLst>
            <a:ext uri="{FF2B5EF4-FFF2-40B4-BE49-F238E27FC236}">
              <a16:creationId xmlns:a16="http://schemas.microsoft.com/office/drawing/2014/main" id="{5C4C85A3-C07E-4925-AD42-4B36A5797252}"/>
            </a:ext>
          </a:extLst>
        </xdr:cNvPr>
        <xdr:cNvSpPr txBox="1"/>
      </xdr:nvSpPr>
      <xdr:spPr>
        <a:xfrm>
          <a:off x="848360" y="13514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8E66030-FB47-41A8-96D4-07B8ADC4203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C9BC21D-C3E3-4497-9FDC-01BEF063125E}"/>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2DB32F4-D8B0-4258-B0AD-B002431D0443}"/>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7360C74-61DE-4744-BD91-5E5D077BEF2A}"/>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724257F-2A79-4FC3-9E82-04BF26A3F173}"/>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2ACD908-BC97-464A-A23B-D1A89877DE5D}"/>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417E3BC-52A0-492E-89AB-6020C66ABCC6}"/>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E79EA1C-80D0-4DED-880E-60F49C9F44FC}"/>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a:extLst>
            <a:ext uri="{FF2B5EF4-FFF2-40B4-BE49-F238E27FC236}">
              <a16:creationId xmlns:a16="http://schemas.microsoft.com/office/drawing/2014/main" id="{C595AA9B-AB42-45C9-B8B9-6DF113A5D3B0}"/>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9F039D9-7E7B-4776-AE96-E8E5A3D5F22A}"/>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263F956-23B6-4424-A04C-5310F603D8C9}"/>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4" name="テキスト ボックス 333">
          <a:extLst>
            <a:ext uri="{FF2B5EF4-FFF2-40B4-BE49-F238E27FC236}">
              <a16:creationId xmlns:a16="http://schemas.microsoft.com/office/drawing/2014/main" id="{6DC36040-1569-4CE1-8A10-BD1D58F6C81B}"/>
            </a:ext>
          </a:extLst>
        </xdr:cNvPr>
        <xdr:cNvSpPr txBox="1"/>
      </xdr:nvSpPr>
      <xdr:spPr>
        <a:xfrm>
          <a:off x="5527040"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BBF40F1-E0FC-4A99-942B-7A2216E67C0A}"/>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6" name="テキスト ボックス 335">
          <a:extLst>
            <a:ext uri="{FF2B5EF4-FFF2-40B4-BE49-F238E27FC236}">
              <a16:creationId xmlns:a16="http://schemas.microsoft.com/office/drawing/2014/main" id="{1E855BAE-1DB3-4A3B-BD9E-2B09267202D7}"/>
            </a:ext>
          </a:extLst>
        </xdr:cNvPr>
        <xdr:cNvSpPr txBox="1"/>
      </xdr:nvSpPr>
      <xdr:spPr>
        <a:xfrm>
          <a:off x="5527040" y="1339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5847FCF-4663-49DC-872E-B04B408EAB19}"/>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8" name="テキスト ボックス 337">
          <a:extLst>
            <a:ext uri="{FF2B5EF4-FFF2-40B4-BE49-F238E27FC236}">
              <a16:creationId xmlns:a16="http://schemas.microsoft.com/office/drawing/2014/main" id="{B595A4EA-D0CE-4003-BFEA-64AA579A85B5}"/>
            </a:ext>
          </a:extLst>
        </xdr:cNvPr>
        <xdr:cNvSpPr txBox="1"/>
      </xdr:nvSpPr>
      <xdr:spPr>
        <a:xfrm>
          <a:off x="5527040" y="1296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810C8EB-E05B-4605-892F-DABCCE88F1AF}"/>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40" name="テキスト ボックス 339">
          <a:extLst>
            <a:ext uri="{FF2B5EF4-FFF2-40B4-BE49-F238E27FC236}">
              <a16:creationId xmlns:a16="http://schemas.microsoft.com/office/drawing/2014/main" id="{1093C551-B0E3-489D-8140-B521C93598CD}"/>
            </a:ext>
          </a:extLst>
        </xdr:cNvPr>
        <xdr:cNvSpPr txBox="1"/>
      </xdr:nvSpPr>
      <xdr:spPr>
        <a:xfrm>
          <a:off x="5527040" y="1253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E8E1EC2-EA77-4BFC-854E-B2B8FBCC8401}"/>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a:extLst>
            <a:ext uri="{FF2B5EF4-FFF2-40B4-BE49-F238E27FC236}">
              <a16:creationId xmlns:a16="http://schemas.microsoft.com/office/drawing/2014/main" id="{D2F1CD6B-3918-450C-8370-2E519F8A8819}"/>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A54CA99-92CE-42F8-A600-70A5971F8D7A}"/>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52070</xdr:rowOff>
    </xdr:from>
    <xdr:to>
      <xdr:col>54</xdr:col>
      <xdr:colOff>189865</xdr:colOff>
      <xdr:row>86</xdr:row>
      <xdr:rowOff>33655</xdr:rowOff>
    </xdr:to>
    <xdr:cxnSp macro="">
      <xdr:nvCxnSpPr>
        <xdr:cNvPr id="344" name="直線コネクタ 343">
          <a:extLst>
            <a:ext uri="{FF2B5EF4-FFF2-40B4-BE49-F238E27FC236}">
              <a16:creationId xmlns:a16="http://schemas.microsoft.com/office/drawing/2014/main" id="{81BE094B-796E-4FFF-9909-A95CEB383969}"/>
            </a:ext>
          </a:extLst>
        </xdr:cNvPr>
        <xdr:cNvCxnSpPr/>
      </xdr:nvCxnSpPr>
      <xdr:spPr>
        <a:xfrm flipV="1">
          <a:off x="9429115" y="12679045"/>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37465</xdr:rowOff>
    </xdr:from>
    <xdr:ext cx="469900" cy="259080"/>
    <xdr:sp macro="" textlink="">
      <xdr:nvSpPr>
        <xdr:cNvPr id="345" name="【福祉施設】&#10;一人当たり面積最小値テキスト">
          <a:extLst>
            <a:ext uri="{FF2B5EF4-FFF2-40B4-BE49-F238E27FC236}">
              <a16:creationId xmlns:a16="http://schemas.microsoft.com/office/drawing/2014/main" id="{0EBE0591-1F00-4A06-8B0D-D92BE45FA6BF}"/>
            </a:ext>
          </a:extLst>
        </xdr:cNvPr>
        <xdr:cNvSpPr txBox="1"/>
      </xdr:nvSpPr>
      <xdr:spPr>
        <a:xfrm>
          <a:off x="9467850" y="13963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33655</xdr:rowOff>
    </xdr:from>
    <xdr:to>
      <xdr:col>55</xdr:col>
      <xdr:colOff>88900</xdr:colOff>
      <xdr:row>86</xdr:row>
      <xdr:rowOff>33655</xdr:rowOff>
    </xdr:to>
    <xdr:cxnSp macro="">
      <xdr:nvCxnSpPr>
        <xdr:cNvPr id="346" name="直線コネクタ 345">
          <a:extLst>
            <a:ext uri="{FF2B5EF4-FFF2-40B4-BE49-F238E27FC236}">
              <a16:creationId xmlns:a16="http://schemas.microsoft.com/office/drawing/2014/main" id="{432935DB-34A3-4D01-8C16-5439110B7758}"/>
            </a:ext>
          </a:extLst>
        </xdr:cNvPr>
        <xdr:cNvCxnSpPr/>
      </xdr:nvCxnSpPr>
      <xdr:spPr>
        <a:xfrm>
          <a:off x="9363075" y="139560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170180</xdr:rowOff>
    </xdr:from>
    <xdr:ext cx="469900" cy="259080"/>
    <xdr:sp macro="" textlink="">
      <xdr:nvSpPr>
        <xdr:cNvPr id="347" name="【福祉施設】&#10;一人当たり面積最大値テキスト">
          <a:extLst>
            <a:ext uri="{FF2B5EF4-FFF2-40B4-BE49-F238E27FC236}">
              <a16:creationId xmlns:a16="http://schemas.microsoft.com/office/drawing/2014/main" id="{AC22D4F2-F1C8-4BEC-BE46-632BE0CFF177}"/>
            </a:ext>
          </a:extLst>
        </xdr:cNvPr>
        <xdr:cNvSpPr txBox="1"/>
      </xdr:nvSpPr>
      <xdr:spPr>
        <a:xfrm>
          <a:off x="9467850" y="12466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52070</xdr:rowOff>
    </xdr:from>
    <xdr:to>
      <xdr:col>55</xdr:col>
      <xdr:colOff>88900</xdr:colOff>
      <xdr:row>78</xdr:row>
      <xdr:rowOff>52070</xdr:rowOff>
    </xdr:to>
    <xdr:cxnSp macro="">
      <xdr:nvCxnSpPr>
        <xdr:cNvPr id="348" name="直線コネクタ 347">
          <a:extLst>
            <a:ext uri="{FF2B5EF4-FFF2-40B4-BE49-F238E27FC236}">
              <a16:creationId xmlns:a16="http://schemas.microsoft.com/office/drawing/2014/main" id="{0C2AA705-A88B-464C-A812-54FAD2D5B7E1}"/>
            </a:ext>
          </a:extLst>
        </xdr:cNvPr>
        <xdr:cNvCxnSpPr/>
      </xdr:nvCxnSpPr>
      <xdr:spPr>
        <a:xfrm>
          <a:off x="9363075" y="126790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91440</xdr:rowOff>
    </xdr:from>
    <xdr:ext cx="469900" cy="259080"/>
    <xdr:sp macro="" textlink="">
      <xdr:nvSpPr>
        <xdr:cNvPr id="349" name="【福祉施設】&#10;一人当たり面積平均値テキスト">
          <a:extLst>
            <a:ext uri="{FF2B5EF4-FFF2-40B4-BE49-F238E27FC236}">
              <a16:creationId xmlns:a16="http://schemas.microsoft.com/office/drawing/2014/main" id="{085DAFB2-3265-4544-9A98-FCD8E9428B92}"/>
            </a:ext>
          </a:extLst>
        </xdr:cNvPr>
        <xdr:cNvSpPr txBox="1"/>
      </xdr:nvSpPr>
      <xdr:spPr>
        <a:xfrm>
          <a:off x="9467850" y="13528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93A932F7-A9CC-43EC-9A77-B906DCBDDAEF}"/>
            </a:ext>
          </a:extLst>
        </xdr:cNvPr>
        <xdr:cNvSpPr/>
      </xdr:nvSpPr>
      <xdr:spPr>
        <a:xfrm>
          <a:off x="9401175" y="135528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117475</xdr:rowOff>
    </xdr:from>
    <xdr:to>
      <xdr:col>50</xdr:col>
      <xdr:colOff>165100</xdr:colOff>
      <xdr:row>84</xdr:row>
      <xdr:rowOff>47625</xdr:rowOff>
    </xdr:to>
    <xdr:sp macro="" textlink="">
      <xdr:nvSpPr>
        <xdr:cNvPr id="351" name="フローチャート: 判断 350">
          <a:extLst>
            <a:ext uri="{FF2B5EF4-FFF2-40B4-BE49-F238E27FC236}">
              <a16:creationId xmlns:a16="http://schemas.microsoft.com/office/drawing/2014/main" id="{72D40386-C258-466B-994E-F780B11D1FC7}"/>
            </a:ext>
          </a:extLst>
        </xdr:cNvPr>
        <xdr:cNvSpPr/>
      </xdr:nvSpPr>
      <xdr:spPr>
        <a:xfrm>
          <a:off x="8639175" y="135604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99060</xdr:rowOff>
    </xdr:from>
    <xdr:to>
      <xdr:col>46</xdr:col>
      <xdr:colOff>38100</xdr:colOff>
      <xdr:row>84</xdr:row>
      <xdr:rowOff>29210</xdr:rowOff>
    </xdr:to>
    <xdr:sp macro="" textlink="">
      <xdr:nvSpPr>
        <xdr:cNvPr id="352" name="フローチャート: 判断 351">
          <a:extLst>
            <a:ext uri="{FF2B5EF4-FFF2-40B4-BE49-F238E27FC236}">
              <a16:creationId xmlns:a16="http://schemas.microsoft.com/office/drawing/2014/main" id="{39003EC4-849A-46B1-8B19-6DB194D35341}"/>
            </a:ext>
          </a:extLst>
        </xdr:cNvPr>
        <xdr:cNvSpPr/>
      </xdr:nvSpPr>
      <xdr:spPr>
        <a:xfrm>
          <a:off x="7839075" y="1354201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12700</xdr:rowOff>
    </xdr:from>
    <xdr:to>
      <xdr:col>41</xdr:col>
      <xdr:colOff>101600</xdr:colOff>
      <xdr:row>83</xdr:row>
      <xdr:rowOff>114300</xdr:rowOff>
    </xdr:to>
    <xdr:sp macro="" textlink="">
      <xdr:nvSpPr>
        <xdr:cNvPr id="353" name="フローチャート: 判断 352">
          <a:extLst>
            <a:ext uri="{FF2B5EF4-FFF2-40B4-BE49-F238E27FC236}">
              <a16:creationId xmlns:a16="http://schemas.microsoft.com/office/drawing/2014/main" id="{338BA625-AA2C-46F9-801C-6F7081A66302}"/>
            </a:ext>
          </a:extLst>
        </xdr:cNvPr>
        <xdr:cNvSpPr/>
      </xdr:nvSpPr>
      <xdr:spPr>
        <a:xfrm>
          <a:off x="7029450" y="13449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156210</xdr:rowOff>
    </xdr:from>
    <xdr:to>
      <xdr:col>36</xdr:col>
      <xdr:colOff>165100</xdr:colOff>
      <xdr:row>83</xdr:row>
      <xdr:rowOff>86360</xdr:rowOff>
    </xdr:to>
    <xdr:sp macro="" textlink="">
      <xdr:nvSpPr>
        <xdr:cNvPr id="354" name="フローチャート: 判断 353">
          <a:extLst>
            <a:ext uri="{FF2B5EF4-FFF2-40B4-BE49-F238E27FC236}">
              <a16:creationId xmlns:a16="http://schemas.microsoft.com/office/drawing/2014/main" id="{F9668163-4C15-4D63-BC00-0231C5C6FCE8}"/>
            </a:ext>
          </a:extLst>
        </xdr:cNvPr>
        <xdr:cNvSpPr/>
      </xdr:nvSpPr>
      <xdr:spPr>
        <a:xfrm>
          <a:off x="6238875" y="134372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A6459F98-292E-4DE1-AEB4-2480CA7CF5AE}"/>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5669E0FD-5FCE-4C36-AAD5-6AD9E3D7430B}"/>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932A8E75-3294-493C-9207-F13A84EBDF6C}"/>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7D036F9E-F4DD-4828-9E21-7BE00BDFFC06}"/>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28A51CC8-027A-4C77-B762-165280B6926C}"/>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30480</xdr:rowOff>
    </xdr:from>
    <xdr:to>
      <xdr:col>55</xdr:col>
      <xdr:colOff>50800</xdr:colOff>
      <xdr:row>81</xdr:row>
      <xdr:rowOff>132080</xdr:rowOff>
    </xdr:to>
    <xdr:sp macro="" textlink="">
      <xdr:nvSpPr>
        <xdr:cNvPr id="360" name="楕円 359">
          <a:extLst>
            <a:ext uri="{FF2B5EF4-FFF2-40B4-BE49-F238E27FC236}">
              <a16:creationId xmlns:a16="http://schemas.microsoft.com/office/drawing/2014/main" id="{126282FD-8B3E-4690-9F4A-67FF96DC44FB}"/>
            </a:ext>
          </a:extLst>
        </xdr:cNvPr>
        <xdr:cNvSpPr/>
      </xdr:nvSpPr>
      <xdr:spPr>
        <a:xfrm>
          <a:off x="9401175" y="131432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53340</xdr:rowOff>
    </xdr:from>
    <xdr:ext cx="469900" cy="258445"/>
    <xdr:sp macro="" textlink="">
      <xdr:nvSpPr>
        <xdr:cNvPr id="361" name="【福祉施設】&#10;一人当たり面積該当値テキスト">
          <a:extLst>
            <a:ext uri="{FF2B5EF4-FFF2-40B4-BE49-F238E27FC236}">
              <a16:creationId xmlns:a16="http://schemas.microsoft.com/office/drawing/2014/main" id="{46CB31A2-C70F-4C34-85B1-2EDB4E274946}"/>
            </a:ext>
          </a:extLst>
        </xdr:cNvPr>
        <xdr:cNvSpPr txBox="1"/>
      </xdr:nvSpPr>
      <xdr:spPr>
        <a:xfrm>
          <a:off x="9467850" y="13004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48895</xdr:rowOff>
    </xdr:from>
    <xdr:to>
      <xdr:col>50</xdr:col>
      <xdr:colOff>165100</xdr:colOff>
      <xdr:row>81</xdr:row>
      <xdr:rowOff>150495</xdr:rowOff>
    </xdr:to>
    <xdr:sp macro="" textlink="">
      <xdr:nvSpPr>
        <xdr:cNvPr id="362" name="楕円 361">
          <a:extLst>
            <a:ext uri="{FF2B5EF4-FFF2-40B4-BE49-F238E27FC236}">
              <a16:creationId xmlns:a16="http://schemas.microsoft.com/office/drawing/2014/main" id="{6EF09E0A-F22A-4656-B3B5-22C1E10746DC}"/>
            </a:ext>
          </a:extLst>
        </xdr:cNvPr>
        <xdr:cNvSpPr/>
      </xdr:nvSpPr>
      <xdr:spPr>
        <a:xfrm>
          <a:off x="8639175" y="131616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81280</xdr:rowOff>
    </xdr:from>
    <xdr:to>
      <xdr:col>55</xdr:col>
      <xdr:colOff>0</xdr:colOff>
      <xdr:row>81</xdr:row>
      <xdr:rowOff>99695</xdr:rowOff>
    </xdr:to>
    <xdr:cxnSp macro="">
      <xdr:nvCxnSpPr>
        <xdr:cNvPr id="363" name="直線コネクタ 362">
          <a:extLst>
            <a:ext uri="{FF2B5EF4-FFF2-40B4-BE49-F238E27FC236}">
              <a16:creationId xmlns:a16="http://schemas.microsoft.com/office/drawing/2014/main" id="{2907220A-9B27-4F89-83F3-0E228F6D58A5}"/>
            </a:ext>
          </a:extLst>
        </xdr:cNvPr>
        <xdr:cNvCxnSpPr/>
      </xdr:nvCxnSpPr>
      <xdr:spPr>
        <a:xfrm flipV="1">
          <a:off x="8686800" y="1320038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63500</xdr:rowOff>
    </xdr:from>
    <xdr:to>
      <xdr:col>46</xdr:col>
      <xdr:colOff>38100</xdr:colOff>
      <xdr:row>81</xdr:row>
      <xdr:rowOff>164465</xdr:rowOff>
    </xdr:to>
    <xdr:sp macro="" textlink="">
      <xdr:nvSpPr>
        <xdr:cNvPr id="364" name="楕円 363">
          <a:extLst>
            <a:ext uri="{FF2B5EF4-FFF2-40B4-BE49-F238E27FC236}">
              <a16:creationId xmlns:a16="http://schemas.microsoft.com/office/drawing/2014/main" id="{5BA452C5-E933-4C73-8684-E32213E3A73A}"/>
            </a:ext>
          </a:extLst>
        </xdr:cNvPr>
        <xdr:cNvSpPr/>
      </xdr:nvSpPr>
      <xdr:spPr>
        <a:xfrm>
          <a:off x="7839075" y="1318260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99695</xdr:rowOff>
    </xdr:from>
    <xdr:to>
      <xdr:col>50</xdr:col>
      <xdr:colOff>114300</xdr:colOff>
      <xdr:row>81</xdr:row>
      <xdr:rowOff>113665</xdr:rowOff>
    </xdr:to>
    <xdr:cxnSp macro="">
      <xdr:nvCxnSpPr>
        <xdr:cNvPr id="365" name="直線コネクタ 364">
          <a:extLst>
            <a:ext uri="{FF2B5EF4-FFF2-40B4-BE49-F238E27FC236}">
              <a16:creationId xmlns:a16="http://schemas.microsoft.com/office/drawing/2014/main" id="{9FABA006-5620-4AC1-9EE6-7847A69257C3}"/>
            </a:ext>
          </a:extLst>
        </xdr:cNvPr>
        <xdr:cNvCxnSpPr/>
      </xdr:nvCxnSpPr>
      <xdr:spPr>
        <a:xfrm flipV="1">
          <a:off x="7886700" y="1321879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71755</xdr:rowOff>
    </xdr:from>
    <xdr:to>
      <xdr:col>41</xdr:col>
      <xdr:colOff>101600</xdr:colOff>
      <xdr:row>82</xdr:row>
      <xdr:rowOff>1905</xdr:rowOff>
    </xdr:to>
    <xdr:sp macro="" textlink="">
      <xdr:nvSpPr>
        <xdr:cNvPr id="366" name="楕円 365">
          <a:extLst>
            <a:ext uri="{FF2B5EF4-FFF2-40B4-BE49-F238E27FC236}">
              <a16:creationId xmlns:a16="http://schemas.microsoft.com/office/drawing/2014/main" id="{F920B4B8-F8BF-49C5-85B9-DCF7BAD647AE}"/>
            </a:ext>
          </a:extLst>
        </xdr:cNvPr>
        <xdr:cNvSpPr/>
      </xdr:nvSpPr>
      <xdr:spPr>
        <a:xfrm>
          <a:off x="7029450" y="13184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113665</xdr:rowOff>
    </xdr:from>
    <xdr:to>
      <xdr:col>45</xdr:col>
      <xdr:colOff>177800</xdr:colOff>
      <xdr:row>81</xdr:row>
      <xdr:rowOff>122555</xdr:rowOff>
    </xdr:to>
    <xdr:cxnSp macro="">
      <xdr:nvCxnSpPr>
        <xdr:cNvPr id="367" name="直線コネクタ 366">
          <a:extLst>
            <a:ext uri="{FF2B5EF4-FFF2-40B4-BE49-F238E27FC236}">
              <a16:creationId xmlns:a16="http://schemas.microsoft.com/office/drawing/2014/main" id="{E2907479-406E-436C-A16C-2A1B8250496E}"/>
            </a:ext>
          </a:extLst>
        </xdr:cNvPr>
        <xdr:cNvCxnSpPr/>
      </xdr:nvCxnSpPr>
      <xdr:spPr>
        <a:xfrm flipV="1">
          <a:off x="7077075" y="1322959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68" name="楕円 367">
          <a:extLst>
            <a:ext uri="{FF2B5EF4-FFF2-40B4-BE49-F238E27FC236}">
              <a16:creationId xmlns:a16="http://schemas.microsoft.com/office/drawing/2014/main" id="{9DA9AAE0-E99F-46C9-BB2A-86E1081B5EF0}"/>
            </a:ext>
          </a:extLst>
        </xdr:cNvPr>
        <xdr:cNvSpPr/>
      </xdr:nvSpPr>
      <xdr:spPr>
        <a:xfrm>
          <a:off x="62388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122555</xdr:rowOff>
    </xdr:from>
    <xdr:to>
      <xdr:col>41</xdr:col>
      <xdr:colOff>50800</xdr:colOff>
      <xdr:row>81</xdr:row>
      <xdr:rowOff>140970</xdr:rowOff>
    </xdr:to>
    <xdr:cxnSp macro="">
      <xdr:nvCxnSpPr>
        <xdr:cNvPr id="369" name="直線コネクタ 368">
          <a:extLst>
            <a:ext uri="{FF2B5EF4-FFF2-40B4-BE49-F238E27FC236}">
              <a16:creationId xmlns:a16="http://schemas.microsoft.com/office/drawing/2014/main" id="{1A9AA9A7-8F43-4CCE-8ED9-DA4476F00B8E}"/>
            </a:ext>
          </a:extLst>
        </xdr:cNvPr>
        <xdr:cNvCxnSpPr/>
      </xdr:nvCxnSpPr>
      <xdr:spPr>
        <a:xfrm flipV="1">
          <a:off x="6286500" y="13241655"/>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38735</xdr:rowOff>
    </xdr:from>
    <xdr:ext cx="469900" cy="259080"/>
    <xdr:sp macro="" textlink="">
      <xdr:nvSpPr>
        <xdr:cNvPr id="370" name="n_1aveValue【福祉施設】&#10;一人当たり面積">
          <a:extLst>
            <a:ext uri="{FF2B5EF4-FFF2-40B4-BE49-F238E27FC236}">
              <a16:creationId xmlns:a16="http://schemas.microsoft.com/office/drawing/2014/main" id="{233C9632-5FEC-47AF-ADEE-075F80BEA168}"/>
            </a:ext>
          </a:extLst>
        </xdr:cNvPr>
        <xdr:cNvSpPr txBox="1"/>
      </xdr:nvSpPr>
      <xdr:spPr>
        <a:xfrm>
          <a:off x="8458200" y="1364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20320</xdr:rowOff>
    </xdr:from>
    <xdr:ext cx="469265" cy="258445"/>
    <xdr:sp macro="" textlink="">
      <xdr:nvSpPr>
        <xdr:cNvPr id="371" name="n_2aveValue【福祉施設】&#10;一人当たり面積">
          <a:extLst>
            <a:ext uri="{FF2B5EF4-FFF2-40B4-BE49-F238E27FC236}">
              <a16:creationId xmlns:a16="http://schemas.microsoft.com/office/drawing/2014/main" id="{16D4E3BC-ABD0-42FE-AF03-1D2D74B727BA}"/>
            </a:ext>
          </a:extLst>
        </xdr:cNvPr>
        <xdr:cNvSpPr txBox="1"/>
      </xdr:nvSpPr>
      <xdr:spPr>
        <a:xfrm>
          <a:off x="7677150" y="13622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105410</xdr:rowOff>
    </xdr:from>
    <xdr:ext cx="469265" cy="259080"/>
    <xdr:sp macro="" textlink="">
      <xdr:nvSpPr>
        <xdr:cNvPr id="372" name="n_3aveValue【福祉施設】&#10;一人当たり面積">
          <a:extLst>
            <a:ext uri="{FF2B5EF4-FFF2-40B4-BE49-F238E27FC236}">
              <a16:creationId xmlns:a16="http://schemas.microsoft.com/office/drawing/2014/main" id="{D5E8330B-5597-487E-B074-39195EEEA09E}"/>
            </a:ext>
          </a:extLst>
        </xdr:cNvPr>
        <xdr:cNvSpPr txBox="1"/>
      </xdr:nvSpPr>
      <xdr:spPr>
        <a:xfrm>
          <a:off x="6867525" y="13542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9265" cy="258445"/>
    <xdr:sp macro="" textlink="">
      <xdr:nvSpPr>
        <xdr:cNvPr id="373" name="n_4aveValue【福祉施設】&#10;一人当たり面積">
          <a:extLst>
            <a:ext uri="{FF2B5EF4-FFF2-40B4-BE49-F238E27FC236}">
              <a16:creationId xmlns:a16="http://schemas.microsoft.com/office/drawing/2014/main" id="{B9FC63A1-C744-4631-9743-D37B97E471E7}"/>
            </a:ext>
          </a:extLst>
        </xdr:cNvPr>
        <xdr:cNvSpPr txBox="1"/>
      </xdr:nvSpPr>
      <xdr:spPr>
        <a:xfrm>
          <a:off x="6067425" y="1351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167005</xdr:rowOff>
    </xdr:from>
    <xdr:ext cx="469900" cy="258445"/>
    <xdr:sp macro="" textlink="">
      <xdr:nvSpPr>
        <xdr:cNvPr id="374" name="n_1mainValue【福祉施設】&#10;一人当たり面積">
          <a:extLst>
            <a:ext uri="{FF2B5EF4-FFF2-40B4-BE49-F238E27FC236}">
              <a16:creationId xmlns:a16="http://schemas.microsoft.com/office/drawing/2014/main" id="{CF6BF0AC-2AC0-43B1-878E-78C84BF9F09B}"/>
            </a:ext>
          </a:extLst>
        </xdr:cNvPr>
        <xdr:cNvSpPr txBox="1"/>
      </xdr:nvSpPr>
      <xdr:spPr>
        <a:xfrm>
          <a:off x="8458200" y="1295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9525</xdr:rowOff>
    </xdr:from>
    <xdr:ext cx="469265" cy="258445"/>
    <xdr:sp macro="" textlink="">
      <xdr:nvSpPr>
        <xdr:cNvPr id="375" name="n_2mainValue【福祉施設】&#10;一人当たり面積">
          <a:extLst>
            <a:ext uri="{FF2B5EF4-FFF2-40B4-BE49-F238E27FC236}">
              <a16:creationId xmlns:a16="http://schemas.microsoft.com/office/drawing/2014/main" id="{DF00B864-B4B9-47FB-ACC6-98BCAC8EE267}"/>
            </a:ext>
          </a:extLst>
        </xdr:cNvPr>
        <xdr:cNvSpPr txBox="1"/>
      </xdr:nvSpPr>
      <xdr:spPr>
        <a:xfrm>
          <a:off x="7677150" y="12960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18415</xdr:rowOff>
    </xdr:from>
    <xdr:ext cx="469265" cy="258445"/>
    <xdr:sp macro="" textlink="">
      <xdr:nvSpPr>
        <xdr:cNvPr id="376" name="n_3mainValue【福祉施設】&#10;一人当たり面積">
          <a:extLst>
            <a:ext uri="{FF2B5EF4-FFF2-40B4-BE49-F238E27FC236}">
              <a16:creationId xmlns:a16="http://schemas.microsoft.com/office/drawing/2014/main" id="{A56E86E4-9E04-4312-80BE-CF2153F99909}"/>
            </a:ext>
          </a:extLst>
        </xdr:cNvPr>
        <xdr:cNvSpPr txBox="1"/>
      </xdr:nvSpPr>
      <xdr:spPr>
        <a:xfrm>
          <a:off x="6867525" y="12972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36830</xdr:rowOff>
    </xdr:from>
    <xdr:ext cx="469265" cy="259080"/>
    <xdr:sp macro="" textlink="">
      <xdr:nvSpPr>
        <xdr:cNvPr id="377" name="n_4mainValue【福祉施設】&#10;一人当たり面積">
          <a:extLst>
            <a:ext uri="{FF2B5EF4-FFF2-40B4-BE49-F238E27FC236}">
              <a16:creationId xmlns:a16="http://schemas.microsoft.com/office/drawing/2014/main" id="{98A355B3-0DD9-4EE5-998C-22D124841959}"/>
            </a:ext>
          </a:extLst>
        </xdr:cNvPr>
        <xdr:cNvSpPr txBox="1"/>
      </xdr:nvSpPr>
      <xdr:spPr>
        <a:xfrm>
          <a:off x="6067425" y="12990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BC6524A-B936-4050-BE9E-8E604A72452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351A06F-ABAD-4F24-8DC6-E6ADC9D1FA6F}"/>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3909E02-17A9-4B09-AB49-A6E9C1FD8BBA}"/>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9B80B5B-0CAE-4A81-8179-2401ED95A4D4}"/>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D991FF3-D07F-413F-A70D-525D0E9C442A}"/>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C8CAEDB-3CB2-49A7-9F7C-59DB9C432080}"/>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0FCB3A1-82EA-4094-8286-6AFCCCC16B5B}"/>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3C66198-F63A-4C59-A2B9-2152AED64B42}"/>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6" name="テキスト ボックス 385">
          <a:extLst>
            <a:ext uri="{FF2B5EF4-FFF2-40B4-BE49-F238E27FC236}">
              <a16:creationId xmlns:a16="http://schemas.microsoft.com/office/drawing/2014/main" id="{2F66F803-D356-4CEA-BC29-2012799676AD}"/>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D9E53CB-310B-4EE4-B87A-AB2F77CE1F44}"/>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8" name="テキスト ボックス 387">
          <a:extLst>
            <a:ext uri="{FF2B5EF4-FFF2-40B4-BE49-F238E27FC236}">
              <a16:creationId xmlns:a16="http://schemas.microsoft.com/office/drawing/2014/main" id="{EE47FB0F-87F8-4A31-9958-6FBB7653962A}"/>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C04E8F74-08E4-4F4E-88BE-142C576B905A}"/>
            </a:ext>
          </a:extLst>
        </xdr:cNvPr>
        <xdr:cNvCxnSpPr/>
      </xdr:nvCxnSpPr>
      <xdr:spPr>
        <a:xfrm>
          <a:off x="6858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0" name="テキスト ボックス 389">
          <a:extLst>
            <a:ext uri="{FF2B5EF4-FFF2-40B4-BE49-F238E27FC236}">
              <a16:creationId xmlns:a16="http://schemas.microsoft.com/office/drawing/2014/main" id="{64DE9D8B-3CF5-41AD-81AD-6656825CFC7C}"/>
            </a:ext>
          </a:extLst>
        </xdr:cNvPr>
        <xdr:cNvSpPr txBox="1"/>
      </xdr:nvSpPr>
      <xdr:spPr>
        <a:xfrm>
          <a:off x="2787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E4A4BBFB-E2F3-4F21-8916-D23DD97DD154}"/>
            </a:ext>
          </a:extLst>
        </xdr:cNvPr>
        <xdr:cNvCxnSpPr/>
      </xdr:nvCxnSpPr>
      <xdr:spPr>
        <a:xfrm>
          <a:off x="6858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A49DA7BF-DBAB-45A3-831B-F67058EF18EF}"/>
            </a:ext>
          </a:extLst>
        </xdr:cNvPr>
        <xdr:cNvSpPr txBox="1"/>
      </xdr:nvSpPr>
      <xdr:spPr>
        <a:xfrm>
          <a:off x="339725"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D9DD1371-5B76-44B5-B85F-A1819AB2B667}"/>
            </a:ext>
          </a:extLst>
        </xdr:cNvPr>
        <xdr:cNvCxnSpPr/>
      </xdr:nvCxnSpPr>
      <xdr:spPr>
        <a:xfrm>
          <a:off x="6858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4" name="テキスト ボックス 393">
          <a:extLst>
            <a:ext uri="{FF2B5EF4-FFF2-40B4-BE49-F238E27FC236}">
              <a16:creationId xmlns:a16="http://schemas.microsoft.com/office/drawing/2014/main" id="{7273D3BA-0B17-47A2-8B65-057C33C7B73F}"/>
            </a:ext>
          </a:extLst>
        </xdr:cNvPr>
        <xdr:cNvSpPr txBox="1"/>
      </xdr:nvSpPr>
      <xdr:spPr>
        <a:xfrm>
          <a:off x="339725"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E3F13383-EEC8-463D-97D8-052646405EF6}"/>
            </a:ext>
          </a:extLst>
        </xdr:cNvPr>
        <xdr:cNvCxnSpPr/>
      </xdr:nvCxnSpPr>
      <xdr:spPr>
        <a:xfrm>
          <a:off x="6858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30A89DB8-8864-4BA2-BEF3-08D1D581DCCC}"/>
            </a:ext>
          </a:extLst>
        </xdr:cNvPr>
        <xdr:cNvSpPr txBox="1"/>
      </xdr:nvSpPr>
      <xdr:spPr>
        <a:xfrm>
          <a:off x="339725"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295850FC-277A-4FB9-8D2D-F9B812E31460}"/>
            </a:ext>
          </a:extLst>
        </xdr:cNvPr>
        <xdr:cNvCxnSpPr/>
      </xdr:nvCxnSpPr>
      <xdr:spPr>
        <a:xfrm>
          <a:off x="6858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B42E326D-D2DD-4999-B905-D387B1FA0C09}"/>
            </a:ext>
          </a:extLst>
        </xdr:cNvPr>
        <xdr:cNvSpPr txBox="1"/>
      </xdr:nvSpPr>
      <xdr:spPr>
        <a:xfrm>
          <a:off x="339725"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3A0A6DEB-D678-4F89-905B-9EEFE2EA1AD8}"/>
            </a:ext>
          </a:extLst>
        </xdr:cNvPr>
        <xdr:cNvCxnSpPr/>
      </xdr:nvCxnSpPr>
      <xdr:spPr>
        <a:xfrm>
          <a:off x="6858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0" name="テキスト ボックス 399">
          <a:extLst>
            <a:ext uri="{FF2B5EF4-FFF2-40B4-BE49-F238E27FC236}">
              <a16:creationId xmlns:a16="http://schemas.microsoft.com/office/drawing/2014/main" id="{3C9A16C9-9EC7-4C51-944F-D1C5BAB19DA4}"/>
            </a:ext>
          </a:extLst>
        </xdr:cNvPr>
        <xdr:cNvSpPr txBox="1"/>
      </xdr:nvSpPr>
      <xdr:spPr>
        <a:xfrm>
          <a:off x="3879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B4918BFB-6289-4FD1-BE45-EEB8E7C61D95}"/>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9A579AE-D62B-4BDE-8FDB-735DBDF90469}"/>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66675</xdr:rowOff>
    </xdr:from>
    <xdr:to>
      <xdr:col>24</xdr:col>
      <xdr:colOff>62865</xdr:colOff>
      <xdr:row>109</xdr:row>
      <xdr:rowOff>35560</xdr:rowOff>
    </xdr:to>
    <xdr:cxnSp macro="">
      <xdr:nvCxnSpPr>
        <xdr:cNvPr id="403" name="直線コネクタ 402">
          <a:extLst>
            <a:ext uri="{FF2B5EF4-FFF2-40B4-BE49-F238E27FC236}">
              <a16:creationId xmlns:a16="http://schemas.microsoft.com/office/drawing/2014/main" id="{A6AB41E7-59AF-47E0-9AB6-A012D29A0505}"/>
            </a:ext>
          </a:extLst>
        </xdr:cNvPr>
        <xdr:cNvCxnSpPr/>
      </xdr:nvCxnSpPr>
      <xdr:spPr>
        <a:xfrm flipV="1">
          <a:off x="4180840" y="16256000"/>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4" name="【市民会館】&#10;有形固定資産減価償却率最小値テキスト">
          <a:extLst>
            <a:ext uri="{FF2B5EF4-FFF2-40B4-BE49-F238E27FC236}">
              <a16:creationId xmlns:a16="http://schemas.microsoft.com/office/drawing/2014/main" id="{BCACBCAF-D45B-43BD-A7DC-CD367A4D594B}"/>
            </a:ext>
          </a:extLst>
        </xdr:cNvPr>
        <xdr:cNvSpPr txBox="1"/>
      </xdr:nvSpPr>
      <xdr:spPr>
        <a:xfrm>
          <a:off x="42195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5" name="直線コネクタ 404">
          <a:extLst>
            <a:ext uri="{FF2B5EF4-FFF2-40B4-BE49-F238E27FC236}">
              <a16:creationId xmlns:a16="http://schemas.microsoft.com/office/drawing/2014/main" id="{F90203F4-FC45-4263-AA34-190D5992E0CF}"/>
            </a:ext>
          </a:extLst>
        </xdr:cNvPr>
        <xdr:cNvCxnSpPr/>
      </xdr:nvCxnSpPr>
      <xdr:spPr>
        <a:xfrm>
          <a:off x="4105275"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13335</xdr:rowOff>
    </xdr:from>
    <xdr:ext cx="340360" cy="259080"/>
    <xdr:sp macro="" textlink="">
      <xdr:nvSpPr>
        <xdr:cNvPr id="406" name="【市民会館】&#10;有形固定資産減価償却率最大値テキスト">
          <a:extLst>
            <a:ext uri="{FF2B5EF4-FFF2-40B4-BE49-F238E27FC236}">
              <a16:creationId xmlns:a16="http://schemas.microsoft.com/office/drawing/2014/main" id="{069559EC-7A61-475D-B159-6751D1ABA3A8}"/>
            </a:ext>
          </a:extLst>
        </xdr:cNvPr>
        <xdr:cNvSpPr txBox="1"/>
      </xdr:nvSpPr>
      <xdr:spPr>
        <a:xfrm>
          <a:off x="4219575" y="16040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66675</xdr:rowOff>
    </xdr:from>
    <xdr:to>
      <xdr:col>24</xdr:col>
      <xdr:colOff>152400</xdr:colOff>
      <xdr:row>100</xdr:row>
      <xdr:rowOff>66675</xdr:rowOff>
    </xdr:to>
    <xdr:cxnSp macro="">
      <xdr:nvCxnSpPr>
        <xdr:cNvPr id="407" name="直線コネクタ 406">
          <a:extLst>
            <a:ext uri="{FF2B5EF4-FFF2-40B4-BE49-F238E27FC236}">
              <a16:creationId xmlns:a16="http://schemas.microsoft.com/office/drawing/2014/main" id="{4ABC8802-BA63-4369-BDA8-B237BA934517}"/>
            </a:ext>
          </a:extLst>
        </xdr:cNvPr>
        <xdr:cNvCxnSpPr/>
      </xdr:nvCxnSpPr>
      <xdr:spPr>
        <a:xfrm>
          <a:off x="41052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162560</xdr:rowOff>
    </xdr:from>
    <xdr:ext cx="405130" cy="259080"/>
    <xdr:sp macro="" textlink="">
      <xdr:nvSpPr>
        <xdr:cNvPr id="408" name="【市民会館】&#10;有形固定資産減価償却率平均値テキスト">
          <a:extLst>
            <a:ext uri="{FF2B5EF4-FFF2-40B4-BE49-F238E27FC236}">
              <a16:creationId xmlns:a16="http://schemas.microsoft.com/office/drawing/2014/main" id="{0F4E578C-8551-4572-91A0-0AF6F1B6B936}"/>
            </a:ext>
          </a:extLst>
        </xdr:cNvPr>
        <xdr:cNvSpPr txBox="1"/>
      </xdr:nvSpPr>
      <xdr:spPr>
        <a:xfrm>
          <a:off x="4219575" y="16837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4F22D8BC-5336-45BD-92AB-6375FA281819}"/>
            </a:ext>
          </a:extLst>
        </xdr:cNvPr>
        <xdr:cNvSpPr/>
      </xdr:nvSpPr>
      <xdr:spPr>
        <a:xfrm>
          <a:off x="4124325" y="16983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103505</xdr:rowOff>
    </xdr:from>
    <xdr:to>
      <xdr:col>20</xdr:col>
      <xdr:colOff>38100</xdr:colOff>
      <xdr:row>105</xdr:row>
      <xdr:rowOff>33655</xdr:rowOff>
    </xdr:to>
    <xdr:sp macro="" textlink="">
      <xdr:nvSpPr>
        <xdr:cNvPr id="410" name="フローチャート: 判断 409">
          <a:extLst>
            <a:ext uri="{FF2B5EF4-FFF2-40B4-BE49-F238E27FC236}">
              <a16:creationId xmlns:a16="http://schemas.microsoft.com/office/drawing/2014/main" id="{41E5B96E-25E3-4C71-9333-63B34C1B1DB0}"/>
            </a:ext>
          </a:extLst>
        </xdr:cNvPr>
        <xdr:cNvSpPr/>
      </xdr:nvSpPr>
      <xdr:spPr>
        <a:xfrm>
          <a:off x="3381375" y="169468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156210</xdr:rowOff>
    </xdr:from>
    <xdr:to>
      <xdr:col>15</xdr:col>
      <xdr:colOff>101600</xdr:colOff>
      <xdr:row>105</xdr:row>
      <xdr:rowOff>86360</xdr:rowOff>
    </xdr:to>
    <xdr:sp macro="" textlink="">
      <xdr:nvSpPr>
        <xdr:cNvPr id="411" name="フローチャート: 判断 410">
          <a:extLst>
            <a:ext uri="{FF2B5EF4-FFF2-40B4-BE49-F238E27FC236}">
              <a16:creationId xmlns:a16="http://schemas.microsoft.com/office/drawing/2014/main" id="{A8811B4D-546E-41E9-AA7B-8D592D96186F}"/>
            </a:ext>
          </a:extLst>
        </xdr:cNvPr>
        <xdr:cNvSpPr/>
      </xdr:nvSpPr>
      <xdr:spPr>
        <a:xfrm>
          <a:off x="2571750" y="1699958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114935</xdr:rowOff>
    </xdr:from>
    <xdr:to>
      <xdr:col>10</xdr:col>
      <xdr:colOff>165100</xdr:colOff>
      <xdr:row>105</xdr:row>
      <xdr:rowOff>45085</xdr:rowOff>
    </xdr:to>
    <xdr:sp macro="" textlink="">
      <xdr:nvSpPr>
        <xdr:cNvPr id="412" name="フローチャート: 判断 411">
          <a:extLst>
            <a:ext uri="{FF2B5EF4-FFF2-40B4-BE49-F238E27FC236}">
              <a16:creationId xmlns:a16="http://schemas.microsoft.com/office/drawing/2014/main" id="{C22B12CE-5257-4BCB-8EE7-6E623D3359F1}"/>
            </a:ext>
          </a:extLst>
        </xdr:cNvPr>
        <xdr:cNvSpPr/>
      </xdr:nvSpPr>
      <xdr:spPr>
        <a:xfrm>
          <a:off x="1781175" y="16955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80645</xdr:rowOff>
    </xdr:from>
    <xdr:to>
      <xdr:col>6</xdr:col>
      <xdr:colOff>38100</xdr:colOff>
      <xdr:row>105</xdr:row>
      <xdr:rowOff>10795</xdr:rowOff>
    </xdr:to>
    <xdr:sp macro="" textlink="">
      <xdr:nvSpPr>
        <xdr:cNvPr id="413" name="フローチャート: 判断 412">
          <a:extLst>
            <a:ext uri="{FF2B5EF4-FFF2-40B4-BE49-F238E27FC236}">
              <a16:creationId xmlns:a16="http://schemas.microsoft.com/office/drawing/2014/main" id="{88262063-3CA5-4735-B6BF-D987860C10F1}"/>
            </a:ext>
          </a:extLst>
        </xdr:cNvPr>
        <xdr:cNvSpPr/>
      </xdr:nvSpPr>
      <xdr:spPr>
        <a:xfrm>
          <a:off x="981075" y="16924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2E6B0660-E049-45CA-873F-2AE19E9BCEA3}"/>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62841690-0C66-476C-9493-4A8DF6C9B9F5}"/>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CCDDA1D0-8568-4EAC-8B5F-FF27A1C134E3}"/>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84A687D7-22F5-4022-935D-5E9DE87414C2}"/>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208B0C6E-7D82-4B23-82D0-F75C746DDBD0}"/>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154940</xdr:rowOff>
    </xdr:from>
    <xdr:to>
      <xdr:col>24</xdr:col>
      <xdr:colOff>114300</xdr:colOff>
      <xdr:row>107</xdr:row>
      <xdr:rowOff>84455</xdr:rowOff>
    </xdr:to>
    <xdr:sp macro="" textlink="">
      <xdr:nvSpPr>
        <xdr:cNvPr id="419" name="楕円 418">
          <a:extLst>
            <a:ext uri="{FF2B5EF4-FFF2-40B4-BE49-F238E27FC236}">
              <a16:creationId xmlns:a16="http://schemas.microsoft.com/office/drawing/2014/main" id="{80302779-FE14-4CD3-81C4-0D1DF8F97AF2}"/>
            </a:ext>
          </a:extLst>
        </xdr:cNvPr>
        <xdr:cNvSpPr/>
      </xdr:nvSpPr>
      <xdr:spPr>
        <a:xfrm>
          <a:off x="4124325" y="1731899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132715</xdr:rowOff>
    </xdr:from>
    <xdr:ext cx="405130" cy="258445"/>
    <xdr:sp macro="" textlink="">
      <xdr:nvSpPr>
        <xdr:cNvPr id="420" name="【市民会館】&#10;有形固定資産減価償却率該当値テキスト">
          <a:extLst>
            <a:ext uri="{FF2B5EF4-FFF2-40B4-BE49-F238E27FC236}">
              <a16:creationId xmlns:a16="http://schemas.microsoft.com/office/drawing/2014/main" id="{05A8CBA1-9844-43B8-AC58-9CA42288546F}"/>
            </a:ext>
          </a:extLst>
        </xdr:cNvPr>
        <xdr:cNvSpPr txBox="1"/>
      </xdr:nvSpPr>
      <xdr:spPr>
        <a:xfrm>
          <a:off x="4219575" y="17296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130175</xdr:rowOff>
    </xdr:from>
    <xdr:to>
      <xdr:col>20</xdr:col>
      <xdr:colOff>38100</xdr:colOff>
      <xdr:row>107</xdr:row>
      <xdr:rowOff>60325</xdr:rowOff>
    </xdr:to>
    <xdr:sp macro="" textlink="">
      <xdr:nvSpPr>
        <xdr:cNvPr id="421" name="楕円 420">
          <a:extLst>
            <a:ext uri="{FF2B5EF4-FFF2-40B4-BE49-F238E27FC236}">
              <a16:creationId xmlns:a16="http://schemas.microsoft.com/office/drawing/2014/main" id="{96388DBA-D45F-4CE7-AEE1-35E38674DA3D}"/>
            </a:ext>
          </a:extLst>
        </xdr:cNvPr>
        <xdr:cNvSpPr/>
      </xdr:nvSpPr>
      <xdr:spPr>
        <a:xfrm>
          <a:off x="3381375" y="17294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9525</xdr:rowOff>
    </xdr:from>
    <xdr:to>
      <xdr:col>24</xdr:col>
      <xdr:colOff>63500</xdr:colOff>
      <xdr:row>107</xdr:row>
      <xdr:rowOff>33655</xdr:rowOff>
    </xdr:to>
    <xdr:cxnSp macro="">
      <xdr:nvCxnSpPr>
        <xdr:cNvPr id="422" name="直線コネクタ 421">
          <a:extLst>
            <a:ext uri="{FF2B5EF4-FFF2-40B4-BE49-F238E27FC236}">
              <a16:creationId xmlns:a16="http://schemas.microsoft.com/office/drawing/2014/main" id="{3BC821A6-930D-468B-9C95-B0214CFBC4C5}"/>
            </a:ext>
          </a:extLst>
        </xdr:cNvPr>
        <xdr:cNvCxnSpPr/>
      </xdr:nvCxnSpPr>
      <xdr:spPr>
        <a:xfrm>
          <a:off x="3429000" y="17332325"/>
          <a:ext cx="752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99060</xdr:rowOff>
    </xdr:from>
    <xdr:to>
      <xdr:col>15</xdr:col>
      <xdr:colOff>101600</xdr:colOff>
      <xdr:row>107</xdr:row>
      <xdr:rowOff>29210</xdr:rowOff>
    </xdr:to>
    <xdr:sp macro="" textlink="">
      <xdr:nvSpPr>
        <xdr:cNvPr id="423" name="楕円 422">
          <a:extLst>
            <a:ext uri="{FF2B5EF4-FFF2-40B4-BE49-F238E27FC236}">
              <a16:creationId xmlns:a16="http://schemas.microsoft.com/office/drawing/2014/main" id="{E3F531D3-D8BB-484A-84D5-77591265A06F}"/>
            </a:ext>
          </a:extLst>
        </xdr:cNvPr>
        <xdr:cNvSpPr/>
      </xdr:nvSpPr>
      <xdr:spPr>
        <a:xfrm>
          <a:off x="2571750" y="172662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149860</xdr:rowOff>
    </xdr:from>
    <xdr:to>
      <xdr:col>19</xdr:col>
      <xdr:colOff>177800</xdr:colOff>
      <xdr:row>107</xdr:row>
      <xdr:rowOff>9525</xdr:rowOff>
    </xdr:to>
    <xdr:cxnSp macro="">
      <xdr:nvCxnSpPr>
        <xdr:cNvPr id="424" name="直線コネクタ 423">
          <a:extLst>
            <a:ext uri="{FF2B5EF4-FFF2-40B4-BE49-F238E27FC236}">
              <a16:creationId xmlns:a16="http://schemas.microsoft.com/office/drawing/2014/main" id="{4B9B679A-B9F0-486E-A389-E46EA33E1D41}"/>
            </a:ext>
          </a:extLst>
        </xdr:cNvPr>
        <xdr:cNvCxnSpPr/>
      </xdr:nvCxnSpPr>
      <xdr:spPr>
        <a:xfrm>
          <a:off x="2619375" y="1731391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69215</xdr:rowOff>
    </xdr:from>
    <xdr:to>
      <xdr:col>10</xdr:col>
      <xdr:colOff>165100</xdr:colOff>
      <xdr:row>106</xdr:row>
      <xdr:rowOff>170815</xdr:rowOff>
    </xdr:to>
    <xdr:sp macro="" textlink="">
      <xdr:nvSpPr>
        <xdr:cNvPr id="425" name="楕円 424">
          <a:extLst>
            <a:ext uri="{FF2B5EF4-FFF2-40B4-BE49-F238E27FC236}">
              <a16:creationId xmlns:a16="http://schemas.microsoft.com/office/drawing/2014/main" id="{1FCCF8C6-38AC-4E33-A823-DE71BF1AA595}"/>
            </a:ext>
          </a:extLst>
        </xdr:cNvPr>
        <xdr:cNvSpPr/>
      </xdr:nvSpPr>
      <xdr:spPr>
        <a:xfrm>
          <a:off x="1781175" y="17230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120650</xdr:rowOff>
    </xdr:from>
    <xdr:to>
      <xdr:col>15</xdr:col>
      <xdr:colOff>50800</xdr:colOff>
      <xdr:row>106</xdr:row>
      <xdr:rowOff>149860</xdr:rowOff>
    </xdr:to>
    <xdr:cxnSp macro="">
      <xdr:nvCxnSpPr>
        <xdr:cNvPr id="426" name="直線コネクタ 425">
          <a:extLst>
            <a:ext uri="{FF2B5EF4-FFF2-40B4-BE49-F238E27FC236}">
              <a16:creationId xmlns:a16="http://schemas.microsoft.com/office/drawing/2014/main" id="{E1A2F6B8-9EE5-4791-91F7-39B9BA2EDA3E}"/>
            </a:ext>
          </a:extLst>
        </xdr:cNvPr>
        <xdr:cNvCxnSpPr/>
      </xdr:nvCxnSpPr>
      <xdr:spPr>
        <a:xfrm>
          <a:off x="1828800" y="1728787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27" name="楕円 426">
          <a:extLst>
            <a:ext uri="{FF2B5EF4-FFF2-40B4-BE49-F238E27FC236}">
              <a16:creationId xmlns:a16="http://schemas.microsoft.com/office/drawing/2014/main" id="{9A0C77B5-F869-4B6E-9523-8009B185A6FF}"/>
            </a:ext>
          </a:extLst>
        </xdr:cNvPr>
        <xdr:cNvSpPr/>
      </xdr:nvSpPr>
      <xdr:spPr>
        <a:xfrm>
          <a:off x="981075" y="17174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64770</xdr:rowOff>
    </xdr:from>
    <xdr:to>
      <xdr:col>10</xdr:col>
      <xdr:colOff>114300</xdr:colOff>
      <xdr:row>106</xdr:row>
      <xdr:rowOff>120650</xdr:rowOff>
    </xdr:to>
    <xdr:cxnSp macro="">
      <xdr:nvCxnSpPr>
        <xdr:cNvPr id="428" name="直線コネクタ 427">
          <a:extLst>
            <a:ext uri="{FF2B5EF4-FFF2-40B4-BE49-F238E27FC236}">
              <a16:creationId xmlns:a16="http://schemas.microsoft.com/office/drawing/2014/main" id="{0139C1FD-C83B-46EF-8E58-48C285BAB10D}"/>
            </a:ext>
          </a:extLst>
        </xdr:cNvPr>
        <xdr:cNvCxnSpPr/>
      </xdr:nvCxnSpPr>
      <xdr:spPr>
        <a:xfrm>
          <a:off x="1028700" y="17231995"/>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50165</xdr:rowOff>
    </xdr:from>
    <xdr:ext cx="405130" cy="259080"/>
    <xdr:sp macro="" textlink="">
      <xdr:nvSpPr>
        <xdr:cNvPr id="429" name="n_1aveValue【市民会館】&#10;有形固定資産減価償却率">
          <a:extLst>
            <a:ext uri="{FF2B5EF4-FFF2-40B4-BE49-F238E27FC236}">
              <a16:creationId xmlns:a16="http://schemas.microsoft.com/office/drawing/2014/main" id="{6BB644A2-5ACD-429B-B01D-045C1FC3F22C}"/>
            </a:ext>
          </a:extLst>
        </xdr:cNvPr>
        <xdr:cNvSpPr txBox="1"/>
      </xdr:nvSpPr>
      <xdr:spPr>
        <a:xfrm>
          <a:off x="3239135" y="16725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102870</xdr:rowOff>
    </xdr:from>
    <xdr:ext cx="404495" cy="259080"/>
    <xdr:sp macro="" textlink="">
      <xdr:nvSpPr>
        <xdr:cNvPr id="430" name="n_2aveValue【市民会館】&#10;有形固定資産減価償却率">
          <a:extLst>
            <a:ext uri="{FF2B5EF4-FFF2-40B4-BE49-F238E27FC236}">
              <a16:creationId xmlns:a16="http://schemas.microsoft.com/office/drawing/2014/main" id="{978F67F3-4D24-4695-A0C4-2A97202A584C}"/>
            </a:ext>
          </a:extLst>
        </xdr:cNvPr>
        <xdr:cNvSpPr txBox="1"/>
      </xdr:nvSpPr>
      <xdr:spPr>
        <a:xfrm>
          <a:off x="2439035" y="16784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61595</xdr:rowOff>
    </xdr:from>
    <xdr:ext cx="404495" cy="259080"/>
    <xdr:sp macro="" textlink="">
      <xdr:nvSpPr>
        <xdr:cNvPr id="431" name="n_3aveValue【市民会館】&#10;有形固定資産減価償却率">
          <a:extLst>
            <a:ext uri="{FF2B5EF4-FFF2-40B4-BE49-F238E27FC236}">
              <a16:creationId xmlns:a16="http://schemas.microsoft.com/office/drawing/2014/main" id="{7767572C-D737-4853-B6DF-D1CA288B4A1B}"/>
            </a:ext>
          </a:extLst>
        </xdr:cNvPr>
        <xdr:cNvSpPr txBox="1"/>
      </xdr:nvSpPr>
      <xdr:spPr>
        <a:xfrm>
          <a:off x="1648460" y="16743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27305</xdr:rowOff>
    </xdr:from>
    <xdr:ext cx="404495" cy="259080"/>
    <xdr:sp macro="" textlink="">
      <xdr:nvSpPr>
        <xdr:cNvPr id="432" name="n_4aveValue【市民会館】&#10;有形固定資産減価償却率">
          <a:extLst>
            <a:ext uri="{FF2B5EF4-FFF2-40B4-BE49-F238E27FC236}">
              <a16:creationId xmlns:a16="http://schemas.microsoft.com/office/drawing/2014/main" id="{2899E4B7-8860-47C8-B29E-B9FB5AB2359C}"/>
            </a:ext>
          </a:extLst>
        </xdr:cNvPr>
        <xdr:cNvSpPr txBox="1"/>
      </xdr:nvSpPr>
      <xdr:spPr>
        <a:xfrm>
          <a:off x="848360" y="16708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52070</xdr:rowOff>
    </xdr:from>
    <xdr:ext cx="405130" cy="258445"/>
    <xdr:sp macro="" textlink="">
      <xdr:nvSpPr>
        <xdr:cNvPr id="433" name="n_1mainValue【市民会館】&#10;有形固定資産減価償却率">
          <a:extLst>
            <a:ext uri="{FF2B5EF4-FFF2-40B4-BE49-F238E27FC236}">
              <a16:creationId xmlns:a16="http://schemas.microsoft.com/office/drawing/2014/main" id="{D6200494-9A2D-44D2-B9BC-7CE6F4E790D7}"/>
            </a:ext>
          </a:extLst>
        </xdr:cNvPr>
        <xdr:cNvSpPr txBox="1"/>
      </xdr:nvSpPr>
      <xdr:spPr>
        <a:xfrm>
          <a:off x="3239135" y="17374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20320</xdr:rowOff>
    </xdr:from>
    <xdr:ext cx="404495" cy="258445"/>
    <xdr:sp macro="" textlink="">
      <xdr:nvSpPr>
        <xdr:cNvPr id="434" name="n_2mainValue【市民会館】&#10;有形固定資産減価償却率">
          <a:extLst>
            <a:ext uri="{FF2B5EF4-FFF2-40B4-BE49-F238E27FC236}">
              <a16:creationId xmlns:a16="http://schemas.microsoft.com/office/drawing/2014/main" id="{F051DACC-0988-4E27-A635-AD51D9868C39}"/>
            </a:ext>
          </a:extLst>
        </xdr:cNvPr>
        <xdr:cNvSpPr txBox="1"/>
      </xdr:nvSpPr>
      <xdr:spPr>
        <a:xfrm>
          <a:off x="2439035" y="17346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161925</xdr:rowOff>
    </xdr:from>
    <xdr:ext cx="404495" cy="259080"/>
    <xdr:sp macro="" textlink="">
      <xdr:nvSpPr>
        <xdr:cNvPr id="435" name="n_3mainValue【市民会館】&#10;有形固定資産減価償却率">
          <a:extLst>
            <a:ext uri="{FF2B5EF4-FFF2-40B4-BE49-F238E27FC236}">
              <a16:creationId xmlns:a16="http://schemas.microsoft.com/office/drawing/2014/main" id="{720AACCC-1B60-45EA-9C60-7F3ACF5CEED5}"/>
            </a:ext>
          </a:extLst>
        </xdr:cNvPr>
        <xdr:cNvSpPr txBox="1"/>
      </xdr:nvSpPr>
      <xdr:spPr>
        <a:xfrm>
          <a:off x="1648460" y="17322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106680</xdr:rowOff>
    </xdr:from>
    <xdr:ext cx="404495" cy="259080"/>
    <xdr:sp macro="" textlink="">
      <xdr:nvSpPr>
        <xdr:cNvPr id="436" name="n_4mainValue【市民会館】&#10;有形固定資産減価償却率">
          <a:extLst>
            <a:ext uri="{FF2B5EF4-FFF2-40B4-BE49-F238E27FC236}">
              <a16:creationId xmlns:a16="http://schemas.microsoft.com/office/drawing/2014/main" id="{ACD3925E-275D-4A19-AEB2-047BA80E61A7}"/>
            </a:ext>
          </a:extLst>
        </xdr:cNvPr>
        <xdr:cNvSpPr txBox="1"/>
      </xdr:nvSpPr>
      <xdr:spPr>
        <a:xfrm>
          <a:off x="848360" y="17267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FB4E1D7-8386-4D91-B99B-13B5F19FEE5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227E9524-334C-4257-B329-460CF70DA7A0}"/>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1A32141F-F1AF-4C71-B013-042567A1456F}"/>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8C08D558-8EB8-4591-962B-FAA50DBC4D53}"/>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048FF7E-51EB-4496-AF44-F84966AB3C9F}"/>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2ACA036C-F699-4478-8B5C-AB2DE43D4888}"/>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FEEBF36-5803-4778-BF19-5CA880ADAB79}"/>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F750A4F-592C-4BE1-894D-CD0D931CE912}"/>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5" name="テキスト ボックス 444">
          <a:extLst>
            <a:ext uri="{FF2B5EF4-FFF2-40B4-BE49-F238E27FC236}">
              <a16:creationId xmlns:a16="http://schemas.microsoft.com/office/drawing/2014/main" id="{D0FCF83F-3E6D-4BF2-AC3D-E3FB1B0DC6B4}"/>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24005B8-2F31-4043-9F83-B41B3BF6E5BE}"/>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ECF23E30-D950-428E-A7A2-CB7E192FA71D}"/>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8" name="テキスト ボックス 447">
          <a:extLst>
            <a:ext uri="{FF2B5EF4-FFF2-40B4-BE49-F238E27FC236}">
              <a16:creationId xmlns:a16="http://schemas.microsoft.com/office/drawing/2014/main" id="{513BE022-4601-49C8-87F1-0A4300D25718}"/>
            </a:ext>
          </a:extLst>
        </xdr:cNvPr>
        <xdr:cNvSpPr txBox="1"/>
      </xdr:nvSpPr>
      <xdr:spPr>
        <a:xfrm>
          <a:off x="5527040"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56318B0F-CA13-4E1A-9B44-0787E48BA09C}"/>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0" name="テキスト ボックス 449">
          <a:extLst>
            <a:ext uri="{FF2B5EF4-FFF2-40B4-BE49-F238E27FC236}">
              <a16:creationId xmlns:a16="http://schemas.microsoft.com/office/drawing/2014/main" id="{3A5BD1C6-D4AA-42E8-976A-64F6FDE8585A}"/>
            </a:ext>
          </a:extLst>
        </xdr:cNvPr>
        <xdr:cNvSpPr txBox="1"/>
      </xdr:nvSpPr>
      <xdr:spPr>
        <a:xfrm>
          <a:off x="5527040" y="17142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AD78838-1099-4512-8D09-A78AF9BD4FF3}"/>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2" name="テキスト ボックス 451">
          <a:extLst>
            <a:ext uri="{FF2B5EF4-FFF2-40B4-BE49-F238E27FC236}">
              <a16:creationId xmlns:a16="http://schemas.microsoft.com/office/drawing/2014/main" id="{CDDE722A-01F9-4485-87D1-B7DA911D9AE1}"/>
            </a:ext>
          </a:extLst>
        </xdr:cNvPr>
        <xdr:cNvSpPr txBox="1"/>
      </xdr:nvSpPr>
      <xdr:spPr>
        <a:xfrm>
          <a:off x="5527040"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F7D65823-EE17-4443-B4DC-B016113D41BF}"/>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4" name="テキスト ボックス 453">
          <a:extLst>
            <a:ext uri="{FF2B5EF4-FFF2-40B4-BE49-F238E27FC236}">
              <a16:creationId xmlns:a16="http://schemas.microsoft.com/office/drawing/2014/main" id="{53F28782-6882-4E57-81EF-B0CCBE35D37D}"/>
            </a:ext>
          </a:extLst>
        </xdr:cNvPr>
        <xdr:cNvSpPr txBox="1"/>
      </xdr:nvSpPr>
      <xdr:spPr>
        <a:xfrm>
          <a:off x="5527040" y="16418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48A7B3B-3644-4C69-826A-A6CBC20BB57C}"/>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6" name="テキスト ボックス 455">
          <a:extLst>
            <a:ext uri="{FF2B5EF4-FFF2-40B4-BE49-F238E27FC236}">
              <a16:creationId xmlns:a16="http://schemas.microsoft.com/office/drawing/2014/main" id="{A17143D6-A221-417F-8C09-35BA75B0BC57}"/>
            </a:ext>
          </a:extLst>
        </xdr:cNvPr>
        <xdr:cNvSpPr txBox="1"/>
      </xdr:nvSpPr>
      <xdr:spPr>
        <a:xfrm>
          <a:off x="5527040" y="16056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B8EF2E2-25EC-4AF0-A0ED-CCE94313F631}"/>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8" name="テキスト ボックス 457">
          <a:extLst>
            <a:ext uri="{FF2B5EF4-FFF2-40B4-BE49-F238E27FC236}">
              <a16:creationId xmlns:a16="http://schemas.microsoft.com/office/drawing/2014/main" id="{0402BE23-2374-4D17-8C01-A556D7832249}"/>
            </a:ext>
          </a:extLst>
        </xdr:cNvPr>
        <xdr:cNvSpPr txBox="1"/>
      </xdr:nvSpPr>
      <xdr:spPr>
        <a:xfrm>
          <a:off x="5527040"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3CCFFD37-C3F0-4CF3-8308-9F81992F657D}"/>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86360</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DCFCB7C7-7A3C-4721-98BF-92DC5B4DED9F}"/>
            </a:ext>
          </a:extLst>
        </xdr:cNvPr>
        <xdr:cNvCxnSpPr/>
      </xdr:nvCxnSpPr>
      <xdr:spPr>
        <a:xfrm flipV="1">
          <a:off x="9429115" y="1643761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139065</xdr:rowOff>
    </xdr:from>
    <xdr:ext cx="469900" cy="259080"/>
    <xdr:sp macro="" textlink="">
      <xdr:nvSpPr>
        <xdr:cNvPr id="461" name="【市民会館】&#10;一人当たり面積最小値テキスト">
          <a:extLst>
            <a:ext uri="{FF2B5EF4-FFF2-40B4-BE49-F238E27FC236}">
              <a16:creationId xmlns:a16="http://schemas.microsoft.com/office/drawing/2014/main" id="{A5B9A8A1-3A87-4356-94EC-39A939A760DC}"/>
            </a:ext>
          </a:extLst>
        </xdr:cNvPr>
        <xdr:cNvSpPr txBox="1"/>
      </xdr:nvSpPr>
      <xdr:spPr>
        <a:xfrm>
          <a:off x="9467850" y="1763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D5BF3B4E-A963-4F31-9ABF-818C17A55ACA}"/>
            </a:ext>
          </a:extLst>
        </xdr:cNvPr>
        <xdr:cNvCxnSpPr/>
      </xdr:nvCxnSpPr>
      <xdr:spPr>
        <a:xfrm>
          <a:off x="9363075" y="176231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32385</xdr:rowOff>
    </xdr:from>
    <xdr:ext cx="469900" cy="258445"/>
    <xdr:sp macro="" textlink="">
      <xdr:nvSpPr>
        <xdr:cNvPr id="463" name="【市民会館】&#10;一人当たり面積最大値テキスト">
          <a:extLst>
            <a:ext uri="{FF2B5EF4-FFF2-40B4-BE49-F238E27FC236}">
              <a16:creationId xmlns:a16="http://schemas.microsoft.com/office/drawing/2014/main" id="{FF358BAD-A117-4276-BC71-28162BB0028E}"/>
            </a:ext>
          </a:extLst>
        </xdr:cNvPr>
        <xdr:cNvSpPr txBox="1"/>
      </xdr:nvSpPr>
      <xdr:spPr>
        <a:xfrm>
          <a:off x="9467850" y="16221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0.665</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86360</xdr:rowOff>
    </xdr:from>
    <xdr:to>
      <xdr:col>55</xdr:col>
      <xdr:colOff>88900</xdr:colOff>
      <xdr:row>101</xdr:row>
      <xdr:rowOff>86360</xdr:rowOff>
    </xdr:to>
    <xdr:cxnSp macro="">
      <xdr:nvCxnSpPr>
        <xdr:cNvPr id="464" name="直線コネクタ 463">
          <a:extLst>
            <a:ext uri="{FF2B5EF4-FFF2-40B4-BE49-F238E27FC236}">
              <a16:creationId xmlns:a16="http://schemas.microsoft.com/office/drawing/2014/main" id="{4D53807F-EA15-4447-A243-64AD9A72474E}"/>
            </a:ext>
          </a:extLst>
        </xdr:cNvPr>
        <xdr:cNvCxnSpPr/>
      </xdr:nvCxnSpPr>
      <xdr:spPr>
        <a:xfrm>
          <a:off x="9363075" y="164376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6350</xdr:rowOff>
    </xdr:from>
    <xdr:ext cx="469900" cy="258445"/>
    <xdr:sp macro="" textlink="">
      <xdr:nvSpPr>
        <xdr:cNvPr id="465" name="【市民会館】&#10;一人当たり面積平均値テキスト">
          <a:extLst>
            <a:ext uri="{FF2B5EF4-FFF2-40B4-BE49-F238E27FC236}">
              <a16:creationId xmlns:a16="http://schemas.microsoft.com/office/drawing/2014/main" id="{8BEB325C-50C8-4BD3-97DE-365F72F7D394}"/>
            </a:ext>
          </a:extLst>
        </xdr:cNvPr>
        <xdr:cNvSpPr txBox="1"/>
      </xdr:nvSpPr>
      <xdr:spPr>
        <a:xfrm>
          <a:off x="9467850" y="17173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154940</xdr:rowOff>
    </xdr:from>
    <xdr:to>
      <xdr:col>55</xdr:col>
      <xdr:colOff>50800</xdr:colOff>
      <xdr:row>107</xdr:row>
      <xdr:rowOff>85090</xdr:rowOff>
    </xdr:to>
    <xdr:sp macro="" textlink="">
      <xdr:nvSpPr>
        <xdr:cNvPr id="466" name="フローチャート: 判断 465">
          <a:extLst>
            <a:ext uri="{FF2B5EF4-FFF2-40B4-BE49-F238E27FC236}">
              <a16:creationId xmlns:a16="http://schemas.microsoft.com/office/drawing/2014/main" id="{501603CB-4736-45D1-BF8F-E0EA5EE89699}"/>
            </a:ext>
          </a:extLst>
        </xdr:cNvPr>
        <xdr:cNvSpPr/>
      </xdr:nvSpPr>
      <xdr:spPr>
        <a:xfrm>
          <a:off x="9401175" y="1731899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162560</xdr:rowOff>
    </xdr:from>
    <xdr:to>
      <xdr:col>50</xdr:col>
      <xdr:colOff>165100</xdr:colOff>
      <xdr:row>107</xdr:row>
      <xdr:rowOff>92710</xdr:rowOff>
    </xdr:to>
    <xdr:sp macro="" textlink="">
      <xdr:nvSpPr>
        <xdr:cNvPr id="467" name="フローチャート: 判断 466">
          <a:extLst>
            <a:ext uri="{FF2B5EF4-FFF2-40B4-BE49-F238E27FC236}">
              <a16:creationId xmlns:a16="http://schemas.microsoft.com/office/drawing/2014/main" id="{2BEA68B2-C3C0-4D21-89BD-E4B84201FA91}"/>
            </a:ext>
          </a:extLst>
        </xdr:cNvPr>
        <xdr:cNvSpPr/>
      </xdr:nvSpPr>
      <xdr:spPr>
        <a:xfrm>
          <a:off x="8639175" y="17323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68" name="フローチャート: 判断 467">
          <a:extLst>
            <a:ext uri="{FF2B5EF4-FFF2-40B4-BE49-F238E27FC236}">
              <a16:creationId xmlns:a16="http://schemas.microsoft.com/office/drawing/2014/main" id="{1C424C6F-FA02-4A3B-B898-A9E178080217}"/>
            </a:ext>
          </a:extLst>
        </xdr:cNvPr>
        <xdr:cNvSpPr/>
      </xdr:nvSpPr>
      <xdr:spPr>
        <a:xfrm>
          <a:off x="7839075" y="172897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118745</xdr:rowOff>
    </xdr:from>
    <xdr:to>
      <xdr:col>41</xdr:col>
      <xdr:colOff>101600</xdr:colOff>
      <xdr:row>107</xdr:row>
      <xdr:rowOff>48895</xdr:rowOff>
    </xdr:to>
    <xdr:sp macro="" textlink="">
      <xdr:nvSpPr>
        <xdr:cNvPr id="469" name="フローチャート: 判断 468">
          <a:extLst>
            <a:ext uri="{FF2B5EF4-FFF2-40B4-BE49-F238E27FC236}">
              <a16:creationId xmlns:a16="http://schemas.microsoft.com/office/drawing/2014/main" id="{2D8DF300-3471-4173-9738-8758476456E3}"/>
            </a:ext>
          </a:extLst>
        </xdr:cNvPr>
        <xdr:cNvSpPr/>
      </xdr:nvSpPr>
      <xdr:spPr>
        <a:xfrm>
          <a:off x="7029450" y="172859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118745</xdr:rowOff>
    </xdr:from>
    <xdr:to>
      <xdr:col>36</xdr:col>
      <xdr:colOff>165100</xdr:colOff>
      <xdr:row>107</xdr:row>
      <xdr:rowOff>48895</xdr:rowOff>
    </xdr:to>
    <xdr:sp macro="" textlink="">
      <xdr:nvSpPr>
        <xdr:cNvPr id="470" name="フローチャート: 判断 469">
          <a:extLst>
            <a:ext uri="{FF2B5EF4-FFF2-40B4-BE49-F238E27FC236}">
              <a16:creationId xmlns:a16="http://schemas.microsoft.com/office/drawing/2014/main" id="{499A62DD-95C6-4B17-93A1-DD2EEF583EA2}"/>
            </a:ext>
          </a:extLst>
        </xdr:cNvPr>
        <xdr:cNvSpPr/>
      </xdr:nvSpPr>
      <xdr:spPr>
        <a:xfrm>
          <a:off x="6238875" y="17285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50E92387-913E-4DAF-B35F-C9969EE7BE7C}"/>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C5493731-AE5B-4D0D-B86A-9575A535E124}"/>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ED4B18C-1FA4-4C21-83E6-B859C4F29245}"/>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3B9B2684-791B-403B-81D7-A561497DE6F3}"/>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6B734E1B-7A6D-482B-960E-D491897190C4}"/>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116840</xdr:rowOff>
    </xdr:from>
    <xdr:to>
      <xdr:col>55</xdr:col>
      <xdr:colOff>50800</xdr:colOff>
      <xdr:row>108</xdr:row>
      <xdr:rowOff>46990</xdr:rowOff>
    </xdr:to>
    <xdr:sp macro="" textlink="">
      <xdr:nvSpPr>
        <xdr:cNvPr id="476" name="楕円 475">
          <a:extLst>
            <a:ext uri="{FF2B5EF4-FFF2-40B4-BE49-F238E27FC236}">
              <a16:creationId xmlns:a16="http://schemas.microsoft.com/office/drawing/2014/main" id="{D1932204-471C-4D67-9DBB-7EB5FF3DAFDE}"/>
            </a:ext>
          </a:extLst>
        </xdr:cNvPr>
        <xdr:cNvSpPr/>
      </xdr:nvSpPr>
      <xdr:spPr>
        <a:xfrm>
          <a:off x="9401175" y="174428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95250</xdr:rowOff>
    </xdr:from>
    <xdr:ext cx="469900" cy="259080"/>
    <xdr:sp macro="" textlink="">
      <xdr:nvSpPr>
        <xdr:cNvPr id="477" name="【市民会館】&#10;一人当たり面積該当値テキスト">
          <a:extLst>
            <a:ext uri="{FF2B5EF4-FFF2-40B4-BE49-F238E27FC236}">
              <a16:creationId xmlns:a16="http://schemas.microsoft.com/office/drawing/2014/main" id="{B3F4B03E-D332-4595-9C94-16FD4968843C}"/>
            </a:ext>
          </a:extLst>
        </xdr:cNvPr>
        <xdr:cNvSpPr txBox="1"/>
      </xdr:nvSpPr>
      <xdr:spPr>
        <a:xfrm>
          <a:off x="9467850" y="1742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78" name="楕円 477">
          <a:extLst>
            <a:ext uri="{FF2B5EF4-FFF2-40B4-BE49-F238E27FC236}">
              <a16:creationId xmlns:a16="http://schemas.microsoft.com/office/drawing/2014/main" id="{C0ED0258-96B2-489D-942D-C74E131F3CD5}"/>
            </a:ext>
          </a:extLst>
        </xdr:cNvPr>
        <xdr:cNvSpPr/>
      </xdr:nvSpPr>
      <xdr:spPr>
        <a:xfrm>
          <a:off x="8639175" y="17449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167640</xdr:rowOff>
    </xdr:from>
    <xdr:to>
      <xdr:col>55</xdr:col>
      <xdr:colOff>0</xdr:colOff>
      <xdr:row>108</xdr:row>
      <xdr:rowOff>0</xdr:rowOff>
    </xdr:to>
    <xdr:cxnSp macro="">
      <xdr:nvCxnSpPr>
        <xdr:cNvPr id="479" name="直線コネクタ 478">
          <a:extLst>
            <a:ext uri="{FF2B5EF4-FFF2-40B4-BE49-F238E27FC236}">
              <a16:creationId xmlns:a16="http://schemas.microsoft.com/office/drawing/2014/main" id="{5D07725C-F1D3-48AF-9CBC-FA5F11CB24E8}"/>
            </a:ext>
          </a:extLst>
        </xdr:cNvPr>
        <xdr:cNvCxnSpPr/>
      </xdr:nvCxnSpPr>
      <xdr:spPr>
        <a:xfrm flipV="1">
          <a:off x="8686800" y="174904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122555</xdr:rowOff>
    </xdr:from>
    <xdr:to>
      <xdr:col>46</xdr:col>
      <xdr:colOff>38100</xdr:colOff>
      <xdr:row>108</xdr:row>
      <xdr:rowOff>52705</xdr:rowOff>
    </xdr:to>
    <xdr:sp macro="" textlink="">
      <xdr:nvSpPr>
        <xdr:cNvPr id="480" name="楕円 479">
          <a:extLst>
            <a:ext uri="{FF2B5EF4-FFF2-40B4-BE49-F238E27FC236}">
              <a16:creationId xmlns:a16="http://schemas.microsoft.com/office/drawing/2014/main" id="{67346F42-76E8-4ED5-B8F8-E45904FD5A39}"/>
            </a:ext>
          </a:extLst>
        </xdr:cNvPr>
        <xdr:cNvSpPr/>
      </xdr:nvSpPr>
      <xdr:spPr>
        <a:xfrm>
          <a:off x="7839075" y="174517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1905</xdr:rowOff>
    </xdr:to>
    <xdr:cxnSp macro="">
      <xdr:nvCxnSpPr>
        <xdr:cNvPr id="481" name="直線コネクタ 480">
          <a:extLst>
            <a:ext uri="{FF2B5EF4-FFF2-40B4-BE49-F238E27FC236}">
              <a16:creationId xmlns:a16="http://schemas.microsoft.com/office/drawing/2014/main" id="{719F137B-90B8-4B3F-9568-AD5D32E8A87B}"/>
            </a:ext>
          </a:extLst>
        </xdr:cNvPr>
        <xdr:cNvCxnSpPr/>
      </xdr:nvCxnSpPr>
      <xdr:spPr>
        <a:xfrm flipV="1">
          <a:off x="7886700" y="1748790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126365</xdr:rowOff>
    </xdr:from>
    <xdr:to>
      <xdr:col>41</xdr:col>
      <xdr:colOff>101600</xdr:colOff>
      <xdr:row>108</xdr:row>
      <xdr:rowOff>56515</xdr:rowOff>
    </xdr:to>
    <xdr:sp macro="" textlink="">
      <xdr:nvSpPr>
        <xdr:cNvPr id="482" name="楕円 481">
          <a:extLst>
            <a:ext uri="{FF2B5EF4-FFF2-40B4-BE49-F238E27FC236}">
              <a16:creationId xmlns:a16="http://schemas.microsoft.com/office/drawing/2014/main" id="{70197D26-14E9-4CA6-8905-FA6759E9A11A}"/>
            </a:ext>
          </a:extLst>
        </xdr:cNvPr>
        <xdr:cNvSpPr/>
      </xdr:nvSpPr>
      <xdr:spPr>
        <a:xfrm>
          <a:off x="7029450" y="17449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1905</xdr:rowOff>
    </xdr:from>
    <xdr:to>
      <xdr:col>45</xdr:col>
      <xdr:colOff>177800</xdr:colOff>
      <xdr:row>108</xdr:row>
      <xdr:rowOff>6350</xdr:rowOff>
    </xdr:to>
    <xdr:cxnSp macro="">
      <xdr:nvCxnSpPr>
        <xdr:cNvPr id="483" name="直線コネクタ 482">
          <a:extLst>
            <a:ext uri="{FF2B5EF4-FFF2-40B4-BE49-F238E27FC236}">
              <a16:creationId xmlns:a16="http://schemas.microsoft.com/office/drawing/2014/main" id="{77A35A36-EB98-4D29-AEC7-EA4FE6D4AE8B}"/>
            </a:ext>
          </a:extLst>
        </xdr:cNvPr>
        <xdr:cNvCxnSpPr/>
      </xdr:nvCxnSpPr>
      <xdr:spPr>
        <a:xfrm flipV="1">
          <a:off x="7077075" y="1748980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84" name="楕円 483">
          <a:extLst>
            <a:ext uri="{FF2B5EF4-FFF2-40B4-BE49-F238E27FC236}">
              <a16:creationId xmlns:a16="http://schemas.microsoft.com/office/drawing/2014/main" id="{9930D3B4-2899-4BD3-95E0-EFFE36495865}"/>
            </a:ext>
          </a:extLst>
        </xdr:cNvPr>
        <xdr:cNvSpPr/>
      </xdr:nvSpPr>
      <xdr:spPr>
        <a:xfrm>
          <a:off x="6238875" y="17451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6350</xdr:rowOff>
    </xdr:from>
    <xdr:to>
      <xdr:col>41</xdr:col>
      <xdr:colOff>50800</xdr:colOff>
      <xdr:row>108</xdr:row>
      <xdr:rowOff>7620</xdr:rowOff>
    </xdr:to>
    <xdr:cxnSp macro="">
      <xdr:nvCxnSpPr>
        <xdr:cNvPr id="485" name="直線コネクタ 484">
          <a:extLst>
            <a:ext uri="{FF2B5EF4-FFF2-40B4-BE49-F238E27FC236}">
              <a16:creationId xmlns:a16="http://schemas.microsoft.com/office/drawing/2014/main" id="{E17ABD20-94F5-4794-BA10-89A96EC32AD5}"/>
            </a:ext>
          </a:extLst>
        </xdr:cNvPr>
        <xdr:cNvCxnSpPr/>
      </xdr:nvCxnSpPr>
      <xdr:spPr>
        <a:xfrm flipV="1">
          <a:off x="6286500" y="1749742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109220</xdr:rowOff>
    </xdr:from>
    <xdr:ext cx="469900" cy="258445"/>
    <xdr:sp macro="" textlink="">
      <xdr:nvSpPr>
        <xdr:cNvPr id="486" name="n_1aveValue【市民会館】&#10;一人当たり面積">
          <a:extLst>
            <a:ext uri="{FF2B5EF4-FFF2-40B4-BE49-F238E27FC236}">
              <a16:creationId xmlns:a16="http://schemas.microsoft.com/office/drawing/2014/main" id="{5F1FE193-1250-43CF-8BA2-5B7C86B03B27}"/>
            </a:ext>
          </a:extLst>
        </xdr:cNvPr>
        <xdr:cNvSpPr txBox="1"/>
      </xdr:nvSpPr>
      <xdr:spPr>
        <a:xfrm>
          <a:off x="8458200" y="17108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69215</xdr:rowOff>
    </xdr:from>
    <xdr:ext cx="469265" cy="259080"/>
    <xdr:sp macro="" textlink="">
      <xdr:nvSpPr>
        <xdr:cNvPr id="487" name="n_2aveValue【市民会館】&#10;一人当たり面積">
          <a:extLst>
            <a:ext uri="{FF2B5EF4-FFF2-40B4-BE49-F238E27FC236}">
              <a16:creationId xmlns:a16="http://schemas.microsoft.com/office/drawing/2014/main" id="{111B12D9-8512-4C11-B235-4759A70CF665}"/>
            </a:ext>
          </a:extLst>
        </xdr:cNvPr>
        <xdr:cNvSpPr txBox="1"/>
      </xdr:nvSpPr>
      <xdr:spPr>
        <a:xfrm>
          <a:off x="7677150" y="17068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65405</xdr:rowOff>
    </xdr:from>
    <xdr:ext cx="469265" cy="258445"/>
    <xdr:sp macro="" textlink="">
      <xdr:nvSpPr>
        <xdr:cNvPr id="488" name="n_3aveValue【市民会館】&#10;一人当たり面積">
          <a:extLst>
            <a:ext uri="{FF2B5EF4-FFF2-40B4-BE49-F238E27FC236}">
              <a16:creationId xmlns:a16="http://schemas.microsoft.com/office/drawing/2014/main" id="{7A29B4D7-7FF0-4A91-A60F-2CFEF12A9876}"/>
            </a:ext>
          </a:extLst>
        </xdr:cNvPr>
        <xdr:cNvSpPr txBox="1"/>
      </xdr:nvSpPr>
      <xdr:spPr>
        <a:xfrm>
          <a:off x="6867525" y="1707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65405</xdr:rowOff>
    </xdr:from>
    <xdr:ext cx="469265" cy="258445"/>
    <xdr:sp macro="" textlink="">
      <xdr:nvSpPr>
        <xdr:cNvPr id="489" name="n_4aveValue【市民会館】&#10;一人当たり面積">
          <a:extLst>
            <a:ext uri="{FF2B5EF4-FFF2-40B4-BE49-F238E27FC236}">
              <a16:creationId xmlns:a16="http://schemas.microsoft.com/office/drawing/2014/main" id="{930B2681-731A-45CF-BCF2-F8CAC286152C}"/>
            </a:ext>
          </a:extLst>
        </xdr:cNvPr>
        <xdr:cNvSpPr txBox="1"/>
      </xdr:nvSpPr>
      <xdr:spPr>
        <a:xfrm>
          <a:off x="6067425" y="1707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41910</xdr:rowOff>
    </xdr:from>
    <xdr:ext cx="469900" cy="258445"/>
    <xdr:sp macro="" textlink="">
      <xdr:nvSpPr>
        <xdr:cNvPr id="490" name="n_1mainValue【市民会館】&#10;一人当たり面積">
          <a:extLst>
            <a:ext uri="{FF2B5EF4-FFF2-40B4-BE49-F238E27FC236}">
              <a16:creationId xmlns:a16="http://schemas.microsoft.com/office/drawing/2014/main" id="{679DDD06-DE0F-45C1-858E-1989E321C3A7}"/>
            </a:ext>
          </a:extLst>
        </xdr:cNvPr>
        <xdr:cNvSpPr txBox="1"/>
      </xdr:nvSpPr>
      <xdr:spPr>
        <a:xfrm>
          <a:off x="8458200" y="17532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43815</xdr:rowOff>
    </xdr:from>
    <xdr:ext cx="469265" cy="258445"/>
    <xdr:sp macro="" textlink="">
      <xdr:nvSpPr>
        <xdr:cNvPr id="491" name="n_2mainValue【市民会館】&#10;一人当たり面積">
          <a:extLst>
            <a:ext uri="{FF2B5EF4-FFF2-40B4-BE49-F238E27FC236}">
              <a16:creationId xmlns:a16="http://schemas.microsoft.com/office/drawing/2014/main" id="{612AB8B6-4DCB-47AC-AA11-A4B4729F5A4A}"/>
            </a:ext>
          </a:extLst>
        </xdr:cNvPr>
        <xdr:cNvSpPr txBox="1"/>
      </xdr:nvSpPr>
      <xdr:spPr>
        <a:xfrm>
          <a:off x="7677150" y="17534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47625</xdr:rowOff>
    </xdr:from>
    <xdr:ext cx="469265" cy="259080"/>
    <xdr:sp macro="" textlink="">
      <xdr:nvSpPr>
        <xdr:cNvPr id="492" name="n_3mainValue【市民会館】&#10;一人当たり面積">
          <a:extLst>
            <a:ext uri="{FF2B5EF4-FFF2-40B4-BE49-F238E27FC236}">
              <a16:creationId xmlns:a16="http://schemas.microsoft.com/office/drawing/2014/main" id="{BD06DE70-E7A7-4720-813D-70EF44AF7F00}"/>
            </a:ext>
          </a:extLst>
        </xdr:cNvPr>
        <xdr:cNvSpPr txBox="1"/>
      </xdr:nvSpPr>
      <xdr:spPr>
        <a:xfrm>
          <a:off x="6867525" y="1753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49530</xdr:rowOff>
    </xdr:from>
    <xdr:ext cx="469265" cy="259080"/>
    <xdr:sp macro="" textlink="">
      <xdr:nvSpPr>
        <xdr:cNvPr id="493" name="n_4mainValue【市民会館】&#10;一人当たり面積">
          <a:extLst>
            <a:ext uri="{FF2B5EF4-FFF2-40B4-BE49-F238E27FC236}">
              <a16:creationId xmlns:a16="http://schemas.microsoft.com/office/drawing/2014/main" id="{F2DBC0DF-1C20-4E80-AE5B-6A1D6065ED01}"/>
            </a:ext>
          </a:extLst>
        </xdr:cNvPr>
        <xdr:cNvSpPr txBox="1"/>
      </xdr:nvSpPr>
      <xdr:spPr>
        <a:xfrm>
          <a:off x="6067425" y="1753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3AD62FAC-A25C-4BDB-8CE7-7DCDEFFB70D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92E8CDA-6E4C-4568-BF12-5AAC9D831E40}"/>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246E858-3080-48EF-A67F-394C29D2AF50}"/>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40D1B8-2F5C-49A7-B8EA-6B9DC17919D3}"/>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275017C-4E6C-4A08-A68E-D09586FD037C}"/>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47EF233F-B49E-4582-AFC6-84C7CA24C6E9}"/>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98EFA1C-C224-4C3A-B9C1-6DE53EA0D79E}"/>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F2DD2CFE-EEA8-4F9F-8BC4-8A368961458A}"/>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2" name="テキスト ボックス 501">
          <a:extLst>
            <a:ext uri="{FF2B5EF4-FFF2-40B4-BE49-F238E27FC236}">
              <a16:creationId xmlns:a16="http://schemas.microsoft.com/office/drawing/2014/main" id="{56640DF3-57B7-4956-8A48-859C154B12B4}"/>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ED735B0-02CB-4157-B6E4-60B8DB7AC489}"/>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4" name="テキスト ボックス 503">
          <a:extLst>
            <a:ext uri="{FF2B5EF4-FFF2-40B4-BE49-F238E27FC236}">
              <a16:creationId xmlns:a16="http://schemas.microsoft.com/office/drawing/2014/main" id="{A9DAECF5-0ABE-4BC6-81C9-D6054F1C6ED0}"/>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a:extLst>
            <a:ext uri="{FF2B5EF4-FFF2-40B4-BE49-F238E27FC236}">
              <a16:creationId xmlns:a16="http://schemas.microsoft.com/office/drawing/2014/main" id="{0DEF6C2C-47C2-4075-9362-6B0E69A4C3B3}"/>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6" name="テキスト ボックス 505">
          <a:extLst>
            <a:ext uri="{FF2B5EF4-FFF2-40B4-BE49-F238E27FC236}">
              <a16:creationId xmlns:a16="http://schemas.microsoft.com/office/drawing/2014/main" id="{60202266-572D-4F42-80D0-C179D4880CDC}"/>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a:extLst>
            <a:ext uri="{FF2B5EF4-FFF2-40B4-BE49-F238E27FC236}">
              <a16:creationId xmlns:a16="http://schemas.microsoft.com/office/drawing/2014/main" id="{0359790A-844F-4F8B-8007-2BEF653BB62A}"/>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a:extLst>
            <a:ext uri="{FF2B5EF4-FFF2-40B4-BE49-F238E27FC236}">
              <a16:creationId xmlns:a16="http://schemas.microsoft.com/office/drawing/2014/main" id="{906E4BD9-C978-4044-A412-C244B89C2E7F}"/>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a:extLst>
            <a:ext uri="{FF2B5EF4-FFF2-40B4-BE49-F238E27FC236}">
              <a16:creationId xmlns:a16="http://schemas.microsoft.com/office/drawing/2014/main" id="{413A0EEF-5C4B-48DA-A4E4-552CB42FC896}"/>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0" name="テキスト ボックス 509">
          <a:extLst>
            <a:ext uri="{FF2B5EF4-FFF2-40B4-BE49-F238E27FC236}">
              <a16:creationId xmlns:a16="http://schemas.microsoft.com/office/drawing/2014/main" id="{AD73A18E-F5EA-4F56-AC4D-CDB8B4542757}"/>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a:extLst>
            <a:ext uri="{FF2B5EF4-FFF2-40B4-BE49-F238E27FC236}">
              <a16:creationId xmlns:a16="http://schemas.microsoft.com/office/drawing/2014/main" id="{81389633-8415-4365-A1FA-1129A26DC542}"/>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a:extLst>
            <a:ext uri="{FF2B5EF4-FFF2-40B4-BE49-F238E27FC236}">
              <a16:creationId xmlns:a16="http://schemas.microsoft.com/office/drawing/2014/main" id="{D76FDE48-193F-4876-8546-74823C4C203A}"/>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a:extLst>
            <a:ext uri="{FF2B5EF4-FFF2-40B4-BE49-F238E27FC236}">
              <a16:creationId xmlns:a16="http://schemas.microsoft.com/office/drawing/2014/main" id="{A16D6D25-21B0-4C33-BB11-754E140C6A88}"/>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a:extLst>
            <a:ext uri="{FF2B5EF4-FFF2-40B4-BE49-F238E27FC236}">
              <a16:creationId xmlns:a16="http://schemas.microsoft.com/office/drawing/2014/main" id="{9BF6934A-F867-4861-A5B7-AC3ED9F86450}"/>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a:extLst>
            <a:ext uri="{FF2B5EF4-FFF2-40B4-BE49-F238E27FC236}">
              <a16:creationId xmlns:a16="http://schemas.microsoft.com/office/drawing/2014/main" id="{0D81ABB6-3225-484E-B97F-F2012042C0D6}"/>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6" name="テキスト ボックス 515">
          <a:extLst>
            <a:ext uri="{FF2B5EF4-FFF2-40B4-BE49-F238E27FC236}">
              <a16:creationId xmlns:a16="http://schemas.microsoft.com/office/drawing/2014/main" id="{AF9333EE-D7BD-42C9-84AA-3FEC62B9D826}"/>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A220CC18-98CE-4FCB-8B07-B26E845D471F}"/>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836D73F-9191-4796-9E0A-8CC908FB791F}"/>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92710</xdr:rowOff>
    </xdr:to>
    <xdr:cxnSp macro="">
      <xdr:nvCxnSpPr>
        <xdr:cNvPr id="519" name="直線コネクタ 518">
          <a:extLst>
            <a:ext uri="{FF2B5EF4-FFF2-40B4-BE49-F238E27FC236}">
              <a16:creationId xmlns:a16="http://schemas.microsoft.com/office/drawing/2014/main" id="{A71D7C0B-7BD1-493A-BB34-582CD676A0B1}"/>
            </a:ext>
          </a:extLst>
        </xdr:cNvPr>
        <xdr:cNvCxnSpPr/>
      </xdr:nvCxnSpPr>
      <xdr:spPr>
        <a:xfrm flipV="1">
          <a:off x="14696440" y="553593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0" name="【一般廃棄物処理施設】&#10;有形固定資産減価償却率最小値テキスト">
          <a:extLst>
            <a:ext uri="{FF2B5EF4-FFF2-40B4-BE49-F238E27FC236}">
              <a16:creationId xmlns:a16="http://schemas.microsoft.com/office/drawing/2014/main" id="{7D94BC45-7FAA-4240-94EB-37BC4E823E09}"/>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1" name="直線コネクタ 520">
          <a:extLst>
            <a:ext uri="{FF2B5EF4-FFF2-40B4-BE49-F238E27FC236}">
              <a16:creationId xmlns:a16="http://schemas.microsoft.com/office/drawing/2014/main" id="{88EF1ABB-D22B-4340-8C3C-3309A8705C97}"/>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522" name="【一般廃棄物処理施設】&#10;有形固定資産減価償却率最大値テキスト">
          <a:extLst>
            <a:ext uri="{FF2B5EF4-FFF2-40B4-BE49-F238E27FC236}">
              <a16:creationId xmlns:a16="http://schemas.microsoft.com/office/drawing/2014/main" id="{F5430278-F32F-4415-93F7-73B0A4188214}"/>
            </a:ext>
          </a:extLst>
        </xdr:cNvPr>
        <xdr:cNvSpPr txBox="1"/>
      </xdr:nvSpPr>
      <xdr:spPr>
        <a:xfrm>
          <a:off x="14735175" y="5333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523" name="直線コネクタ 522">
          <a:extLst>
            <a:ext uri="{FF2B5EF4-FFF2-40B4-BE49-F238E27FC236}">
              <a16:creationId xmlns:a16="http://schemas.microsoft.com/office/drawing/2014/main" id="{B2B5A0F9-6E63-4131-AA47-05881CDD7851}"/>
            </a:ext>
          </a:extLst>
        </xdr:cNvPr>
        <xdr:cNvCxnSpPr/>
      </xdr:nvCxnSpPr>
      <xdr:spPr>
        <a:xfrm>
          <a:off x="14611350" y="5535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114935</xdr:rowOff>
    </xdr:from>
    <xdr:ext cx="405130" cy="259080"/>
    <xdr:sp macro="" textlink="">
      <xdr:nvSpPr>
        <xdr:cNvPr id="524" name="【一般廃棄物処理施設】&#10;有形固定資産減価償却率平均値テキスト">
          <a:extLst>
            <a:ext uri="{FF2B5EF4-FFF2-40B4-BE49-F238E27FC236}">
              <a16:creationId xmlns:a16="http://schemas.microsoft.com/office/drawing/2014/main" id="{90AB6BE4-F55D-491B-B447-9DB6A402CD58}"/>
            </a:ext>
          </a:extLst>
        </xdr:cNvPr>
        <xdr:cNvSpPr txBox="1"/>
      </xdr:nvSpPr>
      <xdr:spPr>
        <a:xfrm>
          <a:off x="14735175" y="6106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25" name="フローチャート: 判断 524">
          <a:extLst>
            <a:ext uri="{FF2B5EF4-FFF2-40B4-BE49-F238E27FC236}">
              <a16:creationId xmlns:a16="http://schemas.microsoft.com/office/drawing/2014/main" id="{40A1B1C1-C823-49AA-AA78-6D0971253F2D}"/>
            </a:ext>
          </a:extLst>
        </xdr:cNvPr>
        <xdr:cNvSpPr/>
      </xdr:nvSpPr>
      <xdr:spPr>
        <a:xfrm>
          <a:off x="14649450" y="6245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0A6D370C-F6FE-494D-BF54-803E72062338}"/>
            </a:ext>
          </a:extLst>
        </xdr:cNvPr>
        <xdr:cNvSpPr/>
      </xdr:nvSpPr>
      <xdr:spPr>
        <a:xfrm>
          <a:off x="13887450" y="6278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27" name="フローチャート: 判断 526">
          <a:extLst>
            <a:ext uri="{FF2B5EF4-FFF2-40B4-BE49-F238E27FC236}">
              <a16:creationId xmlns:a16="http://schemas.microsoft.com/office/drawing/2014/main" id="{C39E5B47-FF83-4A92-A0F7-51B875005598}"/>
            </a:ext>
          </a:extLst>
        </xdr:cNvPr>
        <xdr:cNvSpPr/>
      </xdr:nvSpPr>
      <xdr:spPr>
        <a:xfrm>
          <a:off x="13096875" y="62109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130175</xdr:rowOff>
    </xdr:from>
    <xdr:to>
      <xdr:col>72</xdr:col>
      <xdr:colOff>38100</xdr:colOff>
      <xdr:row>39</xdr:row>
      <xdr:rowOff>60325</xdr:rowOff>
    </xdr:to>
    <xdr:sp macro="" textlink="">
      <xdr:nvSpPr>
        <xdr:cNvPr id="528" name="フローチャート: 判断 527">
          <a:extLst>
            <a:ext uri="{FF2B5EF4-FFF2-40B4-BE49-F238E27FC236}">
              <a16:creationId xmlns:a16="http://schemas.microsoft.com/office/drawing/2014/main" id="{0538FCA4-31C2-47C5-9258-3D6CDCFBAC4D}"/>
            </a:ext>
          </a:extLst>
        </xdr:cNvPr>
        <xdr:cNvSpPr/>
      </xdr:nvSpPr>
      <xdr:spPr>
        <a:xfrm>
          <a:off x="12296775" y="6283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77470</xdr:rowOff>
    </xdr:from>
    <xdr:to>
      <xdr:col>67</xdr:col>
      <xdr:colOff>101600</xdr:colOff>
      <xdr:row>39</xdr:row>
      <xdr:rowOff>7620</xdr:rowOff>
    </xdr:to>
    <xdr:sp macro="" textlink="">
      <xdr:nvSpPr>
        <xdr:cNvPr id="529" name="フローチャート: 判断 528">
          <a:extLst>
            <a:ext uri="{FF2B5EF4-FFF2-40B4-BE49-F238E27FC236}">
              <a16:creationId xmlns:a16="http://schemas.microsoft.com/office/drawing/2014/main" id="{C6F3EA81-B2DE-44B2-910B-3792A62EED84}"/>
            </a:ext>
          </a:extLst>
        </xdr:cNvPr>
        <xdr:cNvSpPr/>
      </xdr:nvSpPr>
      <xdr:spPr>
        <a:xfrm>
          <a:off x="11487150" y="6230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7BC624B5-AB67-47A4-9568-176107CC4148}"/>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D0318E53-36B9-4EF3-9B0F-D22345D4487B}"/>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D0714B5C-8B00-46FB-9F4A-38A09AE3184E}"/>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4377DA88-17DB-40C9-B042-2BF753197418}"/>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9A2C68C9-15BC-4BF0-9650-578A5249EE61}"/>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164465</xdr:rowOff>
    </xdr:from>
    <xdr:to>
      <xdr:col>85</xdr:col>
      <xdr:colOff>177800</xdr:colOff>
      <xdr:row>41</xdr:row>
      <xdr:rowOff>94615</xdr:rowOff>
    </xdr:to>
    <xdr:sp macro="" textlink="">
      <xdr:nvSpPr>
        <xdr:cNvPr id="535" name="楕円 534">
          <a:extLst>
            <a:ext uri="{FF2B5EF4-FFF2-40B4-BE49-F238E27FC236}">
              <a16:creationId xmlns:a16="http://schemas.microsoft.com/office/drawing/2014/main" id="{D82995DB-B62A-4E08-884B-F9CA390C4F02}"/>
            </a:ext>
          </a:extLst>
        </xdr:cNvPr>
        <xdr:cNvSpPr/>
      </xdr:nvSpPr>
      <xdr:spPr>
        <a:xfrm>
          <a:off x="14649450" y="6638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143510</xdr:rowOff>
    </xdr:from>
    <xdr:ext cx="405130" cy="258445"/>
    <xdr:sp macro="" textlink="">
      <xdr:nvSpPr>
        <xdr:cNvPr id="536" name="【一般廃棄物処理施設】&#10;有形固定資産減価償却率該当値テキスト">
          <a:extLst>
            <a:ext uri="{FF2B5EF4-FFF2-40B4-BE49-F238E27FC236}">
              <a16:creationId xmlns:a16="http://schemas.microsoft.com/office/drawing/2014/main" id="{C2AB9A46-7FC5-4F72-9356-8D96DBE453A9}"/>
            </a:ext>
          </a:extLst>
        </xdr:cNvPr>
        <xdr:cNvSpPr txBox="1"/>
      </xdr:nvSpPr>
      <xdr:spPr>
        <a:xfrm>
          <a:off x="14735175" y="6617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146050</xdr:rowOff>
    </xdr:from>
    <xdr:to>
      <xdr:col>81</xdr:col>
      <xdr:colOff>101600</xdr:colOff>
      <xdr:row>41</xdr:row>
      <xdr:rowOff>76200</xdr:rowOff>
    </xdr:to>
    <xdr:sp macro="" textlink="">
      <xdr:nvSpPr>
        <xdr:cNvPr id="537" name="楕円 536">
          <a:extLst>
            <a:ext uri="{FF2B5EF4-FFF2-40B4-BE49-F238E27FC236}">
              <a16:creationId xmlns:a16="http://schemas.microsoft.com/office/drawing/2014/main" id="{E2A76EA6-648A-4BC9-88D8-1ADBF0E903D8}"/>
            </a:ext>
          </a:extLst>
        </xdr:cNvPr>
        <xdr:cNvSpPr/>
      </xdr:nvSpPr>
      <xdr:spPr>
        <a:xfrm>
          <a:off x="13887450" y="6619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25400</xdr:rowOff>
    </xdr:from>
    <xdr:to>
      <xdr:col>85</xdr:col>
      <xdr:colOff>127000</xdr:colOff>
      <xdr:row>41</xdr:row>
      <xdr:rowOff>43815</xdr:rowOff>
    </xdr:to>
    <xdr:cxnSp macro="">
      <xdr:nvCxnSpPr>
        <xdr:cNvPr id="538" name="直線コネクタ 537">
          <a:extLst>
            <a:ext uri="{FF2B5EF4-FFF2-40B4-BE49-F238E27FC236}">
              <a16:creationId xmlns:a16="http://schemas.microsoft.com/office/drawing/2014/main" id="{F7DB7D84-2792-42AD-81D8-AD131CB618A6}"/>
            </a:ext>
          </a:extLst>
        </xdr:cNvPr>
        <xdr:cNvCxnSpPr/>
      </xdr:nvCxnSpPr>
      <xdr:spPr>
        <a:xfrm>
          <a:off x="13935075" y="666750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126365</xdr:rowOff>
    </xdr:from>
    <xdr:to>
      <xdr:col>76</xdr:col>
      <xdr:colOff>165100</xdr:colOff>
      <xdr:row>41</xdr:row>
      <xdr:rowOff>56515</xdr:rowOff>
    </xdr:to>
    <xdr:sp macro="" textlink="">
      <xdr:nvSpPr>
        <xdr:cNvPr id="539" name="楕円 538">
          <a:extLst>
            <a:ext uri="{FF2B5EF4-FFF2-40B4-BE49-F238E27FC236}">
              <a16:creationId xmlns:a16="http://schemas.microsoft.com/office/drawing/2014/main" id="{4BB144C5-2C18-46D2-9995-30B7960D56BD}"/>
            </a:ext>
          </a:extLst>
        </xdr:cNvPr>
        <xdr:cNvSpPr/>
      </xdr:nvSpPr>
      <xdr:spPr>
        <a:xfrm>
          <a:off x="13096875" y="6600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6350</xdr:rowOff>
    </xdr:from>
    <xdr:to>
      <xdr:col>81</xdr:col>
      <xdr:colOff>50800</xdr:colOff>
      <xdr:row>41</xdr:row>
      <xdr:rowOff>25400</xdr:rowOff>
    </xdr:to>
    <xdr:cxnSp macro="">
      <xdr:nvCxnSpPr>
        <xdr:cNvPr id="540" name="直線コネクタ 539">
          <a:extLst>
            <a:ext uri="{FF2B5EF4-FFF2-40B4-BE49-F238E27FC236}">
              <a16:creationId xmlns:a16="http://schemas.microsoft.com/office/drawing/2014/main" id="{675915E4-72B0-42CA-B2E7-FF15B54995F6}"/>
            </a:ext>
          </a:extLst>
        </xdr:cNvPr>
        <xdr:cNvCxnSpPr/>
      </xdr:nvCxnSpPr>
      <xdr:spPr>
        <a:xfrm>
          <a:off x="13144500" y="6648450"/>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109220</xdr:rowOff>
    </xdr:from>
    <xdr:to>
      <xdr:col>72</xdr:col>
      <xdr:colOff>38100</xdr:colOff>
      <xdr:row>41</xdr:row>
      <xdr:rowOff>38735</xdr:rowOff>
    </xdr:to>
    <xdr:sp macro="" textlink="">
      <xdr:nvSpPr>
        <xdr:cNvPr id="541" name="楕円 540">
          <a:extLst>
            <a:ext uri="{FF2B5EF4-FFF2-40B4-BE49-F238E27FC236}">
              <a16:creationId xmlns:a16="http://schemas.microsoft.com/office/drawing/2014/main" id="{B6454575-BA0C-4CF1-88F8-AC276782B343}"/>
            </a:ext>
          </a:extLst>
        </xdr:cNvPr>
        <xdr:cNvSpPr/>
      </xdr:nvSpPr>
      <xdr:spPr>
        <a:xfrm>
          <a:off x="12296775" y="658304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159385</xdr:rowOff>
    </xdr:from>
    <xdr:to>
      <xdr:col>76</xdr:col>
      <xdr:colOff>114300</xdr:colOff>
      <xdr:row>41</xdr:row>
      <xdr:rowOff>6350</xdr:rowOff>
    </xdr:to>
    <xdr:cxnSp macro="">
      <xdr:nvCxnSpPr>
        <xdr:cNvPr id="542" name="直線コネクタ 541">
          <a:extLst>
            <a:ext uri="{FF2B5EF4-FFF2-40B4-BE49-F238E27FC236}">
              <a16:creationId xmlns:a16="http://schemas.microsoft.com/office/drawing/2014/main" id="{44E022BB-3A4C-4FD9-BA9F-95E72EC5771A}"/>
            </a:ext>
          </a:extLst>
        </xdr:cNvPr>
        <xdr:cNvCxnSpPr/>
      </xdr:nvCxnSpPr>
      <xdr:spPr>
        <a:xfrm>
          <a:off x="12344400" y="663956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69215</xdr:rowOff>
    </xdr:from>
    <xdr:to>
      <xdr:col>67</xdr:col>
      <xdr:colOff>101600</xdr:colOff>
      <xdr:row>40</xdr:row>
      <xdr:rowOff>170815</xdr:rowOff>
    </xdr:to>
    <xdr:sp macro="" textlink="">
      <xdr:nvSpPr>
        <xdr:cNvPr id="543" name="楕円 542">
          <a:extLst>
            <a:ext uri="{FF2B5EF4-FFF2-40B4-BE49-F238E27FC236}">
              <a16:creationId xmlns:a16="http://schemas.microsoft.com/office/drawing/2014/main" id="{1B1A988A-5F58-4FDE-B60C-DE466500B82A}"/>
            </a:ext>
          </a:extLst>
        </xdr:cNvPr>
        <xdr:cNvSpPr/>
      </xdr:nvSpPr>
      <xdr:spPr>
        <a:xfrm>
          <a:off x="11487150" y="6543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120650</xdr:rowOff>
    </xdr:from>
    <xdr:to>
      <xdr:col>71</xdr:col>
      <xdr:colOff>177800</xdr:colOff>
      <xdr:row>40</xdr:row>
      <xdr:rowOff>159385</xdr:rowOff>
    </xdr:to>
    <xdr:cxnSp macro="">
      <xdr:nvCxnSpPr>
        <xdr:cNvPr id="544" name="直線コネクタ 543">
          <a:extLst>
            <a:ext uri="{FF2B5EF4-FFF2-40B4-BE49-F238E27FC236}">
              <a16:creationId xmlns:a16="http://schemas.microsoft.com/office/drawing/2014/main" id="{7AA6B207-8C42-4154-BF04-1E9C9F4EFC6C}"/>
            </a:ext>
          </a:extLst>
        </xdr:cNvPr>
        <xdr:cNvCxnSpPr/>
      </xdr:nvCxnSpPr>
      <xdr:spPr>
        <a:xfrm>
          <a:off x="11534775" y="660082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74930</xdr:rowOff>
    </xdr:from>
    <xdr:ext cx="405130" cy="258445"/>
    <xdr:sp macro="" textlink="">
      <xdr:nvSpPr>
        <xdr:cNvPr id="545" name="n_1aveValue【一般廃棄物処理施設】&#10;有形固定資産減価償却率">
          <a:extLst>
            <a:ext uri="{FF2B5EF4-FFF2-40B4-BE49-F238E27FC236}">
              <a16:creationId xmlns:a16="http://schemas.microsoft.com/office/drawing/2014/main" id="{D600F887-4416-4C11-97AE-A3CEA13BBA18}"/>
            </a:ext>
          </a:extLst>
        </xdr:cNvPr>
        <xdr:cNvSpPr txBox="1"/>
      </xdr:nvSpPr>
      <xdr:spPr>
        <a:xfrm>
          <a:off x="13745210" y="6066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4445</xdr:rowOff>
    </xdr:from>
    <xdr:ext cx="404495" cy="259080"/>
    <xdr:sp macro="" textlink="">
      <xdr:nvSpPr>
        <xdr:cNvPr id="546" name="n_2aveValue【一般廃棄物処理施設】&#10;有形固定資産減価償却率">
          <a:extLst>
            <a:ext uri="{FF2B5EF4-FFF2-40B4-BE49-F238E27FC236}">
              <a16:creationId xmlns:a16="http://schemas.microsoft.com/office/drawing/2014/main" id="{3EC44BD5-FC74-4FE6-8B0F-3B251A3B1C46}"/>
            </a:ext>
          </a:extLst>
        </xdr:cNvPr>
        <xdr:cNvSpPr txBox="1"/>
      </xdr:nvSpPr>
      <xdr:spPr>
        <a:xfrm>
          <a:off x="12964160" y="5998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76835</xdr:rowOff>
    </xdr:from>
    <xdr:ext cx="404495" cy="258445"/>
    <xdr:sp macro="" textlink="">
      <xdr:nvSpPr>
        <xdr:cNvPr id="547" name="n_3aveValue【一般廃棄物処理施設】&#10;有形固定資産減価償却率">
          <a:extLst>
            <a:ext uri="{FF2B5EF4-FFF2-40B4-BE49-F238E27FC236}">
              <a16:creationId xmlns:a16="http://schemas.microsoft.com/office/drawing/2014/main" id="{D84B3E01-EFE9-433E-BF11-4379B162E2D7}"/>
            </a:ext>
          </a:extLst>
        </xdr:cNvPr>
        <xdr:cNvSpPr txBox="1"/>
      </xdr:nvSpPr>
      <xdr:spPr>
        <a:xfrm>
          <a:off x="12164060" y="6068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24130</xdr:rowOff>
    </xdr:from>
    <xdr:ext cx="404495" cy="259080"/>
    <xdr:sp macro="" textlink="">
      <xdr:nvSpPr>
        <xdr:cNvPr id="548" name="n_4aveValue【一般廃棄物処理施設】&#10;有形固定資産減価償却率">
          <a:extLst>
            <a:ext uri="{FF2B5EF4-FFF2-40B4-BE49-F238E27FC236}">
              <a16:creationId xmlns:a16="http://schemas.microsoft.com/office/drawing/2014/main" id="{C231E479-8F57-49D2-8E06-65247F66A7C6}"/>
            </a:ext>
          </a:extLst>
        </xdr:cNvPr>
        <xdr:cNvSpPr txBox="1"/>
      </xdr:nvSpPr>
      <xdr:spPr>
        <a:xfrm>
          <a:off x="11354435" y="6018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67310</xdr:rowOff>
    </xdr:from>
    <xdr:ext cx="405130" cy="259080"/>
    <xdr:sp macro="" textlink="">
      <xdr:nvSpPr>
        <xdr:cNvPr id="549" name="n_1mainValue【一般廃棄物処理施設】&#10;有形固定資産減価償却率">
          <a:extLst>
            <a:ext uri="{FF2B5EF4-FFF2-40B4-BE49-F238E27FC236}">
              <a16:creationId xmlns:a16="http://schemas.microsoft.com/office/drawing/2014/main" id="{4059CF58-99B5-4D49-9F9B-2270FE2D4549}"/>
            </a:ext>
          </a:extLst>
        </xdr:cNvPr>
        <xdr:cNvSpPr txBox="1"/>
      </xdr:nvSpPr>
      <xdr:spPr>
        <a:xfrm>
          <a:off x="13745210" y="670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47625</xdr:rowOff>
    </xdr:from>
    <xdr:ext cx="404495" cy="259080"/>
    <xdr:sp macro="" textlink="">
      <xdr:nvSpPr>
        <xdr:cNvPr id="550" name="n_2mainValue【一般廃棄物処理施設】&#10;有形固定資産減価償却率">
          <a:extLst>
            <a:ext uri="{FF2B5EF4-FFF2-40B4-BE49-F238E27FC236}">
              <a16:creationId xmlns:a16="http://schemas.microsoft.com/office/drawing/2014/main" id="{0361B7E7-8D09-421B-993F-C5F0EC5C2304}"/>
            </a:ext>
          </a:extLst>
        </xdr:cNvPr>
        <xdr:cNvSpPr txBox="1"/>
      </xdr:nvSpPr>
      <xdr:spPr>
        <a:xfrm>
          <a:off x="12964160" y="6683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29845</xdr:rowOff>
    </xdr:from>
    <xdr:ext cx="404495" cy="258445"/>
    <xdr:sp macro="" textlink="">
      <xdr:nvSpPr>
        <xdr:cNvPr id="551" name="n_3mainValue【一般廃棄物処理施設】&#10;有形固定資産減価償却率">
          <a:extLst>
            <a:ext uri="{FF2B5EF4-FFF2-40B4-BE49-F238E27FC236}">
              <a16:creationId xmlns:a16="http://schemas.microsoft.com/office/drawing/2014/main" id="{F83045E3-6099-43A2-B264-1BC91D82C042}"/>
            </a:ext>
          </a:extLst>
        </xdr:cNvPr>
        <xdr:cNvSpPr txBox="1"/>
      </xdr:nvSpPr>
      <xdr:spPr>
        <a:xfrm>
          <a:off x="12164060" y="6665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161925</xdr:rowOff>
    </xdr:from>
    <xdr:ext cx="404495" cy="259080"/>
    <xdr:sp macro="" textlink="">
      <xdr:nvSpPr>
        <xdr:cNvPr id="552" name="n_4mainValue【一般廃棄物処理施設】&#10;有形固定資産減価償却率">
          <a:extLst>
            <a:ext uri="{FF2B5EF4-FFF2-40B4-BE49-F238E27FC236}">
              <a16:creationId xmlns:a16="http://schemas.microsoft.com/office/drawing/2014/main" id="{C40A9FE6-CF32-476C-935C-4449E2200111}"/>
            </a:ext>
          </a:extLst>
        </xdr:cNvPr>
        <xdr:cNvSpPr txBox="1"/>
      </xdr:nvSpPr>
      <xdr:spPr>
        <a:xfrm>
          <a:off x="11354435" y="6635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F7ED13B-6EC8-40FA-B61A-F27CDD38EA0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FD69CA0-000A-4F01-B11F-48A1B7B2BEDB}"/>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5372954-7D10-4604-B548-2027AED09E7B}"/>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EE8785A-06F0-475D-8E2A-B7259644F669}"/>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ABCFF6F-1CFF-4B27-B4C1-2657C8311ACC}"/>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6A519C1-58A5-4F9F-9980-E72D13D06B38}"/>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AB8FCCA-2C87-4FF8-886B-66EBF570C058}"/>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830FD2-14BE-453D-81E2-AB5154E4AAA3}"/>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1" name="テキスト ボックス 560">
          <a:extLst>
            <a:ext uri="{FF2B5EF4-FFF2-40B4-BE49-F238E27FC236}">
              <a16:creationId xmlns:a16="http://schemas.microsoft.com/office/drawing/2014/main" id="{DCD1B247-F498-42E2-B39A-7B3BB69CC701}"/>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94E91D1-4BA3-46AB-A211-6D8A6271DF69}"/>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9122E91F-A50D-4A9D-A5EF-EEADCF57566A}"/>
            </a:ext>
          </a:extLst>
        </xdr:cNvPr>
        <xdr:cNvCxnSpPr/>
      </xdr:nvCxnSpPr>
      <xdr:spPr>
        <a:xfrm>
          <a:off x="16459200" y="6772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564" name="テキスト ボックス 563">
          <a:extLst>
            <a:ext uri="{FF2B5EF4-FFF2-40B4-BE49-F238E27FC236}">
              <a16:creationId xmlns:a16="http://schemas.microsoft.com/office/drawing/2014/main" id="{51ECD85F-3D6F-4E56-ACC5-9D490FF6BF21}"/>
            </a:ext>
          </a:extLst>
        </xdr:cNvPr>
        <xdr:cNvSpPr txBox="1"/>
      </xdr:nvSpPr>
      <xdr:spPr>
        <a:xfrm>
          <a:off x="16248380" y="663638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EB4F1FF8-A87F-4E51-ADC9-BFFF6FC1010D}"/>
            </a:ext>
          </a:extLst>
        </xdr:cNvPr>
        <xdr:cNvCxnSpPr/>
      </xdr:nvCxnSpPr>
      <xdr:spPr>
        <a:xfrm>
          <a:off x="16459200" y="6334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566" name="テキスト ボックス 565">
          <a:extLst>
            <a:ext uri="{FF2B5EF4-FFF2-40B4-BE49-F238E27FC236}">
              <a16:creationId xmlns:a16="http://schemas.microsoft.com/office/drawing/2014/main" id="{4692CBF9-B3F6-4A22-9794-85288628022E}"/>
            </a:ext>
          </a:extLst>
        </xdr:cNvPr>
        <xdr:cNvSpPr txBox="1"/>
      </xdr:nvSpPr>
      <xdr:spPr>
        <a:xfrm>
          <a:off x="15936595" y="61982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8AAF4025-7EB5-4B1C-9306-2416A06E1F6C}"/>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568" name="テキスト ボックス 567">
          <a:extLst>
            <a:ext uri="{FF2B5EF4-FFF2-40B4-BE49-F238E27FC236}">
              <a16:creationId xmlns:a16="http://schemas.microsoft.com/office/drawing/2014/main" id="{CDD1CE40-7EF5-446B-A094-0615576F755D}"/>
            </a:ext>
          </a:extLst>
        </xdr:cNvPr>
        <xdr:cNvSpPr txBox="1"/>
      </xdr:nvSpPr>
      <xdr:spPr>
        <a:xfrm>
          <a:off x="15936595" y="5769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DE7C20F4-6D29-400C-884E-4E376C76809F}"/>
            </a:ext>
          </a:extLst>
        </xdr:cNvPr>
        <xdr:cNvCxnSpPr/>
      </xdr:nvCxnSpPr>
      <xdr:spPr>
        <a:xfrm>
          <a:off x="16459200" y="5476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9080"/>
    <xdr:sp macro="" textlink="">
      <xdr:nvSpPr>
        <xdr:cNvPr id="570" name="テキスト ボックス 569">
          <a:extLst>
            <a:ext uri="{FF2B5EF4-FFF2-40B4-BE49-F238E27FC236}">
              <a16:creationId xmlns:a16="http://schemas.microsoft.com/office/drawing/2014/main" id="{2FD5C1C9-9F88-430E-82E5-6B245CA175E8}"/>
            </a:ext>
          </a:extLst>
        </xdr:cNvPr>
        <xdr:cNvSpPr txBox="1"/>
      </xdr:nvSpPr>
      <xdr:spPr>
        <a:xfrm>
          <a:off x="15936595" y="53409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C525403F-4EBA-4425-A0AD-CB75A82F32AA}"/>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2" name="テキスト ボックス 571">
          <a:extLst>
            <a:ext uri="{FF2B5EF4-FFF2-40B4-BE49-F238E27FC236}">
              <a16:creationId xmlns:a16="http://schemas.microsoft.com/office/drawing/2014/main" id="{9A444817-B98C-4396-913D-785E47239E12}"/>
            </a:ext>
          </a:extLst>
        </xdr:cNvPr>
        <xdr:cNvSpPr txBox="1"/>
      </xdr:nvSpPr>
      <xdr:spPr>
        <a:xfrm>
          <a:off x="159365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581D8C25-6F11-47F1-8F1A-5515AEDD3B16}"/>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78740</xdr:rowOff>
    </xdr:from>
    <xdr:to>
      <xdr:col>116</xdr:col>
      <xdr:colOff>62865</xdr:colOff>
      <xdr:row>41</xdr:row>
      <xdr:rowOff>133350</xdr:rowOff>
    </xdr:to>
    <xdr:cxnSp macro="">
      <xdr:nvCxnSpPr>
        <xdr:cNvPr id="574" name="直線コネクタ 573">
          <a:extLst>
            <a:ext uri="{FF2B5EF4-FFF2-40B4-BE49-F238E27FC236}">
              <a16:creationId xmlns:a16="http://schemas.microsoft.com/office/drawing/2014/main" id="{E12AA61B-B0C5-4AB6-8438-57516D4DA2FB}"/>
            </a:ext>
          </a:extLst>
        </xdr:cNvPr>
        <xdr:cNvCxnSpPr/>
      </xdr:nvCxnSpPr>
      <xdr:spPr>
        <a:xfrm flipV="1">
          <a:off x="19954240" y="558419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5" name="【一般廃棄物処理施設】&#10;一人当たり有形固定資産（償却資産）額最小値テキスト">
          <a:extLst>
            <a:ext uri="{FF2B5EF4-FFF2-40B4-BE49-F238E27FC236}">
              <a16:creationId xmlns:a16="http://schemas.microsoft.com/office/drawing/2014/main" id="{2891F983-1419-40CB-BCD2-0087BC8F40DC}"/>
            </a:ext>
          </a:extLst>
        </xdr:cNvPr>
        <xdr:cNvSpPr txBox="1"/>
      </xdr:nvSpPr>
      <xdr:spPr>
        <a:xfrm>
          <a:off x="19992975" y="6779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6" name="直線コネクタ 575">
          <a:extLst>
            <a:ext uri="{FF2B5EF4-FFF2-40B4-BE49-F238E27FC236}">
              <a16:creationId xmlns:a16="http://schemas.microsoft.com/office/drawing/2014/main" id="{2EF59D0D-1088-4E93-B678-0A37DD10C704}"/>
            </a:ext>
          </a:extLst>
        </xdr:cNvPr>
        <xdr:cNvCxnSpPr/>
      </xdr:nvCxnSpPr>
      <xdr:spPr>
        <a:xfrm>
          <a:off x="19878675" y="677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25400</xdr:rowOff>
    </xdr:from>
    <xdr:ext cx="598805" cy="259080"/>
    <xdr:sp macro="" textlink="">
      <xdr:nvSpPr>
        <xdr:cNvPr id="577" name="【一般廃棄物処理施設】&#10;一人当たり有形固定資産（償却資産）額最大値テキスト">
          <a:extLst>
            <a:ext uri="{FF2B5EF4-FFF2-40B4-BE49-F238E27FC236}">
              <a16:creationId xmlns:a16="http://schemas.microsoft.com/office/drawing/2014/main" id="{5B44BA98-3B0F-43CE-9A51-A03DF37D32FE}"/>
            </a:ext>
          </a:extLst>
        </xdr:cNvPr>
        <xdr:cNvSpPr txBox="1"/>
      </xdr:nvSpPr>
      <xdr:spPr>
        <a:xfrm>
          <a:off x="19992975" y="5372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274,472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78740</xdr:rowOff>
    </xdr:from>
    <xdr:to>
      <xdr:col>116</xdr:col>
      <xdr:colOff>152400</xdr:colOff>
      <xdr:row>34</xdr:row>
      <xdr:rowOff>78740</xdr:rowOff>
    </xdr:to>
    <xdr:cxnSp macro="">
      <xdr:nvCxnSpPr>
        <xdr:cNvPr id="578" name="直線コネクタ 577">
          <a:extLst>
            <a:ext uri="{FF2B5EF4-FFF2-40B4-BE49-F238E27FC236}">
              <a16:creationId xmlns:a16="http://schemas.microsoft.com/office/drawing/2014/main" id="{46AA4E7F-5389-45EC-B3EB-BD6B92ADF4B2}"/>
            </a:ext>
          </a:extLst>
        </xdr:cNvPr>
        <xdr:cNvCxnSpPr/>
      </xdr:nvCxnSpPr>
      <xdr:spPr>
        <a:xfrm>
          <a:off x="19878675" y="5584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67310</xdr:rowOff>
    </xdr:from>
    <xdr:ext cx="534670" cy="259080"/>
    <xdr:sp macro="" textlink="">
      <xdr:nvSpPr>
        <xdr:cNvPr id="579" name="【一般廃棄物処理施設】&#10;一人当たり有形固定資産（償却資産）額平均値テキスト">
          <a:extLst>
            <a:ext uri="{FF2B5EF4-FFF2-40B4-BE49-F238E27FC236}">
              <a16:creationId xmlns:a16="http://schemas.microsoft.com/office/drawing/2014/main" id="{5E7E6976-5B63-40D9-8691-4E02C5D86E0B}"/>
            </a:ext>
          </a:extLst>
        </xdr:cNvPr>
        <xdr:cNvSpPr txBox="1"/>
      </xdr:nvSpPr>
      <xdr:spPr>
        <a:xfrm>
          <a:off x="19992975" y="6217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580" name="フローチャート: 判断 579">
          <a:extLst>
            <a:ext uri="{FF2B5EF4-FFF2-40B4-BE49-F238E27FC236}">
              <a16:creationId xmlns:a16="http://schemas.microsoft.com/office/drawing/2014/main" id="{85C67291-A1DB-430E-AC44-865484CDB240}"/>
            </a:ext>
          </a:extLst>
        </xdr:cNvPr>
        <xdr:cNvSpPr/>
      </xdr:nvSpPr>
      <xdr:spPr>
        <a:xfrm>
          <a:off x="19897725"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1" name="フローチャート: 判断 580">
          <a:extLst>
            <a:ext uri="{FF2B5EF4-FFF2-40B4-BE49-F238E27FC236}">
              <a16:creationId xmlns:a16="http://schemas.microsoft.com/office/drawing/2014/main" id="{D1649C46-9D84-4C3E-B43A-DC827B3045D6}"/>
            </a:ext>
          </a:extLst>
        </xdr:cNvPr>
        <xdr:cNvSpPr/>
      </xdr:nvSpPr>
      <xdr:spPr>
        <a:xfrm>
          <a:off x="19154775" y="6390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60960</xdr:rowOff>
    </xdr:from>
    <xdr:to>
      <xdr:col>107</xdr:col>
      <xdr:colOff>101600</xdr:colOff>
      <xdr:row>39</xdr:row>
      <xdr:rowOff>162560</xdr:rowOff>
    </xdr:to>
    <xdr:sp macro="" textlink="">
      <xdr:nvSpPr>
        <xdr:cNvPr id="582" name="フローチャート: 判断 581">
          <a:extLst>
            <a:ext uri="{FF2B5EF4-FFF2-40B4-BE49-F238E27FC236}">
              <a16:creationId xmlns:a16="http://schemas.microsoft.com/office/drawing/2014/main" id="{25D8D280-C507-495F-9D4D-38715C0116FC}"/>
            </a:ext>
          </a:extLst>
        </xdr:cNvPr>
        <xdr:cNvSpPr/>
      </xdr:nvSpPr>
      <xdr:spPr>
        <a:xfrm>
          <a:off x="18345150" y="6379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112395</xdr:rowOff>
    </xdr:from>
    <xdr:to>
      <xdr:col>102</xdr:col>
      <xdr:colOff>165100</xdr:colOff>
      <xdr:row>40</xdr:row>
      <xdr:rowOff>42545</xdr:rowOff>
    </xdr:to>
    <xdr:sp macro="" textlink="">
      <xdr:nvSpPr>
        <xdr:cNvPr id="583" name="フローチャート: 判断 582">
          <a:extLst>
            <a:ext uri="{FF2B5EF4-FFF2-40B4-BE49-F238E27FC236}">
              <a16:creationId xmlns:a16="http://schemas.microsoft.com/office/drawing/2014/main" id="{3A886A77-237F-4448-A6B2-D039F079491D}"/>
            </a:ext>
          </a:extLst>
        </xdr:cNvPr>
        <xdr:cNvSpPr/>
      </xdr:nvSpPr>
      <xdr:spPr>
        <a:xfrm>
          <a:off x="17554575" y="6427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115570</xdr:rowOff>
    </xdr:from>
    <xdr:to>
      <xdr:col>98</xdr:col>
      <xdr:colOff>38100</xdr:colOff>
      <xdr:row>40</xdr:row>
      <xdr:rowOff>45720</xdr:rowOff>
    </xdr:to>
    <xdr:sp macro="" textlink="">
      <xdr:nvSpPr>
        <xdr:cNvPr id="584" name="フローチャート: 判断 583">
          <a:extLst>
            <a:ext uri="{FF2B5EF4-FFF2-40B4-BE49-F238E27FC236}">
              <a16:creationId xmlns:a16="http://schemas.microsoft.com/office/drawing/2014/main" id="{5DB2D810-02C5-4C9C-97DB-A87E08EFDC2C}"/>
            </a:ext>
          </a:extLst>
        </xdr:cNvPr>
        <xdr:cNvSpPr/>
      </xdr:nvSpPr>
      <xdr:spPr>
        <a:xfrm>
          <a:off x="16754475" y="6430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562B1209-638E-405A-8852-D1141F495399}"/>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89D04E42-78DC-4DB4-86DC-FC4C1FB131EC}"/>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281C7D5D-3093-440A-998B-EC8C5D810F56}"/>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63FEDA06-9B51-4B94-B64A-7FB7CDB64803}"/>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6E78E323-74DE-4AF7-A172-FE6F48023BA7}"/>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57150</xdr:rowOff>
    </xdr:from>
    <xdr:to>
      <xdr:col>116</xdr:col>
      <xdr:colOff>114300</xdr:colOff>
      <xdr:row>40</xdr:row>
      <xdr:rowOff>158750</xdr:rowOff>
    </xdr:to>
    <xdr:sp macro="" textlink="">
      <xdr:nvSpPr>
        <xdr:cNvPr id="590" name="楕円 589">
          <a:extLst>
            <a:ext uri="{FF2B5EF4-FFF2-40B4-BE49-F238E27FC236}">
              <a16:creationId xmlns:a16="http://schemas.microsoft.com/office/drawing/2014/main" id="{8C196C19-42E8-4655-B71F-D50AA09671E9}"/>
            </a:ext>
          </a:extLst>
        </xdr:cNvPr>
        <xdr:cNvSpPr/>
      </xdr:nvSpPr>
      <xdr:spPr>
        <a:xfrm>
          <a:off x="19897725" y="6534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35560</xdr:rowOff>
    </xdr:from>
    <xdr:ext cx="534670" cy="259080"/>
    <xdr:sp macro="" textlink="">
      <xdr:nvSpPr>
        <xdr:cNvPr id="591" name="【一般廃棄物処理施設】&#10;一人当たり有形固定資産（償却資産）額該当値テキスト">
          <a:extLst>
            <a:ext uri="{FF2B5EF4-FFF2-40B4-BE49-F238E27FC236}">
              <a16:creationId xmlns:a16="http://schemas.microsoft.com/office/drawing/2014/main" id="{C12EE869-ABE9-4A42-BA47-2EB08B75190F}"/>
            </a:ext>
          </a:extLst>
        </xdr:cNvPr>
        <xdr:cNvSpPr txBox="1"/>
      </xdr:nvSpPr>
      <xdr:spPr>
        <a:xfrm>
          <a:off x="19992975" y="6512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60960</xdr:rowOff>
    </xdr:from>
    <xdr:to>
      <xdr:col>112</xdr:col>
      <xdr:colOff>38100</xdr:colOff>
      <xdr:row>40</xdr:row>
      <xdr:rowOff>162560</xdr:rowOff>
    </xdr:to>
    <xdr:sp macro="" textlink="">
      <xdr:nvSpPr>
        <xdr:cNvPr id="592" name="楕円 591">
          <a:extLst>
            <a:ext uri="{FF2B5EF4-FFF2-40B4-BE49-F238E27FC236}">
              <a16:creationId xmlns:a16="http://schemas.microsoft.com/office/drawing/2014/main" id="{17F7DC1E-58E7-4475-A342-EE2C8FBA9DC9}"/>
            </a:ext>
          </a:extLst>
        </xdr:cNvPr>
        <xdr:cNvSpPr/>
      </xdr:nvSpPr>
      <xdr:spPr>
        <a:xfrm>
          <a:off x="19154775" y="6541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107950</xdr:rowOff>
    </xdr:from>
    <xdr:to>
      <xdr:col>116</xdr:col>
      <xdr:colOff>63500</xdr:colOff>
      <xdr:row>40</xdr:row>
      <xdr:rowOff>111760</xdr:rowOff>
    </xdr:to>
    <xdr:cxnSp macro="">
      <xdr:nvCxnSpPr>
        <xdr:cNvPr id="593" name="直線コネクタ 592">
          <a:extLst>
            <a:ext uri="{FF2B5EF4-FFF2-40B4-BE49-F238E27FC236}">
              <a16:creationId xmlns:a16="http://schemas.microsoft.com/office/drawing/2014/main" id="{7475C59A-8CE4-4BE4-A9FD-7041CC5CAF50}"/>
            </a:ext>
          </a:extLst>
        </xdr:cNvPr>
        <xdr:cNvCxnSpPr/>
      </xdr:nvCxnSpPr>
      <xdr:spPr>
        <a:xfrm flipV="1">
          <a:off x="19202400" y="6581775"/>
          <a:ext cx="7524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64770</xdr:rowOff>
    </xdr:from>
    <xdr:to>
      <xdr:col>107</xdr:col>
      <xdr:colOff>101600</xdr:colOff>
      <xdr:row>40</xdr:row>
      <xdr:rowOff>166370</xdr:rowOff>
    </xdr:to>
    <xdr:sp macro="" textlink="">
      <xdr:nvSpPr>
        <xdr:cNvPr id="594" name="楕円 593">
          <a:extLst>
            <a:ext uri="{FF2B5EF4-FFF2-40B4-BE49-F238E27FC236}">
              <a16:creationId xmlns:a16="http://schemas.microsoft.com/office/drawing/2014/main" id="{C2624CF0-5519-41E3-9B71-0D1ABB528D2A}"/>
            </a:ext>
          </a:extLst>
        </xdr:cNvPr>
        <xdr:cNvSpPr/>
      </xdr:nvSpPr>
      <xdr:spPr>
        <a:xfrm>
          <a:off x="18345150"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111760</xdr:rowOff>
    </xdr:from>
    <xdr:to>
      <xdr:col>111</xdr:col>
      <xdr:colOff>177800</xdr:colOff>
      <xdr:row>40</xdr:row>
      <xdr:rowOff>115570</xdr:rowOff>
    </xdr:to>
    <xdr:cxnSp macro="">
      <xdr:nvCxnSpPr>
        <xdr:cNvPr id="595" name="直線コネクタ 594">
          <a:extLst>
            <a:ext uri="{FF2B5EF4-FFF2-40B4-BE49-F238E27FC236}">
              <a16:creationId xmlns:a16="http://schemas.microsoft.com/office/drawing/2014/main" id="{83A928C3-60F9-4ED5-AA78-94B0D2BE705C}"/>
            </a:ext>
          </a:extLst>
        </xdr:cNvPr>
        <xdr:cNvCxnSpPr/>
      </xdr:nvCxnSpPr>
      <xdr:spPr>
        <a:xfrm flipV="1">
          <a:off x="18392775" y="658876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67945</xdr:rowOff>
    </xdr:from>
    <xdr:to>
      <xdr:col>102</xdr:col>
      <xdr:colOff>165100</xdr:colOff>
      <xdr:row>40</xdr:row>
      <xdr:rowOff>169545</xdr:rowOff>
    </xdr:to>
    <xdr:sp macro="" textlink="">
      <xdr:nvSpPr>
        <xdr:cNvPr id="596" name="楕円 595">
          <a:extLst>
            <a:ext uri="{FF2B5EF4-FFF2-40B4-BE49-F238E27FC236}">
              <a16:creationId xmlns:a16="http://schemas.microsoft.com/office/drawing/2014/main" id="{441A4FE4-2A45-450C-8A39-0B1064494E18}"/>
            </a:ext>
          </a:extLst>
        </xdr:cNvPr>
        <xdr:cNvSpPr/>
      </xdr:nvSpPr>
      <xdr:spPr>
        <a:xfrm>
          <a:off x="17554575" y="6541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115570</xdr:rowOff>
    </xdr:from>
    <xdr:to>
      <xdr:col>107</xdr:col>
      <xdr:colOff>50800</xdr:colOff>
      <xdr:row>40</xdr:row>
      <xdr:rowOff>118745</xdr:rowOff>
    </xdr:to>
    <xdr:cxnSp macro="">
      <xdr:nvCxnSpPr>
        <xdr:cNvPr id="597" name="直線コネクタ 596">
          <a:extLst>
            <a:ext uri="{FF2B5EF4-FFF2-40B4-BE49-F238E27FC236}">
              <a16:creationId xmlns:a16="http://schemas.microsoft.com/office/drawing/2014/main" id="{C22B10E7-993D-48D8-BE37-D65862F13DD9}"/>
            </a:ext>
          </a:extLst>
        </xdr:cNvPr>
        <xdr:cNvCxnSpPr/>
      </xdr:nvCxnSpPr>
      <xdr:spPr>
        <a:xfrm flipV="1">
          <a:off x="17602200" y="6592570"/>
          <a:ext cx="7905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71755</xdr:rowOff>
    </xdr:from>
    <xdr:to>
      <xdr:col>98</xdr:col>
      <xdr:colOff>38100</xdr:colOff>
      <xdr:row>41</xdr:row>
      <xdr:rowOff>1905</xdr:rowOff>
    </xdr:to>
    <xdr:sp macro="" textlink="">
      <xdr:nvSpPr>
        <xdr:cNvPr id="598" name="楕円 597">
          <a:extLst>
            <a:ext uri="{FF2B5EF4-FFF2-40B4-BE49-F238E27FC236}">
              <a16:creationId xmlns:a16="http://schemas.microsoft.com/office/drawing/2014/main" id="{26F98DF2-826F-4F45-9ABC-AB2AECA9ECC7}"/>
            </a:ext>
          </a:extLst>
        </xdr:cNvPr>
        <xdr:cNvSpPr/>
      </xdr:nvSpPr>
      <xdr:spPr>
        <a:xfrm>
          <a:off x="16754475" y="6545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118745</xdr:rowOff>
    </xdr:from>
    <xdr:to>
      <xdr:col>102</xdr:col>
      <xdr:colOff>114300</xdr:colOff>
      <xdr:row>40</xdr:row>
      <xdr:rowOff>122555</xdr:rowOff>
    </xdr:to>
    <xdr:cxnSp macro="">
      <xdr:nvCxnSpPr>
        <xdr:cNvPr id="599" name="直線コネクタ 598">
          <a:extLst>
            <a:ext uri="{FF2B5EF4-FFF2-40B4-BE49-F238E27FC236}">
              <a16:creationId xmlns:a16="http://schemas.microsoft.com/office/drawing/2014/main" id="{93F3A067-61BA-4B24-8C79-3EE2D4D6EF5B}"/>
            </a:ext>
          </a:extLst>
        </xdr:cNvPr>
        <xdr:cNvCxnSpPr/>
      </xdr:nvCxnSpPr>
      <xdr:spPr>
        <a:xfrm flipV="1">
          <a:off x="16802100" y="659892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21590</xdr:rowOff>
    </xdr:from>
    <xdr:ext cx="534670" cy="259080"/>
    <xdr:sp macro="" textlink="">
      <xdr:nvSpPr>
        <xdr:cNvPr id="600" name="n_1aveValue【一般廃棄物処理施設】&#10;一人当たり有形固定資産（償却資産）額">
          <a:extLst>
            <a:ext uri="{FF2B5EF4-FFF2-40B4-BE49-F238E27FC236}">
              <a16:creationId xmlns:a16="http://schemas.microsoft.com/office/drawing/2014/main" id="{841C6F25-F03B-4DBB-AA4E-80482A93048B}"/>
            </a:ext>
          </a:extLst>
        </xdr:cNvPr>
        <xdr:cNvSpPr txBox="1"/>
      </xdr:nvSpPr>
      <xdr:spPr>
        <a:xfrm>
          <a:off x="18944590" y="6174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76,612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7620</xdr:rowOff>
    </xdr:from>
    <xdr:ext cx="534035" cy="258445"/>
    <xdr:sp macro="" textlink="">
      <xdr:nvSpPr>
        <xdr:cNvPr id="601" name="n_2aveValue【一般廃棄物処理施設】&#10;一人当たり有形固定資産（償却資産）額">
          <a:extLst>
            <a:ext uri="{FF2B5EF4-FFF2-40B4-BE49-F238E27FC236}">
              <a16:creationId xmlns:a16="http://schemas.microsoft.com/office/drawing/2014/main" id="{B7022163-BE64-4B77-B3C6-B7237BE2B1C6}"/>
            </a:ext>
          </a:extLst>
        </xdr:cNvPr>
        <xdr:cNvSpPr txBox="1"/>
      </xdr:nvSpPr>
      <xdr:spPr>
        <a:xfrm>
          <a:off x="18163540" y="6163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59055</xdr:rowOff>
    </xdr:from>
    <xdr:ext cx="534035" cy="259080"/>
    <xdr:sp macro="" textlink="">
      <xdr:nvSpPr>
        <xdr:cNvPr id="602" name="n_3aveValue【一般廃棄物処理施設】&#10;一人当たり有形固定資産（償却資産）額">
          <a:extLst>
            <a:ext uri="{FF2B5EF4-FFF2-40B4-BE49-F238E27FC236}">
              <a16:creationId xmlns:a16="http://schemas.microsoft.com/office/drawing/2014/main" id="{5E0766BC-1A11-4E7D-A2E4-7E7ACF3B3F14}"/>
            </a:ext>
          </a:extLst>
        </xdr:cNvPr>
        <xdr:cNvSpPr txBox="1"/>
      </xdr:nvSpPr>
      <xdr:spPr>
        <a:xfrm>
          <a:off x="17353915" y="621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62230</xdr:rowOff>
    </xdr:from>
    <xdr:ext cx="534035" cy="259080"/>
    <xdr:sp macro="" textlink="">
      <xdr:nvSpPr>
        <xdr:cNvPr id="603" name="n_4aveValue【一般廃棄物処理施設】&#10;一人当たり有形固定資産（償却資産）額">
          <a:extLst>
            <a:ext uri="{FF2B5EF4-FFF2-40B4-BE49-F238E27FC236}">
              <a16:creationId xmlns:a16="http://schemas.microsoft.com/office/drawing/2014/main" id="{D4B516F0-21F8-4563-8ECC-CB3F626ECAC2}"/>
            </a:ext>
          </a:extLst>
        </xdr:cNvPr>
        <xdr:cNvSpPr txBox="1"/>
      </xdr:nvSpPr>
      <xdr:spPr>
        <a:xfrm>
          <a:off x="16563340"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154940</xdr:rowOff>
    </xdr:from>
    <xdr:ext cx="534670" cy="258445"/>
    <xdr:sp macro="" textlink="">
      <xdr:nvSpPr>
        <xdr:cNvPr id="604" name="n_1mainValue【一般廃棄物処理施設】&#10;一人当たり有形固定資産（償却資産）額">
          <a:extLst>
            <a:ext uri="{FF2B5EF4-FFF2-40B4-BE49-F238E27FC236}">
              <a16:creationId xmlns:a16="http://schemas.microsoft.com/office/drawing/2014/main" id="{90292AEF-F7FD-47B5-AEAC-01C1D25889F8}"/>
            </a:ext>
          </a:extLst>
        </xdr:cNvPr>
        <xdr:cNvSpPr txBox="1"/>
      </xdr:nvSpPr>
      <xdr:spPr>
        <a:xfrm>
          <a:off x="18944590" y="6631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157480</xdr:rowOff>
    </xdr:from>
    <xdr:ext cx="534035" cy="258445"/>
    <xdr:sp macro="" textlink="">
      <xdr:nvSpPr>
        <xdr:cNvPr id="605" name="n_2mainValue【一般廃棄物処理施設】&#10;一人当たり有形固定資産（償却資産）額">
          <a:extLst>
            <a:ext uri="{FF2B5EF4-FFF2-40B4-BE49-F238E27FC236}">
              <a16:creationId xmlns:a16="http://schemas.microsoft.com/office/drawing/2014/main" id="{4622E9C8-80D3-410B-B6E6-4CC7BA0A4D57}"/>
            </a:ext>
          </a:extLst>
        </xdr:cNvPr>
        <xdr:cNvSpPr txBox="1"/>
      </xdr:nvSpPr>
      <xdr:spPr>
        <a:xfrm>
          <a:off x="18163540" y="663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160655</xdr:rowOff>
    </xdr:from>
    <xdr:ext cx="534035" cy="259080"/>
    <xdr:sp macro="" textlink="">
      <xdr:nvSpPr>
        <xdr:cNvPr id="606" name="n_3mainValue【一般廃棄物処理施設】&#10;一人当たり有形固定資産（償却資産）額">
          <a:extLst>
            <a:ext uri="{FF2B5EF4-FFF2-40B4-BE49-F238E27FC236}">
              <a16:creationId xmlns:a16="http://schemas.microsoft.com/office/drawing/2014/main" id="{9C29BEAB-D875-433F-BC45-7AF024E6EEBD}"/>
            </a:ext>
          </a:extLst>
        </xdr:cNvPr>
        <xdr:cNvSpPr txBox="1"/>
      </xdr:nvSpPr>
      <xdr:spPr>
        <a:xfrm>
          <a:off x="17353915" y="6640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164465</xdr:rowOff>
    </xdr:from>
    <xdr:ext cx="534035" cy="259080"/>
    <xdr:sp macro="" textlink="">
      <xdr:nvSpPr>
        <xdr:cNvPr id="607" name="n_4mainValue【一般廃棄物処理施設】&#10;一人当たり有形固定資産（償却資産）額">
          <a:extLst>
            <a:ext uri="{FF2B5EF4-FFF2-40B4-BE49-F238E27FC236}">
              <a16:creationId xmlns:a16="http://schemas.microsoft.com/office/drawing/2014/main" id="{2C222F7F-7E96-44A0-8C9D-F0866C80B4F1}"/>
            </a:ext>
          </a:extLst>
        </xdr:cNvPr>
        <xdr:cNvSpPr txBox="1"/>
      </xdr:nvSpPr>
      <xdr:spPr>
        <a:xfrm>
          <a:off x="16563340" y="663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5CF1F593-772D-4C63-867A-E8FDF3FAC72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78C3C0D-0647-40D5-8398-5442B1B24156}"/>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16DF2D3-A898-40D6-819E-D0D39FF00C9F}"/>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DFFF9C1-B6DB-4E83-B1DC-0297B5B78204}"/>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AE00F4D-800E-4C8F-986B-B4C0E9DAF8B8}"/>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AEE5614-6C87-4359-9AA7-4C2636E6803F}"/>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EADED52-F4B7-4FF4-B506-2D112D3A3127}"/>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26588BCD-5BEE-4868-92EF-C538DDE214D0}"/>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6" name="テキスト ボックス 615">
          <a:extLst>
            <a:ext uri="{FF2B5EF4-FFF2-40B4-BE49-F238E27FC236}">
              <a16:creationId xmlns:a16="http://schemas.microsoft.com/office/drawing/2014/main" id="{55124D8D-A6ED-4432-B12C-31E22E064F19}"/>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292D640-EB7E-4990-87D3-1EB215515753}"/>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18" name="テキスト ボックス 617">
          <a:extLst>
            <a:ext uri="{FF2B5EF4-FFF2-40B4-BE49-F238E27FC236}">
              <a16:creationId xmlns:a16="http://schemas.microsoft.com/office/drawing/2014/main" id="{CBBEC24D-4889-4315-A602-DC2B4797172A}"/>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9" name="直線コネクタ 618">
          <a:extLst>
            <a:ext uri="{FF2B5EF4-FFF2-40B4-BE49-F238E27FC236}">
              <a16:creationId xmlns:a16="http://schemas.microsoft.com/office/drawing/2014/main" id="{56C6B2D5-E7E1-4E71-B5B3-7416C2D35A62}"/>
            </a:ext>
          </a:extLst>
        </xdr:cNvPr>
        <xdr:cNvCxnSpPr/>
      </xdr:nvCxnSpPr>
      <xdr:spPr>
        <a:xfrm>
          <a:off x="11210925" y="104940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0" name="テキスト ボックス 619">
          <a:extLst>
            <a:ext uri="{FF2B5EF4-FFF2-40B4-BE49-F238E27FC236}">
              <a16:creationId xmlns:a16="http://schemas.microsoft.com/office/drawing/2014/main" id="{D44D9696-6D57-44B9-99AA-9C6BA85D5515}"/>
            </a:ext>
          </a:extLst>
        </xdr:cNvPr>
        <xdr:cNvSpPr txBox="1"/>
      </xdr:nvSpPr>
      <xdr:spPr>
        <a:xfrm>
          <a:off x="107943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1" name="直線コネクタ 620">
          <a:extLst>
            <a:ext uri="{FF2B5EF4-FFF2-40B4-BE49-F238E27FC236}">
              <a16:creationId xmlns:a16="http://schemas.microsoft.com/office/drawing/2014/main" id="{D6F07D50-62A4-4990-9119-1E81931F0E92}"/>
            </a:ext>
          </a:extLst>
        </xdr:cNvPr>
        <xdr:cNvCxnSpPr/>
      </xdr:nvCxnSpPr>
      <xdr:spPr>
        <a:xfrm>
          <a:off x="11210925" y="101828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2" name="テキスト ボックス 621">
          <a:extLst>
            <a:ext uri="{FF2B5EF4-FFF2-40B4-BE49-F238E27FC236}">
              <a16:creationId xmlns:a16="http://schemas.microsoft.com/office/drawing/2014/main" id="{9D2BC7D5-ADFC-41E0-AA1B-4FF3011D5E5F}"/>
            </a:ext>
          </a:extLst>
        </xdr:cNvPr>
        <xdr:cNvSpPr txBox="1"/>
      </xdr:nvSpPr>
      <xdr:spPr>
        <a:xfrm>
          <a:off x="10845800"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3" name="直線コネクタ 622">
          <a:extLst>
            <a:ext uri="{FF2B5EF4-FFF2-40B4-BE49-F238E27FC236}">
              <a16:creationId xmlns:a16="http://schemas.microsoft.com/office/drawing/2014/main" id="{5507B708-E3E2-446D-98E1-21D31FAABF84}"/>
            </a:ext>
          </a:extLst>
        </xdr:cNvPr>
        <xdr:cNvCxnSpPr/>
      </xdr:nvCxnSpPr>
      <xdr:spPr>
        <a:xfrm>
          <a:off x="11210925" y="98755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24" name="テキスト ボックス 623">
          <a:extLst>
            <a:ext uri="{FF2B5EF4-FFF2-40B4-BE49-F238E27FC236}">
              <a16:creationId xmlns:a16="http://schemas.microsoft.com/office/drawing/2014/main" id="{746E95D0-6A85-40B2-99AA-EC243C0CC30B}"/>
            </a:ext>
          </a:extLst>
        </xdr:cNvPr>
        <xdr:cNvSpPr txBox="1"/>
      </xdr:nvSpPr>
      <xdr:spPr>
        <a:xfrm>
          <a:off x="10845800"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5" name="直線コネクタ 624">
          <a:extLst>
            <a:ext uri="{FF2B5EF4-FFF2-40B4-BE49-F238E27FC236}">
              <a16:creationId xmlns:a16="http://schemas.microsoft.com/office/drawing/2014/main" id="{75FBE706-7606-4F9A-8EA1-9550238B1EAC}"/>
            </a:ext>
          </a:extLst>
        </xdr:cNvPr>
        <xdr:cNvCxnSpPr/>
      </xdr:nvCxnSpPr>
      <xdr:spPr>
        <a:xfrm>
          <a:off x="11210925" y="95650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6" name="テキスト ボックス 625">
          <a:extLst>
            <a:ext uri="{FF2B5EF4-FFF2-40B4-BE49-F238E27FC236}">
              <a16:creationId xmlns:a16="http://schemas.microsoft.com/office/drawing/2014/main" id="{4ADE4EF6-64DF-46E0-971A-AB9FA3B5B554}"/>
            </a:ext>
          </a:extLst>
        </xdr:cNvPr>
        <xdr:cNvSpPr txBox="1"/>
      </xdr:nvSpPr>
      <xdr:spPr>
        <a:xfrm>
          <a:off x="10845800"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7" name="直線コネクタ 626">
          <a:extLst>
            <a:ext uri="{FF2B5EF4-FFF2-40B4-BE49-F238E27FC236}">
              <a16:creationId xmlns:a16="http://schemas.microsoft.com/office/drawing/2014/main" id="{218CAA80-2F3D-497E-892A-E4AA1FD4AD2D}"/>
            </a:ext>
          </a:extLst>
        </xdr:cNvPr>
        <xdr:cNvCxnSpPr/>
      </xdr:nvCxnSpPr>
      <xdr:spPr>
        <a:xfrm>
          <a:off x="11210925" y="92576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28" name="テキスト ボックス 627">
          <a:extLst>
            <a:ext uri="{FF2B5EF4-FFF2-40B4-BE49-F238E27FC236}">
              <a16:creationId xmlns:a16="http://schemas.microsoft.com/office/drawing/2014/main" id="{B36A78DE-D3F7-410A-96D6-8C4CEF9CD5F7}"/>
            </a:ext>
          </a:extLst>
        </xdr:cNvPr>
        <xdr:cNvSpPr txBox="1"/>
      </xdr:nvSpPr>
      <xdr:spPr>
        <a:xfrm>
          <a:off x="10845800"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9" name="直線コネクタ 628">
          <a:extLst>
            <a:ext uri="{FF2B5EF4-FFF2-40B4-BE49-F238E27FC236}">
              <a16:creationId xmlns:a16="http://schemas.microsoft.com/office/drawing/2014/main" id="{1954D091-3CC9-41AC-9053-D14AEFAE1ABA}"/>
            </a:ext>
          </a:extLst>
        </xdr:cNvPr>
        <xdr:cNvCxnSpPr/>
      </xdr:nvCxnSpPr>
      <xdr:spPr>
        <a:xfrm>
          <a:off x="11210925" y="89465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0" name="テキスト ボックス 629">
          <a:extLst>
            <a:ext uri="{FF2B5EF4-FFF2-40B4-BE49-F238E27FC236}">
              <a16:creationId xmlns:a16="http://schemas.microsoft.com/office/drawing/2014/main" id="{6F70AE1A-4A4B-49D9-97C6-4AF77F5EE620}"/>
            </a:ext>
          </a:extLst>
        </xdr:cNvPr>
        <xdr:cNvSpPr txBox="1"/>
      </xdr:nvSpPr>
      <xdr:spPr>
        <a:xfrm>
          <a:off x="109035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C0DAAB29-9294-4301-9C48-C6DCD49BA0C2}"/>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EE896A4-FFED-40E4-A720-2894721D5CA1}"/>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0</xdr:rowOff>
    </xdr:from>
    <xdr:to>
      <xdr:col>85</xdr:col>
      <xdr:colOff>126365</xdr:colOff>
      <xdr:row>64</xdr:row>
      <xdr:rowOff>86360</xdr:rowOff>
    </xdr:to>
    <xdr:cxnSp macro="">
      <xdr:nvCxnSpPr>
        <xdr:cNvPr id="633" name="直線コネクタ 632">
          <a:extLst>
            <a:ext uri="{FF2B5EF4-FFF2-40B4-BE49-F238E27FC236}">
              <a16:creationId xmlns:a16="http://schemas.microsoft.com/office/drawing/2014/main" id="{E627A1D2-A72E-45A1-90A8-C8D439B2B446}"/>
            </a:ext>
          </a:extLst>
        </xdr:cNvPr>
        <xdr:cNvCxnSpPr/>
      </xdr:nvCxnSpPr>
      <xdr:spPr>
        <a:xfrm flipV="1">
          <a:off x="14696440" y="906780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90170</xdr:rowOff>
    </xdr:from>
    <xdr:ext cx="405130" cy="259080"/>
    <xdr:sp macro="" textlink="">
      <xdr:nvSpPr>
        <xdr:cNvPr id="634" name="【保健センター・保健所】&#10;有形固定資産減価償却率最小値テキスト">
          <a:extLst>
            <a:ext uri="{FF2B5EF4-FFF2-40B4-BE49-F238E27FC236}">
              <a16:creationId xmlns:a16="http://schemas.microsoft.com/office/drawing/2014/main" id="{A6131D26-C6D0-442A-88A9-1760554C3CD6}"/>
            </a:ext>
          </a:extLst>
        </xdr:cNvPr>
        <xdr:cNvSpPr txBox="1"/>
      </xdr:nvSpPr>
      <xdr:spPr>
        <a:xfrm>
          <a:off x="14735175" y="10450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86360</xdr:rowOff>
    </xdr:from>
    <xdr:to>
      <xdr:col>86</xdr:col>
      <xdr:colOff>25400</xdr:colOff>
      <xdr:row>64</xdr:row>
      <xdr:rowOff>86360</xdr:rowOff>
    </xdr:to>
    <xdr:cxnSp macro="">
      <xdr:nvCxnSpPr>
        <xdr:cNvPr id="635" name="直線コネクタ 634">
          <a:extLst>
            <a:ext uri="{FF2B5EF4-FFF2-40B4-BE49-F238E27FC236}">
              <a16:creationId xmlns:a16="http://schemas.microsoft.com/office/drawing/2014/main" id="{1627B2D7-89FC-4EFE-9CF8-F1A8FE8B079E}"/>
            </a:ext>
          </a:extLst>
        </xdr:cNvPr>
        <xdr:cNvCxnSpPr/>
      </xdr:nvCxnSpPr>
      <xdr:spPr>
        <a:xfrm>
          <a:off x="14611350" y="10446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118110</xdr:rowOff>
    </xdr:from>
    <xdr:ext cx="340360" cy="259080"/>
    <xdr:sp macro="" textlink="">
      <xdr:nvSpPr>
        <xdr:cNvPr id="636" name="【保健センター・保健所】&#10;有形固定資産減価償却率最大値テキスト">
          <a:extLst>
            <a:ext uri="{FF2B5EF4-FFF2-40B4-BE49-F238E27FC236}">
              <a16:creationId xmlns:a16="http://schemas.microsoft.com/office/drawing/2014/main" id="{24915945-BE93-40D9-9D9A-D422B3EC57B4}"/>
            </a:ext>
          </a:extLst>
        </xdr:cNvPr>
        <xdr:cNvSpPr txBox="1"/>
      </xdr:nvSpPr>
      <xdr:spPr>
        <a:xfrm>
          <a:off x="14735175" y="88652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0E5FAC53-1BEB-461D-B94F-5DB4232873DC}"/>
            </a:ext>
          </a:extLst>
        </xdr:cNvPr>
        <xdr:cNvCxnSpPr/>
      </xdr:nvCxnSpPr>
      <xdr:spPr>
        <a:xfrm>
          <a:off x="14611350" y="9067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37465</xdr:rowOff>
    </xdr:from>
    <xdr:ext cx="405130" cy="259080"/>
    <xdr:sp macro="" textlink="">
      <xdr:nvSpPr>
        <xdr:cNvPr id="638" name="【保健センター・保健所】&#10;有形固定資産減価償却率平均値テキスト">
          <a:extLst>
            <a:ext uri="{FF2B5EF4-FFF2-40B4-BE49-F238E27FC236}">
              <a16:creationId xmlns:a16="http://schemas.microsoft.com/office/drawing/2014/main" id="{C03EDD74-E7A6-4E22-BBAE-F62097C87546}"/>
            </a:ext>
          </a:extLst>
        </xdr:cNvPr>
        <xdr:cNvSpPr txBox="1"/>
      </xdr:nvSpPr>
      <xdr:spPr>
        <a:xfrm>
          <a:off x="14735175" y="9591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14605</xdr:rowOff>
    </xdr:from>
    <xdr:to>
      <xdr:col>85</xdr:col>
      <xdr:colOff>177800</xdr:colOff>
      <xdr:row>60</xdr:row>
      <xdr:rowOff>116205</xdr:rowOff>
    </xdr:to>
    <xdr:sp macro="" textlink="">
      <xdr:nvSpPr>
        <xdr:cNvPr id="639" name="フローチャート: 判断 638">
          <a:extLst>
            <a:ext uri="{FF2B5EF4-FFF2-40B4-BE49-F238E27FC236}">
              <a16:creationId xmlns:a16="http://schemas.microsoft.com/office/drawing/2014/main" id="{52158F99-2A25-4248-973A-7069D8607CC3}"/>
            </a:ext>
          </a:extLst>
        </xdr:cNvPr>
        <xdr:cNvSpPr/>
      </xdr:nvSpPr>
      <xdr:spPr>
        <a:xfrm>
          <a:off x="14649450" y="9726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161290</xdr:rowOff>
    </xdr:from>
    <xdr:to>
      <xdr:col>81</xdr:col>
      <xdr:colOff>101600</xdr:colOff>
      <xdr:row>60</xdr:row>
      <xdr:rowOff>91440</xdr:rowOff>
    </xdr:to>
    <xdr:sp macro="" textlink="">
      <xdr:nvSpPr>
        <xdr:cNvPr id="640" name="フローチャート: 判断 639">
          <a:extLst>
            <a:ext uri="{FF2B5EF4-FFF2-40B4-BE49-F238E27FC236}">
              <a16:creationId xmlns:a16="http://schemas.microsoft.com/office/drawing/2014/main" id="{7A20D045-B9BC-429A-9296-B7DBF7340791}"/>
            </a:ext>
          </a:extLst>
        </xdr:cNvPr>
        <xdr:cNvSpPr/>
      </xdr:nvSpPr>
      <xdr:spPr>
        <a:xfrm>
          <a:off x="13887450" y="97180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1" name="フローチャート: 判断 640">
          <a:extLst>
            <a:ext uri="{FF2B5EF4-FFF2-40B4-BE49-F238E27FC236}">
              <a16:creationId xmlns:a16="http://schemas.microsoft.com/office/drawing/2014/main" id="{9615AA55-A472-4E38-88D1-D2E7F602D4E2}"/>
            </a:ext>
          </a:extLst>
        </xdr:cNvPr>
        <xdr:cNvSpPr/>
      </xdr:nvSpPr>
      <xdr:spPr>
        <a:xfrm>
          <a:off x="13096875" y="9712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42" name="フローチャート: 判断 641">
          <a:extLst>
            <a:ext uri="{FF2B5EF4-FFF2-40B4-BE49-F238E27FC236}">
              <a16:creationId xmlns:a16="http://schemas.microsoft.com/office/drawing/2014/main" id="{C3C68523-EE20-41FE-AF7D-220D9A4C4056}"/>
            </a:ext>
          </a:extLst>
        </xdr:cNvPr>
        <xdr:cNvSpPr/>
      </xdr:nvSpPr>
      <xdr:spPr>
        <a:xfrm>
          <a:off x="12296775" y="96958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117475</xdr:rowOff>
    </xdr:from>
    <xdr:to>
      <xdr:col>67</xdr:col>
      <xdr:colOff>101600</xdr:colOff>
      <xdr:row>60</xdr:row>
      <xdr:rowOff>47625</xdr:rowOff>
    </xdr:to>
    <xdr:sp macro="" textlink="">
      <xdr:nvSpPr>
        <xdr:cNvPr id="643" name="フローチャート: 判断 642">
          <a:extLst>
            <a:ext uri="{FF2B5EF4-FFF2-40B4-BE49-F238E27FC236}">
              <a16:creationId xmlns:a16="http://schemas.microsoft.com/office/drawing/2014/main" id="{D464AEFA-1D6C-410E-B1CE-C7917DC1EABA}"/>
            </a:ext>
          </a:extLst>
        </xdr:cNvPr>
        <xdr:cNvSpPr/>
      </xdr:nvSpPr>
      <xdr:spPr>
        <a:xfrm>
          <a:off x="11487150" y="9674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4" name="テキスト ボックス 643">
          <a:extLst>
            <a:ext uri="{FF2B5EF4-FFF2-40B4-BE49-F238E27FC236}">
              <a16:creationId xmlns:a16="http://schemas.microsoft.com/office/drawing/2014/main" id="{4113D434-F4A1-42DF-A3F3-7882863BA0CA}"/>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5" name="テキスト ボックス 644">
          <a:extLst>
            <a:ext uri="{FF2B5EF4-FFF2-40B4-BE49-F238E27FC236}">
              <a16:creationId xmlns:a16="http://schemas.microsoft.com/office/drawing/2014/main" id="{EBA3FFF2-FE69-46DC-824B-46BB98C33459}"/>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6" name="テキスト ボックス 645">
          <a:extLst>
            <a:ext uri="{FF2B5EF4-FFF2-40B4-BE49-F238E27FC236}">
              <a16:creationId xmlns:a16="http://schemas.microsoft.com/office/drawing/2014/main" id="{E3096FE7-D5EC-4474-9FE2-4518CE6F5AD0}"/>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C241817B-0696-4DFC-9010-784C59132C32}"/>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8" name="テキスト ボックス 647">
          <a:extLst>
            <a:ext uri="{FF2B5EF4-FFF2-40B4-BE49-F238E27FC236}">
              <a16:creationId xmlns:a16="http://schemas.microsoft.com/office/drawing/2014/main" id="{553F9D4F-F293-489F-91F1-597449D3787A}"/>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649" name="楕円 648">
          <a:extLst>
            <a:ext uri="{FF2B5EF4-FFF2-40B4-BE49-F238E27FC236}">
              <a16:creationId xmlns:a16="http://schemas.microsoft.com/office/drawing/2014/main" id="{15B10946-0123-440A-986C-7785A47DB888}"/>
            </a:ext>
          </a:extLst>
        </xdr:cNvPr>
        <xdr:cNvSpPr/>
      </xdr:nvSpPr>
      <xdr:spPr>
        <a:xfrm>
          <a:off x="14649450" y="9857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123825</xdr:rowOff>
    </xdr:from>
    <xdr:ext cx="405130" cy="258445"/>
    <xdr:sp macro="" textlink="">
      <xdr:nvSpPr>
        <xdr:cNvPr id="650" name="【保健センター・保健所】&#10;有形固定資産減価償却率該当値テキスト">
          <a:extLst>
            <a:ext uri="{FF2B5EF4-FFF2-40B4-BE49-F238E27FC236}">
              <a16:creationId xmlns:a16="http://schemas.microsoft.com/office/drawing/2014/main" id="{E736C1C9-004C-4E53-B77C-150C6BE11845}"/>
            </a:ext>
          </a:extLst>
        </xdr:cNvPr>
        <xdr:cNvSpPr txBox="1"/>
      </xdr:nvSpPr>
      <xdr:spPr>
        <a:xfrm>
          <a:off x="14735175" y="9836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651" name="楕円 650">
          <a:extLst>
            <a:ext uri="{FF2B5EF4-FFF2-40B4-BE49-F238E27FC236}">
              <a16:creationId xmlns:a16="http://schemas.microsoft.com/office/drawing/2014/main" id="{9D566D20-0089-4DD6-8221-905EC33ADEB0}"/>
            </a:ext>
          </a:extLst>
        </xdr:cNvPr>
        <xdr:cNvSpPr/>
      </xdr:nvSpPr>
      <xdr:spPr>
        <a:xfrm>
          <a:off x="13887450" y="98374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24765</xdr:rowOff>
    </xdr:to>
    <xdr:cxnSp macro="">
      <xdr:nvCxnSpPr>
        <xdr:cNvPr id="652" name="直線コネクタ 651">
          <a:extLst>
            <a:ext uri="{FF2B5EF4-FFF2-40B4-BE49-F238E27FC236}">
              <a16:creationId xmlns:a16="http://schemas.microsoft.com/office/drawing/2014/main" id="{2D32B72D-138E-45CD-B069-0439295BAC8C}"/>
            </a:ext>
          </a:extLst>
        </xdr:cNvPr>
        <xdr:cNvCxnSpPr/>
      </xdr:nvCxnSpPr>
      <xdr:spPr>
        <a:xfrm>
          <a:off x="13935075" y="987552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92710</xdr:rowOff>
    </xdr:from>
    <xdr:to>
      <xdr:col>76</xdr:col>
      <xdr:colOff>165100</xdr:colOff>
      <xdr:row>61</xdr:row>
      <xdr:rowOff>22860</xdr:rowOff>
    </xdr:to>
    <xdr:sp macro="" textlink="">
      <xdr:nvSpPr>
        <xdr:cNvPr id="653" name="楕円 652">
          <a:extLst>
            <a:ext uri="{FF2B5EF4-FFF2-40B4-BE49-F238E27FC236}">
              <a16:creationId xmlns:a16="http://schemas.microsoft.com/office/drawing/2014/main" id="{57DBF043-AA36-48DC-A907-D85D924D6EC9}"/>
            </a:ext>
          </a:extLst>
        </xdr:cNvPr>
        <xdr:cNvSpPr/>
      </xdr:nvSpPr>
      <xdr:spPr>
        <a:xfrm>
          <a:off x="13096875" y="9808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143510</xdr:rowOff>
    </xdr:from>
    <xdr:to>
      <xdr:col>81</xdr:col>
      <xdr:colOff>50800</xdr:colOff>
      <xdr:row>60</xdr:row>
      <xdr:rowOff>169545</xdr:rowOff>
    </xdr:to>
    <xdr:cxnSp macro="">
      <xdr:nvCxnSpPr>
        <xdr:cNvPr id="654" name="直線コネクタ 653">
          <a:extLst>
            <a:ext uri="{FF2B5EF4-FFF2-40B4-BE49-F238E27FC236}">
              <a16:creationId xmlns:a16="http://schemas.microsoft.com/office/drawing/2014/main" id="{3BBE1D98-452E-4C2A-B83B-7ED674C3FCA6}"/>
            </a:ext>
          </a:extLst>
        </xdr:cNvPr>
        <xdr:cNvCxnSpPr/>
      </xdr:nvCxnSpPr>
      <xdr:spPr>
        <a:xfrm>
          <a:off x="13144500" y="9855835"/>
          <a:ext cx="7905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655" name="楕円 654">
          <a:extLst>
            <a:ext uri="{FF2B5EF4-FFF2-40B4-BE49-F238E27FC236}">
              <a16:creationId xmlns:a16="http://schemas.microsoft.com/office/drawing/2014/main" id="{174BBA49-1747-4373-8C49-03BB1E210E70}"/>
            </a:ext>
          </a:extLst>
        </xdr:cNvPr>
        <xdr:cNvSpPr/>
      </xdr:nvSpPr>
      <xdr:spPr>
        <a:xfrm>
          <a:off x="12296775" y="9784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116205</xdr:rowOff>
    </xdr:from>
    <xdr:to>
      <xdr:col>76</xdr:col>
      <xdr:colOff>114300</xdr:colOff>
      <xdr:row>60</xdr:row>
      <xdr:rowOff>143510</xdr:rowOff>
    </xdr:to>
    <xdr:cxnSp macro="">
      <xdr:nvCxnSpPr>
        <xdr:cNvPr id="656" name="直線コネクタ 655">
          <a:extLst>
            <a:ext uri="{FF2B5EF4-FFF2-40B4-BE49-F238E27FC236}">
              <a16:creationId xmlns:a16="http://schemas.microsoft.com/office/drawing/2014/main" id="{D1BA47CE-9048-41E5-BBA5-506BA109585A}"/>
            </a:ext>
          </a:extLst>
        </xdr:cNvPr>
        <xdr:cNvCxnSpPr/>
      </xdr:nvCxnSpPr>
      <xdr:spPr>
        <a:xfrm>
          <a:off x="12344400" y="983170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11430</xdr:rowOff>
    </xdr:from>
    <xdr:to>
      <xdr:col>67</xdr:col>
      <xdr:colOff>101600</xdr:colOff>
      <xdr:row>60</xdr:row>
      <xdr:rowOff>113030</xdr:rowOff>
    </xdr:to>
    <xdr:sp macro="" textlink="">
      <xdr:nvSpPr>
        <xdr:cNvPr id="657" name="楕円 656">
          <a:extLst>
            <a:ext uri="{FF2B5EF4-FFF2-40B4-BE49-F238E27FC236}">
              <a16:creationId xmlns:a16="http://schemas.microsoft.com/office/drawing/2014/main" id="{4973C0DB-0EDB-4293-ACD1-198799CC916C}"/>
            </a:ext>
          </a:extLst>
        </xdr:cNvPr>
        <xdr:cNvSpPr/>
      </xdr:nvSpPr>
      <xdr:spPr>
        <a:xfrm>
          <a:off x="11487150" y="97237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62230</xdr:rowOff>
    </xdr:from>
    <xdr:to>
      <xdr:col>71</xdr:col>
      <xdr:colOff>177800</xdr:colOff>
      <xdr:row>60</xdr:row>
      <xdr:rowOff>116205</xdr:rowOff>
    </xdr:to>
    <xdr:cxnSp macro="">
      <xdr:nvCxnSpPr>
        <xdr:cNvPr id="658" name="直線コネクタ 657">
          <a:extLst>
            <a:ext uri="{FF2B5EF4-FFF2-40B4-BE49-F238E27FC236}">
              <a16:creationId xmlns:a16="http://schemas.microsoft.com/office/drawing/2014/main" id="{F71B31F5-DBBE-444B-89F7-9FD749E5A576}"/>
            </a:ext>
          </a:extLst>
        </xdr:cNvPr>
        <xdr:cNvCxnSpPr/>
      </xdr:nvCxnSpPr>
      <xdr:spPr>
        <a:xfrm>
          <a:off x="11534775" y="978090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107950</xdr:rowOff>
    </xdr:from>
    <xdr:ext cx="405130" cy="259080"/>
    <xdr:sp macro="" textlink="">
      <xdr:nvSpPr>
        <xdr:cNvPr id="659" name="n_1aveValue【保健センター・保健所】&#10;有形固定資産減価償却率">
          <a:extLst>
            <a:ext uri="{FF2B5EF4-FFF2-40B4-BE49-F238E27FC236}">
              <a16:creationId xmlns:a16="http://schemas.microsoft.com/office/drawing/2014/main" id="{53ED92A0-BD1D-448D-8276-2C8A7299955B}"/>
            </a:ext>
          </a:extLst>
        </xdr:cNvPr>
        <xdr:cNvSpPr txBox="1"/>
      </xdr:nvSpPr>
      <xdr:spPr>
        <a:xfrm>
          <a:off x="13745210" y="9496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114935</xdr:rowOff>
    </xdr:from>
    <xdr:ext cx="404495" cy="259080"/>
    <xdr:sp macro="" textlink="">
      <xdr:nvSpPr>
        <xdr:cNvPr id="660" name="n_2aveValue【保健センター・保健所】&#10;有形固定資産減価償却率">
          <a:extLst>
            <a:ext uri="{FF2B5EF4-FFF2-40B4-BE49-F238E27FC236}">
              <a16:creationId xmlns:a16="http://schemas.microsoft.com/office/drawing/2014/main" id="{826DB483-D0F2-4710-BB88-22DC0A751E03}"/>
            </a:ext>
          </a:extLst>
        </xdr:cNvPr>
        <xdr:cNvSpPr txBox="1"/>
      </xdr:nvSpPr>
      <xdr:spPr>
        <a:xfrm>
          <a:off x="12964160" y="9506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92075</xdr:rowOff>
    </xdr:from>
    <xdr:ext cx="404495" cy="259080"/>
    <xdr:sp macro="" textlink="">
      <xdr:nvSpPr>
        <xdr:cNvPr id="661" name="n_3aveValue【保健センター・保健所】&#10;有形固定資産減価償却率">
          <a:extLst>
            <a:ext uri="{FF2B5EF4-FFF2-40B4-BE49-F238E27FC236}">
              <a16:creationId xmlns:a16="http://schemas.microsoft.com/office/drawing/2014/main" id="{B91F9914-04AE-4BB2-B185-FE0BF0ECEAC7}"/>
            </a:ext>
          </a:extLst>
        </xdr:cNvPr>
        <xdr:cNvSpPr txBox="1"/>
      </xdr:nvSpPr>
      <xdr:spPr>
        <a:xfrm>
          <a:off x="12164060" y="9483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64135</xdr:rowOff>
    </xdr:from>
    <xdr:ext cx="404495" cy="258445"/>
    <xdr:sp macro="" textlink="">
      <xdr:nvSpPr>
        <xdr:cNvPr id="662" name="n_4aveValue【保健センター・保健所】&#10;有形固定資産減価償却率">
          <a:extLst>
            <a:ext uri="{FF2B5EF4-FFF2-40B4-BE49-F238E27FC236}">
              <a16:creationId xmlns:a16="http://schemas.microsoft.com/office/drawing/2014/main" id="{325E3A93-1F43-4F8F-B456-AEFC06E0D801}"/>
            </a:ext>
          </a:extLst>
        </xdr:cNvPr>
        <xdr:cNvSpPr txBox="1"/>
      </xdr:nvSpPr>
      <xdr:spPr>
        <a:xfrm>
          <a:off x="11354435" y="9458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40640</xdr:rowOff>
    </xdr:from>
    <xdr:ext cx="405130" cy="258445"/>
    <xdr:sp macro="" textlink="">
      <xdr:nvSpPr>
        <xdr:cNvPr id="663" name="n_1mainValue【保健センター・保健所】&#10;有形固定資産減価償却率">
          <a:extLst>
            <a:ext uri="{FF2B5EF4-FFF2-40B4-BE49-F238E27FC236}">
              <a16:creationId xmlns:a16="http://schemas.microsoft.com/office/drawing/2014/main" id="{F22D9E25-8C85-41F0-B05B-26EB03F4A892}"/>
            </a:ext>
          </a:extLst>
        </xdr:cNvPr>
        <xdr:cNvSpPr txBox="1"/>
      </xdr:nvSpPr>
      <xdr:spPr>
        <a:xfrm>
          <a:off x="13745210" y="9918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13970</xdr:rowOff>
    </xdr:from>
    <xdr:ext cx="404495" cy="259080"/>
    <xdr:sp macro="" textlink="">
      <xdr:nvSpPr>
        <xdr:cNvPr id="664" name="n_2mainValue【保健センター・保健所】&#10;有形固定資産減価償却率">
          <a:extLst>
            <a:ext uri="{FF2B5EF4-FFF2-40B4-BE49-F238E27FC236}">
              <a16:creationId xmlns:a16="http://schemas.microsoft.com/office/drawing/2014/main" id="{A11E545B-2C93-4363-A3D4-B8401C315B3F}"/>
            </a:ext>
          </a:extLst>
        </xdr:cNvPr>
        <xdr:cNvSpPr txBox="1"/>
      </xdr:nvSpPr>
      <xdr:spPr>
        <a:xfrm>
          <a:off x="12964160" y="9888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158115</xdr:rowOff>
    </xdr:from>
    <xdr:ext cx="404495" cy="258445"/>
    <xdr:sp macro="" textlink="">
      <xdr:nvSpPr>
        <xdr:cNvPr id="665" name="n_3mainValue【保健センター・保健所】&#10;有形固定資産減価償却率">
          <a:extLst>
            <a:ext uri="{FF2B5EF4-FFF2-40B4-BE49-F238E27FC236}">
              <a16:creationId xmlns:a16="http://schemas.microsoft.com/office/drawing/2014/main" id="{9E7AB337-FEC5-46A0-9F3D-3030634166BC}"/>
            </a:ext>
          </a:extLst>
        </xdr:cNvPr>
        <xdr:cNvSpPr txBox="1"/>
      </xdr:nvSpPr>
      <xdr:spPr>
        <a:xfrm>
          <a:off x="12164060" y="9876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104140</xdr:rowOff>
    </xdr:from>
    <xdr:ext cx="404495" cy="259080"/>
    <xdr:sp macro="" textlink="">
      <xdr:nvSpPr>
        <xdr:cNvPr id="666" name="n_4mainValue【保健センター・保健所】&#10;有形固定資産減価償却率">
          <a:extLst>
            <a:ext uri="{FF2B5EF4-FFF2-40B4-BE49-F238E27FC236}">
              <a16:creationId xmlns:a16="http://schemas.microsoft.com/office/drawing/2014/main" id="{E075E4F8-E214-422C-8719-FF49786E4841}"/>
            </a:ext>
          </a:extLst>
        </xdr:cNvPr>
        <xdr:cNvSpPr txBox="1"/>
      </xdr:nvSpPr>
      <xdr:spPr>
        <a:xfrm>
          <a:off x="11354435" y="9822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FAAF0AA4-F92F-426A-91AD-904133E7F2D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FD9BF7AC-5174-4830-91E8-610728ADFB8F}"/>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91BFB462-5411-4D32-ACBD-BB218622ED36}"/>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FBD870C6-FC63-4666-8EB1-2E6DAABDDF13}"/>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828DFC8-2AC2-4CF6-886D-F1EBA7F7BF01}"/>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93584EAE-1D82-4FB5-9703-578803395DB3}"/>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FDE7DFB0-E5CE-47DD-A763-7F633E9F08A9}"/>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221F674-EA06-4CA0-9F36-F3037D255C41}"/>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5" name="テキスト ボックス 674">
          <a:extLst>
            <a:ext uri="{FF2B5EF4-FFF2-40B4-BE49-F238E27FC236}">
              <a16:creationId xmlns:a16="http://schemas.microsoft.com/office/drawing/2014/main" id="{2D3F7F87-2781-44BC-A767-7A51FF83AA95}"/>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48BA10BC-573B-445E-A9BE-356901535A84}"/>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7" name="直線コネクタ 676">
          <a:extLst>
            <a:ext uri="{FF2B5EF4-FFF2-40B4-BE49-F238E27FC236}">
              <a16:creationId xmlns:a16="http://schemas.microsoft.com/office/drawing/2014/main" id="{481D0D2B-622E-48DE-AA86-AF1C4A8CDD43}"/>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78" name="テキスト ボックス 677">
          <a:extLst>
            <a:ext uri="{FF2B5EF4-FFF2-40B4-BE49-F238E27FC236}">
              <a16:creationId xmlns:a16="http://schemas.microsoft.com/office/drawing/2014/main" id="{15C90863-6F23-4C0F-951B-B384CACCF6C7}"/>
            </a:ext>
          </a:extLst>
        </xdr:cNvPr>
        <xdr:cNvSpPr txBox="1"/>
      </xdr:nvSpPr>
      <xdr:spPr>
        <a:xfrm>
          <a:off x="160521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9" name="直線コネクタ 678">
          <a:extLst>
            <a:ext uri="{FF2B5EF4-FFF2-40B4-BE49-F238E27FC236}">
              <a16:creationId xmlns:a16="http://schemas.microsoft.com/office/drawing/2014/main" id="{9920F2D1-82CB-436B-90BB-6ECCBD13E49B}"/>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80" name="テキスト ボックス 679">
          <a:extLst>
            <a:ext uri="{FF2B5EF4-FFF2-40B4-BE49-F238E27FC236}">
              <a16:creationId xmlns:a16="http://schemas.microsoft.com/office/drawing/2014/main" id="{18EAB0D9-DFC9-40D8-A138-F2474CDCB8AA}"/>
            </a:ext>
          </a:extLst>
        </xdr:cNvPr>
        <xdr:cNvSpPr txBox="1"/>
      </xdr:nvSpPr>
      <xdr:spPr>
        <a:xfrm>
          <a:off x="16052165"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1" name="直線コネクタ 680">
          <a:extLst>
            <a:ext uri="{FF2B5EF4-FFF2-40B4-BE49-F238E27FC236}">
              <a16:creationId xmlns:a16="http://schemas.microsoft.com/office/drawing/2014/main" id="{3F4B31EE-099B-4105-9647-93616AEF5AA7}"/>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82" name="テキスト ボックス 681">
          <a:extLst>
            <a:ext uri="{FF2B5EF4-FFF2-40B4-BE49-F238E27FC236}">
              <a16:creationId xmlns:a16="http://schemas.microsoft.com/office/drawing/2014/main" id="{94F4855D-6BA2-48CF-BC12-AF97206963E1}"/>
            </a:ext>
          </a:extLst>
        </xdr:cNvPr>
        <xdr:cNvSpPr txBox="1"/>
      </xdr:nvSpPr>
      <xdr:spPr>
        <a:xfrm>
          <a:off x="16052165"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3" name="直線コネクタ 682">
          <a:extLst>
            <a:ext uri="{FF2B5EF4-FFF2-40B4-BE49-F238E27FC236}">
              <a16:creationId xmlns:a16="http://schemas.microsoft.com/office/drawing/2014/main" id="{885E6331-9EDF-41CD-B7A1-89051DD5BCF4}"/>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84" name="テキスト ボックス 683">
          <a:extLst>
            <a:ext uri="{FF2B5EF4-FFF2-40B4-BE49-F238E27FC236}">
              <a16:creationId xmlns:a16="http://schemas.microsoft.com/office/drawing/2014/main" id="{DC4EC7A5-8DFC-46B0-8235-449479277D88}"/>
            </a:ext>
          </a:extLst>
        </xdr:cNvPr>
        <xdr:cNvSpPr txBox="1"/>
      </xdr:nvSpPr>
      <xdr:spPr>
        <a:xfrm>
          <a:off x="16052165"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5" name="直線コネクタ 684">
          <a:extLst>
            <a:ext uri="{FF2B5EF4-FFF2-40B4-BE49-F238E27FC236}">
              <a16:creationId xmlns:a16="http://schemas.microsoft.com/office/drawing/2014/main" id="{ADF629E0-E249-431C-BEA5-F9B450373113}"/>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86" name="テキスト ボックス 685">
          <a:extLst>
            <a:ext uri="{FF2B5EF4-FFF2-40B4-BE49-F238E27FC236}">
              <a16:creationId xmlns:a16="http://schemas.microsoft.com/office/drawing/2014/main" id="{ECE60303-3620-4435-9DF1-8103C2C8AE81}"/>
            </a:ext>
          </a:extLst>
        </xdr:cNvPr>
        <xdr:cNvSpPr txBox="1"/>
      </xdr:nvSpPr>
      <xdr:spPr>
        <a:xfrm>
          <a:off x="16052165"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7" name="直線コネクタ 686">
          <a:extLst>
            <a:ext uri="{FF2B5EF4-FFF2-40B4-BE49-F238E27FC236}">
              <a16:creationId xmlns:a16="http://schemas.microsoft.com/office/drawing/2014/main" id="{A42E123B-A1AB-474C-B024-8C950AB781DA}"/>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88" name="テキスト ボックス 687">
          <a:extLst>
            <a:ext uri="{FF2B5EF4-FFF2-40B4-BE49-F238E27FC236}">
              <a16:creationId xmlns:a16="http://schemas.microsoft.com/office/drawing/2014/main" id="{DD51E9E2-4C4E-4B4F-8D96-F5A68D44062A}"/>
            </a:ext>
          </a:extLst>
        </xdr:cNvPr>
        <xdr:cNvSpPr txBox="1"/>
      </xdr:nvSpPr>
      <xdr:spPr>
        <a:xfrm>
          <a:off x="16052165"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742D39CF-7F8C-4540-A5BF-01D42286D0A2}"/>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0" name="テキスト ボックス 689">
          <a:extLst>
            <a:ext uri="{FF2B5EF4-FFF2-40B4-BE49-F238E27FC236}">
              <a16:creationId xmlns:a16="http://schemas.microsoft.com/office/drawing/2014/main" id="{04C8FA19-17F1-4EB3-A698-CB081D74791F}"/>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F95230F0-8A7D-4711-A330-36307F407103}"/>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142240</xdr:rowOff>
    </xdr:from>
    <xdr:to>
      <xdr:col>116</xdr:col>
      <xdr:colOff>62865</xdr:colOff>
      <xdr:row>64</xdr:row>
      <xdr:rowOff>120650</xdr:rowOff>
    </xdr:to>
    <xdr:cxnSp macro="">
      <xdr:nvCxnSpPr>
        <xdr:cNvPr id="692" name="直線コネクタ 691">
          <a:extLst>
            <a:ext uri="{FF2B5EF4-FFF2-40B4-BE49-F238E27FC236}">
              <a16:creationId xmlns:a16="http://schemas.microsoft.com/office/drawing/2014/main" id="{CF6220A1-F9E4-4ADA-AE34-7C44B500F246}"/>
            </a:ext>
          </a:extLst>
        </xdr:cNvPr>
        <xdr:cNvCxnSpPr/>
      </xdr:nvCxnSpPr>
      <xdr:spPr>
        <a:xfrm flipV="1">
          <a:off x="19954240" y="905129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124460</xdr:rowOff>
    </xdr:from>
    <xdr:ext cx="469900" cy="259080"/>
    <xdr:sp macro="" textlink="">
      <xdr:nvSpPr>
        <xdr:cNvPr id="693" name="【保健センター・保健所】&#10;一人当たり面積最小値テキスト">
          <a:extLst>
            <a:ext uri="{FF2B5EF4-FFF2-40B4-BE49-F238E27FC236}">
              <a16:creationId xmlns:a16="http://schemas.microsoft.com/office/drawing/2014/main" id="{FD3C3CA9-A1D8-48FA-BA39-3FAEBC375A4A}"/>
            </a:ext>
          </a:extLst>
        </xdr:cNvPr>
        <xdr:cNvSpPr txBox="1"/>
      </xdr:nvSpPr>
      <xdr:spPr>
        <a:xfrm>
          <a:off x="19992975" y="10484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120650</xdr:rowOff>
    </xdr:from>
    <xdr:to>
      <xdr:col>116</xdr:col>
      <xdr:colOff>152400</xdr:colOff>
      <xdr:row>64</xdr:row>
      <xdr:rowOff>120650</xdr:rowOff>
    </xdr:to>
    <xdr:cxnSp macro="">
      <xdr:nvCxnSpPr>
        <xdr:cNvPr id="694" name="直線コネクタ 693">
          <a:extLst>
            <a:ext uri="{FF2B5EF4-FFF2-40B4-BE49-F238E27FC236}">
              <a16:creationId xmlns:a16="http://schemas.microsoft.com/office/drawing/2014/main" id="{CD6C7B7A-1F4B-4A8F-8470-8DD2D51EB128}"/>
            </a:ext>
          </a:extLst>
        </xdr:cNvPr>
        <xdr:cNvCxnSpPr/>
      </xdr:nvCxnSpPr>
      <xdr:spPr>
        <a:xfrm>
          <a:off x="19878675" y="1048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88900</xdr:rowOff>
    </xdr:from>
    <xdr:ext cx="469900" cy="258445"/>
    <xdr:sp macro="" textlink="">
      <xdr:nvSpPr>
        <xdr:cNvPr id="695" name="【保健センター・保健所】&#10;一人当たり面積最大値テキスト">
          <a:extLst>
            <a:ext uri="{FF2B5EF4-FFF2-40B4-BE49-F238E27FC236}">
              <a16:creationId xmlns:a16="http://schemas.microsoft.com/office/drawing/2014/main" id="{6B0FACC4-2DAA-40F4-8AFE-DB0147690BB3}"/>
            </a:ext>
          </a:extLst>
        </xdr:cNvPr>
        <xdr:cNvSpPr txBox="1"/>
      </xdr:nvSpPr>
      <xdr:spPr>
        <a:xfrm>
          <a:off x="19992975" y="8829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142240</xdr:rowOff>
    </xdr:from>
    <xdr:to>
      <xdr:col>116</xdr:col>
      <xdr:colOff>152400</xdr:colOff>
      <xdr:row>55</xdr:row>
      <xdr:rowOff>142240</xdr:rowOff>
    </xdr:to>
    <xdr:cxnSp macro="">
      <xdr:nvCxnSpPr>
        <xdr:cNvPr id="696" name="直線コネクタ 695">
          <a:extLst>
            <a:ext uri="{FF2B5EF4-FFF2-40B4-BE49-F238E27FC236}">
              <a16:creationId xmlns:a16="http://schemas.microsoft.com/office/drawing/2014/main" id="{66E42D0C-234E-4946-B098-1057E370A02E}"/>
            </a:ext>
          </a:extLst>
        </xdr:cNvPr>
        <xdr:cNvCxnSpPr/>
      </xdr:nvCxnSpPr>
      <xdr:spPr>
        <a:xfrm>
          <a:off x="19878675" y="9051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68580</xdr:rowOff>
    </xdr:from>
    <xdr:ext cx="469900" cy="259080"/>
    <xdr:sp macro="" textlink="">
      <xdr:nvSpPr>
        <xdr:cNvPr id="697" name="【保健センター・保健所】&#10;一人当たり面積平均値テキスト">
          <a:extLst>
            <a:ext uri="{FF2B5EF4-FFF2-40B4-BE49-F238E27FC236}">
              <a16:creationId xmlns:a16="http://schemas.microsoft.com/office/drawing/2014/main" id="{DAE1C7C8-D03C-4E4C-B3BF-0304331008F5}"/>
            </a:ext>
          </a:extLst>
        </xdr:cNvPr>
        <xdr:cNvSpPr txBox="1"/>
      </xdr:nvSpPr>
      <xdr:spPr>
        <a:xfrm>
          <a:off x="19992975" y="101047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45720</xdr:rowOff>
    </xdr:from>
    <xdr:to>
      <xdr:col>116</xdr:col>
      <xdr:colOff>114300</xdr:colOff>
      <xdr:row>63</xdr:row>
      <xdr:rowOff>147320</xdr:rowOff>
    </xdr:to>
    <xdr:sp macro="" textlink="">
      <xdr:nvSpPr>
        <xdr:cNvPr id="698" name="フローチャート: 判断 697">
          <a:extLst>
            <a:ext uri="{FF2B5EF4-FFF2-40B4-BE49-F238E27FC236}">
              <a16:creationId xmlns:a16="http://schemas.microsoft.com/office/drawing/2014/main" id="{8332A910-8023-4BD8-8C5C-3796FC3F2373}"/>
            </a:ext>
          </a:extLst>
        </xdr:cNvPr>
        <xdr:cNvSpPr/>
      </xdr:nvSpPr>
      <xdr:spPr>
        <a:xfrm>
          <a:off x="19897725" y="10250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48895</xdr:rowOff>
    </xdr:from>
    <xdr:to>
      <xdr:col>112</xdr:col>
      <xdr:colOff>38100</xdr:colOff>
      <xdr:row>63</xdr:row>
      <xdr:rowOff>150495</xdr:rowOff>
    </xdr:to>
    <xdr:sp macro="" textlink="">
      <xdr:nvSpPr>
        <xdr:cNvPr id="699" name="フローチャート: 判断 698">
          <a:extLst>
            <a:ext uri="{FF2B5EF4-FFF2-40B4-BE49-F238E27FC236}">
              <a16:creationId xmlns:a16="http://schemas.microsoft.com/office/drawing/2014/main" id="{6F4133FD-8F4D-4D44-8A26-5ED1EE7B5F06}"/>
            </a:ext>
          </a:extLst>
        </xdr:cNvPr>
        <xdr:cNvSpPr/>
      </xdr:nvSpPr>
      <xdr:spPr>
        <a:xfrm>
          <a:off x="19154775" y="10246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48895</xdr:rowOff>
    </xdr:from>
    <xdr:to>
      <xdr:col>107</xdr:col>
      <xdr:colOff>101600</xdr:colOff>
      <xdr:row>63</xdr:row>
      <xdr:rowOff>150495</xdr:rowOff>
    </xdr:to>
    <xdr:sp macro="" textlink="">
      <xdr:nvSpPr>
        <xdr:cNvPr id="700" name="フローチャート: 判断 699">
          <a:extLst>
            <a:ext uri="{FF2B5EF4-FFF2-40B4-BE49-F238E27FC236}">
              <a16:creationId xmlns:a16="http://schemas.microsoft.com/office/drawing/2014/main" id="{B799ADC8-B0D4-4F4B-A203-252C35AF78DD}"/>
            </a:ext>
          </a:extLst>
        </xdr:cNvPr>
        <xdr:cNvSpPr/>
      </xdr:nvSpPr>
      <xdr:spPr>
        <a:xfrm>
          <a:off x="18345150" y="10246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12700</xdr:rowOff>
    </xdr:from>
    <xdr:to>
      <xdr:col>102</xdr:col>
      <xdr:colOff>165100</xdr:colOff>
      <xdr:row>63</xdr:row>
      <xdr:rowOff>114300</xdr:rowOff>
    </xdr:to>
    <xdr:sp macro="" textlink="">
      <xdr:nvSpPr>
        <xdr:cNvPr id="701" name="フローチャート: 判断 700">
          <a:extLst>
            <a:ext uri="{FF2B5EF4-FFF2-40B4-BE49-F238E27FC236}">
              <a16:creationId xmlns:a16="http://schemas.microsoft.com/office/drawing/2014/main" id="{5B88C1E6-12C7-45B3-954E-7EF9C09B233E}"/>
            </a:ext>
          </a:extLst>
        </xdr:cNvPr>
        <xdr:cNvSpPr/>
      </xdr:nvSpPr>
      <xdr:spPr>
        <a:xfrm>
          <a:off x="17554575" y="10210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15875</xdr:rowOff>
    </xdr:from>
    <xdr:to>
      <xdr:col>98</xdr:col>
      <xdr:colOff>38100</xdr:colOff>
      <xdr:row>63</xdr:row>
      <xdr:rowOff>117475</xdr:rowOff>
    </xdr:to>
    <xdr:sp macro="" textlink="">
      <xdr:nvSpPr>
        <xdr:cNvPr id="702" name="フローチャート: 判断 701">
          <a:extLst>
            <a:ext uri="{FF2B5EF4-FFF2-40B4-BE49-F238E27FC236}">
              <a16:creationId xmlns:a16="http://schemas.microsoft.com/office/drawing/2014/main" id="{DF2D3B50-B1E4-40F1-8900-F64FE80A681A}"/>
            </a:ext>
          </a:extLst>
        </xdr:cNvPr>
        <xdr:cNvSpPr/>
      </xdr:nvSpPr>
      <xdr:spPr>
        <a:xfrm>
          <a:off x="16754475" y="10217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C6C081BF-C6B4-4863-A88E-2696E48FF966}"/>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170B1571-963A-46B3-AF79-5509B23FAB8B}"/>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5" name="テキスト ボックス 704">
          <a:extLst>
            <a:ext uri="{FF2B5EF4-FFF2-40B4-BE49-F238E27FC236}">
              <a16:creationId xmlns:a16="http://schemas.microsoft.com/office/drawing/2014/main" id="{2573B890-CF7F-42BF-A6E5-A8D4E173243C}"/>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6" name="テキスト ボックス 705">
          <a:extLst>
            <a:ext uri="{FF2B5EF4-FFF2-40B4-BE49-F238E27FC236}">
              <a16:creationId xmlns:a16="http://schemas.microsoft.com/office/drawing/2014/main" id="{307F975E-8E36-4F65-A5EF-4F735962FE84}"/>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7" name="テキスト ボックス 706">
          <a:extLst>
            <a:ext uri="{FF2B5EF4-FFF2-40B4-BE49-F238E27FC236}">
              <a16:creationId xmlns:a16="http://schemas.microsoft.com/office/drawing/2014/main" id="{2A02FFEE-3CD6-42E6-B27D-55BF22FE4CD2}"/>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708" name="楕円 707">
          <a:extLst>
            <a:ext uri="{FF2B5EF4-FFF2-40B4-BE49-F238E27FC236}">
              <a16:creationId xmlns:a16="http://schemas.microsoft.com/office/drawing/2014/main" id="{242F3560-2627-4ABE-9257-7E67322C3745}"/>
            </a:ext>
          </a:extLst>
        </xdr:cNvPr>
        <xdr:cNvSpPr/>
      </xdr:nvSpPr>
      <xdr:spPr>
        <a:xfrm>
          <a:off x="19897725" y="10299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76200</xdr:rowOff>
    </xdr:from>
    <xdr:ext cx="469900" cy="258445"/>
    <xdr:sp macro="" textlink="">
      <xdr:nvSpPr>
        <xdr:cNvPr id="709" name="【保健センター・保健所】&#10;一人当たり面積該当値テキスト">
          <a:extLst>
            <a:ext uri="{FF2B5EF4-FFF2-40B4-BE49-F238E27FC236}">
              <a16:creationId xmlns:a16="http://schemas.microsoft.com/office/drawing/2014/main" id="{D7A7B31D-2015-455F-8003-9C938E06D21B}"/>
            </a:ext>
          </a:extLst>
        </xdr:cNvPr>
        <xdr:cNvSpPr txBox="1"/>
      </xdr:nvSpPr>
      <xdr:spPr>
        <a:xfrm>
          <a:off x="19992975" y="10277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100965</xdr:rowOff>
    </xdr:from>
    <xdr:to>
      <xdr:col>112</xdr:col>
      <xdr:colOff>38100</xdr:colOff>
      <xdr:row>64</xdr:row>
      <xdr:rowOff>31115</xdr:rowOff>
    </xdr:to>
    <xdr:sp macro="" textlink="">
      <xdr:nvSpPr>
        <xdr:cNvPr id="710" name="楕円 709">
          <a:extLst>
            <a:ext uri="{FF2B5EF4-FFF2-40B4-BE49-F238E27FC236}">
              <a16:creationId xmlns:a16="http://schemas.microsoft.com/office/drawing/2014/main" id="{1E3D1182-E08B-4268-8A45-B5892E042831}"/>
            </a:ext>
          </a:extLst>
        </xdr:cNvPr>
        <xdr:cNvSpPr/>
      </xdr:nvSpPr>
      <xdr:spPr>
        <a:xfrm>
          <a:off x="19154775" y="103054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151765</xdr:rowOff>
    </xdr:to>
    <xdr:cxnSp macro="">
      <xdr:nvCxnSpPr>
        <xdr:cNvPr id="711" name="直線コネクタ 710">
          <a:extLst>
            <a:ext uri="{FF2B5EF4-FFF2-40B4-BE49-F238E27FC236}">
              <a16:creationId xmlns:a16="http://schemas.microsoft.com/office/drawing/2014/main" id="{465FBFAE-6A02-4215-BED2-BBFC38D704CB}"/>
            </a:ext>
          </a:extLst>
        </xdr:cNvPr>
        <xdr:cNvCxnSpPr/>
      </xdr:nvCxnSpPr>
      <xdr:spPr>
        <a:xfrm flipV="1">
          <a:off x="19202400" y="10346690"/>
          <a:ext cx="7524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104140</xdr:rowOff>
    </xdr:from>
    <xdr:to>
      <xdr:col>107</xdr:col>
      <xdr:colOff>101600</xdr:colOff>
      <xdr:row>64</xdr:row>
      <xdr:rowOff>34290</xdr:rowOff>
    </xdr:to>
    <xdr:sp macro="" textlink="">
      <xdr:nvSpPr>
        <xdr:cNvPr id="712" name="楕円 711">
          <a:extLst>
            <a:ext uri="{FF2B5EF4-FFF2-40B4-BE49-F238E27FC236}">
              <a16:creationId xmlns:a16="http://schemas.microsoft.com/office/drawing/2014/main" id="{2704CA21-6806-4F0A-9143-BAB756B62C87}"/>
            </a:ext>
          </a:extLst>
        </xdr:cNvPr>
        <xdr:cNvSpPr/>
      </xdr:nvSpPr>
      <xdr:spPr>
        <a:xfrm>
          <a:off x="18345150" y="1030859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151765</xdr:rowOff>
    </xdr:from>
    <xdr:to>
      <xdr:col>111</xdr:col>
      <xdr:colOff>177800</xdr:colOff>
      <xdr:row>63</xdr:row>
      <xdr:rowOff>154940</xdr:rowOff>
    </xdr:to>
    <xdr:cxnSp macro="">
      <xdr:nvCxnSpPr>
        <xdr:cNvPr id="713" name="直線コネクタ 712">
          <a:extLst>
            <a:ext uri="{FF2B5EF4-FFF2-40B4-BE49-F238E27FC236}">
              <a16:creationId xmlns:a16="http://schemas.microsoft.com/office/drawing/2014/main" id="{E73A2411-70D2-40F6-B130-76A09CA7D959}"/>
            </a:ext>
          </a:extLst>
        </xdr:cNvPr>
        <xdr:cNvCxnSpPr/>
      </xdr:nvCxnSpPr>
      <xdr:spPr>
        <a:xfrm flipV="1">
          <a:off x="18392775" y="1035304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104140</xdr:rowOff>
    </xdr:from>
    <xdr:to>
      <xdr:col>102</xdr:col>
      <xdr:colOff>165100</xdr:colOff>
      <xdr:row>64</xdr:row>
      <xdr:rowOff>34290</xdr:rowOff>
    </xdr:to>
    <xdr:sp macro="" textlink="">
      <xdr:nvSpPr>
        <xdr:cNvPr id="714" name="楕円 713">
          <a:extLst>
            <a:ext uri="{FF2B5EF4-FFF2-40B4-BE49-F238E27FC236}">
              <a16:creationId xmlns:a16="http://schemas.microsoft.com/office/drawing/2014/main" id="{5787F826-7BCF-4839-BA58-0A362DE2355B}"/>
            </a:ext>
          </a:extLst>
        </xdr:cNvPr>
        <xdr:cNvSpPr/>
      </xdr:nvSpPr>
      <xdr:spPr>
        <a:xfrm>
          <a:off x="17554575" y="103085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154940</xdr:rowOff>
    </xdr:from>
    <xdr:to>
      <xdr:col>107</xdr:col>
      <xdr:colOff>50800</xdr:colOff>
      <xdr:row>63</xdr:row>
      <xdr:rowOff>154940</xdr:rowOff>
    </xdr:to>
    <xdr:cxnSp macro="">
      <xdr:nvCxnSpPr>
        <xdr:cNvPr id="715" name="直線コネクタ 714">
          <a:extLst>
            <a:ext uri="{FF2B5EF4-FFF2-40B4-BE49-F238E27FC236}">
              <a16:creationId xmlns:a16="http://schemas.microsoft.com/office/drawing/2014/main" id="{E9093937-6B33-4FFE-BADD-7FB5908E1CD5}"/>
            </a:ext>
          </a:extLst>
        </xdr:cNvPr>
        <xdr:cNvCxnSpPr/>
      </xdr:nvCxnSpPr>
      <xdr:spPr>
        <a:xfrm>
          <a:off x="17602200" y="1035621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107315</xdr:rowOff>
    </xdr:from>
    <xdr:to>
      <xdr:col>98</xdr:col>
      <xdr:colOff>38100</xdr:colOff>
      <xdr:row>64</xdr:row>
      <xdr:rowOff>37465</xdr:rowOff>
    </xdr:to>
    <xdr:sp macro="" textlink="">
      <xdr:nvSpPr>
        <xdr:cNvPr id="716" name="楕円 715">
          <a:extLst>
            <a:ext uri="{FF2B5EF4-FFF2-40B4-BE49-F238E27FC236}">
              <a16:creationId xmlns:a16="http://schemas.microsoft.com/office/drawing/2014/main" id="{7F868259-0781-427F-823A-4CF29D9FB015}"/>
            </a:ext>
          </a:extLst>
        </xdr:cNvPr>
        <xdr:cNvSpPr/>
      </xdr:nvSpPr>
      <xdr:spPr>
        <a:xfrm>
          <a:off x="16754475" y="10305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154940</xdr:rowOff>
    </xdr:from>
    <xdr:to>
      <xdr:col>102</xdr:col>
      <xdr:colOff>114300</xdr:colOff>
      <xdr:row>63</xdr:row>
      <xdr:rowOff>158115</xdr:rowOff>
    </xdr:to>
    <xdr:cxnSp macro="">
      <xdr:nvCxnSpPr>
        <xdr:cNvPr id="717" name="直線コネクタ 716">
          <a:extLst>
            <a:ext uri="{FF2B5EF4-FFF2-40B4-BE49-F238E27FC236}">
              <a16:creationId xmlns:a16="http://schemas.microsoft.com/office/drawing/2014/main" id="{10D335F0-0BC3-41CB-8F16-37395206DF95}"/>
            </a:ext>
          </a:extLst>
        </xdr:cNvPr>
        <xdr:cNvCxnSpPr/>
      </xdr:nvCxnSpPr>
      <xdr:spPr>
        <a:xfrm flipV="1">
          <a:off x="16802100" y="1035621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167005</xdr:rowOff>
    </xdr:from>
    <xdr:ext cx="469900" cy="258445"/>
    <xdr:sp macro="" textlink="">
      <xdr:nvSpPr>
        <xdr:cNvPr id="718" name="n_1aveValue【保健センター・保健所】&#10;一人当たり面積">
          <a:extLst>
            <a:ext uri="{FF2B5EF4-FFF2-40B4-BE49-F238E27FC236}">
              <a16:creationId xmlns:a16="http://schemas.microsoft.com/office/drawing/2014/main" id="{66215CD3-F701-419B-8186-E4C9A27DA5A0}"/>
            </a:ext>
          </a:extLst>
        </xdr:cNvPr>
        <xdr:cNvSpPr txBox="1"/>
      </xdr:nvSpPr>
      <xdr:spPr>
        <a:xfrm>
          <a:off x="18983325" y="10041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167005</xdr:rowOff>
    </xdr:from>
    <xdr:ext cx="469265" cy="258445"/>
    <xdr:sp macro="" textlink="">
      <xdr:nvSpPr>
        <xdr:cNvPr id="719" name="n_2aveValue【保健センター・保健所】&#10;一人当たり面積">
          <a:extLst>
            <a:ext uri="{FF2B5EF4-FFF2-40B4-BE49-F238E27FC236}">
              <a16:creationId xmlns:a16="http://schemas.microsoft.com/office/drawing/2014/main" id="{B6BD71A2-E37A-44A1-BB22-D116E09D8CF7}"/>
            </a:ext>
          </a:extLst>
        </xdr:cNvPr>
        <xdr:cNvSpPr txBox="1"/>
      </xdr:nvSpPr>
      <xdr:spPr>
        <a:xfrm>
          <a:off x="18183225" y="10041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130810</xdr:rowOff>
    </xdr:from>
    <xdr:ext cx="469265" cy="259080"/>
    <xdr:sp macro="" textlink="">
      <xdr:nvSpPr>
        <xdr:cNvPr id="720" name="n_3aveValue【保健センター・保健所】&#10;一人当たり面積">
          <a:extLst>
            <a:ext uri="{FF2B5EF4-FFF2-40B4-BE49-F238E27FC236}">
              <a16:creationId xmlns:a16="http://schemas.microsoft.com/office/drawing/2014/main" id="{151FAD2D-E7EA-4560-BF53-A8AD0F309165}"/>
            </a:ext>
          </a:extLst>
        </xdr:cNvPr>
        <xdr:cNvSpPr txBox="1"/>
      </xdr:nvSpPr>
      <xdr:spPr>
        <a:xfrm>
          <a:off x="17383125" y="10008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133985</xdr:rowOff>
    </xdr:from>
    <xdr:ext cx="469265" cy="258445"/>
    <xdr:sp macro="" textlink="">
      <xdr:nvSpPr>
        <xdr:cNvPr id="721" name="n_4aveValue【保健センター・保健所】&#10;一人当たり面積">
          <a:extLst>
            <a:ext uri="{FF2B5EF4-FFF2-40B4-BE49-F238E27FC236}">
              <a16:creationId xmlns:a16="http://schemas.microsoft.com/office/drawing/2014/main" id="{900291AF-20AA-46EC-B397-2275EF68D016}"/>
            </a:ext>
          </a:extLst>
        </xdr:cNvPr>
        <xdr:cNvSpPr txBox="1"/>
      </xdr:nvSpPr>
      <xdr:spPr>
        <a:xfrm>
          <a:off x="16592550" y="1001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22225</xdr:rowOff>
    </xdr:from>
    <xdr:ext cx="469900" cy="258445"/>
    <xdr:sp macro="" textlink="">
      <xdr:nvSpPr>
        <xdr:cNvPr id="722" name="n_1mainValue【保健センター・保健所】&#10;一人当たり面積">
          <a:extLst>
            <a:ext uri="{FF2B5EF4-FFF2-40B4-BE49-F238E27FC236}">
              <a16:creationId xmlns:a16="http://schemas.microsoft.com/office/drawing/2014/main" id="{B733E5F0-5BE3-425F-97BD-5FFF8E112DEA}"/>
            </a:ext>
          </a:extLst>
        </xdr:cNvPr>
        <xdr:cNvSpPr txBox="1"/>
      </xdr:nvSpPr>
      <xdr:spPr>
        <a:xfrm>
          <a:off x="18983325" y="1038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25400</xdr:rowOff>
    </xdr:from>
    <xdr:ext cx="469265" cy="259080"/>
    <xdr:sp macro="" textlink="">
      <xdr:nvSpPr>
        <xdr:cNvPr id="723" name="n_2mainValue【保健センター・保健所】&#10;一人当たり面積">
          <a:extLst>
            <a:ext uri="{FF2B5EF4-FFF2-40B4-BE49-F238E27FC236}">
              <a16:creationId xmlns:a16="http://schemas.microsoft.com/office/drawing/2014/main" id="{4F778BE7-8CEE-4551-A412-2123CC4DC9BB}"/>
            </a:ext>
          </a:extLst>
        </xdr:cNvPr>
        <xdr:cNvSpPr txBox="1"/>
      </xdr:nvSpPr>
      <xdr:spPr>
        <a:xfrm>
          <a:off x="18183225" y="1039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25400</xdr:rowOff>
    </xdr:from>
    <xdr:ext cx="469265" cy="259080"/>
    <xdr:sp macro="" textlink="">
      <xdr:nvSpPr>
        <xdr:cNvPr id="724" name="n_3mainValue【保健センター・保健所】&#10;一人当たり面積">
          <a:extLst>
            <a:ext uri="{FF2B5EF4-FFF2-40B4-BE49-F238E27FC236}">
              <a16:creationId xmlns:a16="http://schemas.microsoft.com/office/drawing/2014/main" id="{45920E32-0CDD-4022-B974-21A9E070D5B3}"/>
            </a:ext>
          </a:extLst>
        </xdr:cNvPr>
        <xdr:cNvSpPr txBox="1"/>
      </xdr:nvSpPr>
      <xdr:spPr>
        <a:xfrm>
          <a:off x="17383125" y="1039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29210</xdr:rowOff>
    </xdr:from>
    <xdr:ext cx="469265" cy="258445"/>
    <xdr:sp macro="" textlink="">
      <xdr:nvSpPr>
        <xdr:cNvPr id="725" name="n_4mainValue【保健センター・保健所】&#10;一人当たり面積">
          <a:extLst>
            <a:ext uri="{FF2B5EF4-FFF2-40B4-BE49-F238E27FC236}">
              <a16:creationId xmlns:a16="http://schemas.microsoft.com/office/drawing/2014/main" id="{6F72CED5-8C10-40AD-9557-2B329CB440A7}"/>
            </a:ext>
          </a:extLst>
        </xdr:cNvPr>
        <xdr:cNvSpPr txBox="1"/>
      </xdr:nvSpPr>
      <xdr:spPr>
        <a:xfrm>
          <a:off x="16592550" y="10389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72DEA135-3422-46C1-A35F-18EC972AE51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1CFB546-EF18-415A-9CE9-3871E1EB3668}"/>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356158C-D5FD-4E98-A9F8-85074087B703}"/>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B3697AAB-9D58-4141-B1AC-2AB8D0AD65F2}"/>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1005089-74A5-4224-9ACD-4B46CBEAE019}"/>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AC735E8-882C-4EF8-A16F-FB3B5315C5A0}"/>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CA17A723-2594-45A4-9ACB-BB3890553E25}"/>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D7CC6AA-C0A8-4239-B7DF-3E41D1E980EA}"/>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4" name="テキスト ボックス 733">
          <a:extLst>
            <a:ext uri="{FF2B5EF4-FFF2-40B4-BE49-F238E27FC236}">
              <a16:creationId xmlns:a16="http://schemas.microsoft.com/office/drawing/2014/main" id="{310ABB48-50A1-4790-9017-9DBDE019533D}"/>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99C5291C-A5AA-479B-9138-E4B6A90C677F}"/>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6" name="テキスト ボックス 735">
          <a:extLst>
            <a:ext uri="{FF2B5EF4-FFF2-40B4-BE49-F238E27FC236}">
              <a16:creationId xmlns:a16="http://schemas.microsoft.com/office/drawing/2014/main" id="{9DFA6B89-1839-456A-9E73-DC7DEF418AFC}"/>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7" name="直線コネクタ 736">
          <a:extLst>
            <a:ext uri="{FF2B5EF4-FFF2-40B4-BE49-F238E27FC236}">
              <a16:creationId xmlns:a16="http://schemas.microsoft.com/office/drawing/2014/main" id="{ED9FC7A5-80D9-4CF0-87D4-79199DF8E8C2}"/>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738" name="テキスト ボックス 737">
          <a:extLst>
            <a:ext uri="{FF2B5EF4-FFF2-40B4-BE49-F238E27FC236}">
              <a16:creationId xmlns:a16="http://schemas.microsoft.com/office/drawing/2014/main" id="{1506B277-B3B1-4BFF-B246-7EFE43AC749D}"/>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9" name="直線コネクタ 738">
          <a:extLst>
            <a:ext uri="{FF2B5EF4-FFF2-40B4-BE49-F238E27FC236}">
              <a16:creationId xmlns:a16="http://schemas.microsoft.com/office/drawing/2014/main" id="{BBAB91A8-ACAC-491C-86D7-06F2F84A166F}"/>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740" name="テキスト ボックス 739">
          <a:extLst>
            <a:ext uri="{FF2B5EF4-FFF2-40B4-BE49-F238E27FC236}">
              <a16:creationId xmlns:a16="http://schemas.microsoft.com/office/drawing/2014/main" id="{4B31A05F-4B8D-4127-BD25-31A096102739}"/>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1" name="直線コネクタ 740">
          <a:extLst>
            <a:ext uri="{FF2B5EF4-FFF2-40B4-BE49-F238E27FC236}">
              <a16:creationId xmlns:a16="http://schemas.microsoft.com/office/drawing/2014/main" id="{F1288708-9536-4344-B495-09F3BEB5A6AF}"/>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2" name="テキスト ボックス 741">
          <a:extLst>
            <a:ext uri="{FF2B5EF4-FFF2-40B4-BE49-F238E27FC236}">
              <a16:creationId xmlns:a16="http://schemas.microsoft.com/office/drawing/2014/main" id="{84892CBD-DACC-4E74-897B-6ABB6F198159}"/>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3" name="直線コネクタ 742">
          <a:extLst>
            <a:ext uri="{FF2B5EF4-FFF2-40B4-BE49-F238E27FC236}">
              <a16:creationId xmlns:a16="http://schemas.microsoft.com/office/drawing/2014/main" id="{3A6541AB-3138-48A1-926D-C18430053E2F}"/>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744" name="テキスト ボックス 743">
          <a:extLst>
            <a:ext uri="{FF2B5EF4-FFF2-40B4-BE49-F238E27FC236}">
              <a16:creationId xmlns:a16="http://schemas.microsoft.com/office/drawing/2014/main" id="{9A773130-0516-48BB-83EA-1ABB3A74AE46}"/>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5" name="直線コネクタ 744">
          <a:extLst>
            <a:ext uri="{FF2B5EF4-FFF2-40B4-BE49-F238E27FC236}">
              <a16:creationId xmlns:a16="http://schemas.microsoft.com/office/drawing/2014/main" id="{A3F74E3F-6B4D-48A5-835D-44018D2EEFC4}"/>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6" name="テキスト ボックス 745">
          <a:extLst>
            <a:ext uri="{FF2B5EF4-FFF2-40B4-BE49-F238E27FC236}">
              <a16:creationId xmlns:a16="http://schemas.microsoft.com/office/drawing/2014/main" id="{E5006556-F2C0-460D-BEAF-690576F877D7}"/>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7" name="直線コネクタ 746">
          <a:extLst>
            <a:ext uri="{FF2B5EF4-FFF2-40B4-BE49-F238E27FC236}">
              <a16:creationId xmlns:a16="http://schemas.microsoft.com/office/drawing/2014/main" id="{5B523EFE-E958-4655-AA79-43CF800306B5}"/>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748" name="テキスト ボックス 747">
          <a:extLst>
            <a:ext uri="{FF2B5EF4-FFF2-40B4-BE49-F238E27FC236}">
              <a16:creationId xmlns:a16="http://schemas.microsoft.com/office/drawing/2014/main" id="{0C74B8CE-02B9-4F6F-8605-3D53B0E70087}"/>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D87B0F4-B491-4C6E-863D-6A96369E5440}"/>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815D9730-CEF1-4EA9-B426-CBC2DD0D6CB6}"/>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118110</xdr:rowOff>
    </xdr:from>
    <xdr:to>
      <xdr:col>85</xdr:col>
      <xdr:colOff>126365</xdr:colOff>
      <xdr:row>86</xdr:row>
      <xdr:rowOff>168910</xdr:rowOff>
    </xdr:to>
    <xdr:cxnSp macro="">
      <xdr:nvCxnSpPr>
        <xdr:cNvPr id="751" name="直線コネクタ 750">
          <a:extLst>
            <a:ext uri="{FF2B5EF4-FFF2-40B4-BE49-F238E27FC236}">
              <a16:creationId xmlns:a16="http://schemas.microsoft.com/office/drawing/2014/main" id="{A263335A-BAE3-4FCC-B1EA-2E551F6D145F}"/>
            </a:ext>
          </a:extLst>
        </xdr:cNvPr>
        <xdr:cNvCxnSpPr/>
      </xdr:nvCxnSpPr>
      <xdr:spPr>
        <a:xfrm flipV="1">
          <a:off x="14696440" y="12751435"/>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2" name="【消防施設】&#10;有形固定資産減価償却率最小値テキスト">
          <a:extLst>
            <a:ext uri="{FF2B5EF4-FFF2-40B4-BE49-F238E27FC236}">
              <a16:creationId xmlns:a16="http://schemas.microsoft.com/office/drawing/2014/main" id="{F62A9CD4-8E76-48B6-AC2B-A26F060C9710}"/>
            </a:ext>
          </a:extLst>
        </xdr:cNvPr>
        <xdr:cNvSpPr txBox="1"/>
      </xdr:nvSpPr>
      <xdr:spPr>
        <a:xfrm>
          <a:off x="147351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3" name="直線コネクタ 752">
          <a:extLst>
            <a:ext uri="{FF2B5EF4-FFF2-40B4-BE49-F238E27FC236}">
              <a16:creationId xmlns:a16="http://schemas.microsoft.com/office/drawing/2014/main" id="{ACD68835-0341-4B76-9194-4B62268F3369}"/>
            </a:ext>
          </a:extLst>
        </xdr:cNvPr>
        <xdr:cNvCxnSpPr/>
      </xdr:nvCxnSpPr>
      <xdr:spPr>
        <a:xfrm>
          <a:off x="14611350"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64770</xdr:rowOff>
    </xdr:from>
    <xdr:ext cx="405130" cy="258445"/>
    <xdr:sp macro="" textlink="">
      <xdr:nvSpPr>
        <xdr:cNvPr id="754" name="【消防施設】&#10;有形固定資産減価償却率最大値テキスト">
          <a:extLst>
            <a:ext uri="{FF2B5EF4-FFF2-40B4-BE49-F238E27FC236}">
              <a16:creationId xmlns:a16="http://schemas.microsoft.com/office/drawing/2014/main" id="{A0CC3529-339C-450D-8ACB-CD7DC2B11D64}"/>
            </a:ext>
          </a:extLst>
        </xdr:cNvPr>
        <xdr:cNvSpPr txBox="1"/>
      </xdr:nvSpPr>
      <xdr:spPr>
        <a:xfrm>
          <a:off x="14735175" y="12536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118110</xdr:rowOff>
    </xdr:from>
    <xdr:to>
      <xdr:col>86</xdr:col>
      <xdr:colOff>25400</xdr:colOff>
      <xdr:row>78</xdr:row>
      <xdr:rowOff>118110</xdr:rowOff>
    </xdr:to>
    <xdr:cxnSp macro="">
      <xdr:nvCxnSpPr>
        <xdr:cNvPr id="755" name="直線コネクタ 754">
          <a:extLst>
            <a:ext uri="{FF2B5EF4-FFF2-40B4-BE49-F238E27FC236}">
              <a16:creationId xmlns:a16="http://schemas.microsoft.com/office/drawing/2014/main" id="{1E1BF130-0378-4D06-9D00-B043A976B321}"/>
            </a:ext>
          </a:extLst>
        </xdr:cNvPr>
        <xdr:cNvCxnSpPr/>
      </xdr:nvCxnSpPr>
      <xdr:spPr>
        <a:xfrm>
          <a:off x="14611350" y="12751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635</xdr:rowOff>
    </xdr:from>
    <xdr:ext cx="405130" cy="259080"/>
    <xdr:sp macro="" textlink="">
      <xdr:nvSpPr>
        <xdr:cNvPr id="756" name="【消防施設】&#10;有形固定資産減価償却率平均値テキスト">
          <a:extLst>
            <a:ext uri="{FF2B5EF4-FFF2-40B4-BE49-F238E27FC236}">
              <a16:creationId xmlns:a16="http://schemas.microsoft.com/office/drawing/2014/main" id="{B51A51FD-9753-4B1C-8E30-914D453FBC73}"/>
            </a:ext>
          </a:extLst>
        </xdr:cNvPr>
        <xdr:cNvSpPr txBox="1"/>
      </xdr:nvSpPr>
      <xdr:spPr>
        <a:xfrm>
          <a:off x="14735175" y="13278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757" name="フローチャート: 判断 756">
          <a:extLst>
            <a:ext uri="{FF2B5EF4-FFF2-40B4-BE49-F238E27FC236}">
              <a16:creationId xmlns:a16="http://schemas.microsoft.com/office/drawing/2014/main" id="{B7FC01BD-F0BB-49D1-882F-381DDC66490F}"/>
            </a:ext>
          </a:extLst>
        </xdr:cNvPr>
        <xdr:cNvSpPr/>
      </xdr:nvSpPr>
      <xdr:spPr>
        <a:xfrm>
          <a:off x="14649450"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142240</xdr:rowOff>
    </xdr:from>
    <xdr:to>
      <xdr:col>81</xdr:col>
      <xdr:colOff>101600</xdr:colOff>
      <xdr:row>83</xdr:row>
      <xdr:rowOff>72390</xdr:rowOff>
    </xdr:to>
    <xdr:sp macro="" textlink="">
      <xdr:nvSpPr>
        <xdr:cNvPr id="758" name="フローチャート: 判断 757">
          <a:extLst>
            <a:ext uri="{FF2B5EF4-FFF2-40B4-BE49-F238E27FC236}">
              <a16:creationId xmlns:a16="http://schemas.microsoft.com/office/drawing/2014/main" id="{4CEE3742-95E8-47A3-8C5D-BE70E5DEEDDC}"/>
            </a:ext>
          </a:extLst>
        </xdr:cNvPr>
        <xdr:cNvSpPr/>
      </xdr:nvSpPr>
      <xdr:spPr>
        <a:xfrm>
          <a:off x="13887450" y="134232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31115</xdr:rowOff>
    </xdr:from>
    <xdr:to>
      <xdr:col>76</xdr:col>
      <xdr:colOff>165100</xdr:colOff>
      <xdr:row>82</xdr:row>
      <xdr:rowOff>132715</xdr:rowOff>
    </xdr:to>
    <xdr:sp macro="" textlink="">
      <xdr:nvSpPr>
        <xdr:cNvPr id="759" name="フローチャート: 判断 758">
          <a:extLst>
            <a:ext uri="{FF2B5EF4-FFF2-40B4-BE49-F238E27FC236}">
              <a16:creationId xmlns:a16="http://schemas.microsoft.com/office/drawing/2014/main" id="{63C5E774-C872-4C08-8129-80B71628BBAA}"/>
            </a:ext>
          </a:extLst>
        </xdr:cNvPr>
        <xdr:cNvSpPr/>
      </xdr:nvSpPr>
      <xdr:spPr>
        <a:xfrm>
          <a:off x="13096875" y="13305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60" name="フローチャート: 判断 759">
          <a:extLst>
            <a:ext uri="{FF2B5EF4-FFF2-40B4-BE49-F238E27FC236}">
              <a16:creationId xmlns:a16="http://schemas.microsoft.com/office/drawing/2014/main" id="{AEDBC668-125A-451D-9B55-DD4334F2EA51}"/>
            </a:ext>
          </a:extLst>
        </xdr:cNvPr>
        <xdr:cNvSpPr/>
      </xdr:nvSpPr>
      <xdr:spPr>
        <a:xfrm>
          <a:off x="12296775" y="132746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61" name="フローチャート: 判断 760">
          <a:extLst>
            <a:ext uri="{FF2B5EF4-FFF2-40B4-BE49-F238E27FC236}">
              <a16:creationId xmlns:a16="http://schemas.microsoft.com/office/drawing/2014/main" id="{35C3EEE1-1854-4D49-BF34-C83F82F3325A}"/>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414E9E92-DA04-46E6-AE35-3F60C8F8AB1C}"/>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FA884083-45A9-4363-B8C9-931A5266CE7A}"/>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6B470E90-2E25-4D4F-97ED-91303755CB03}"/>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FB0AF1B2-7415-4638-907F-BEDAECE771C4}"/>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95602C9D-9BE1-49FA-8D77-C4C4A378388D}"/>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167005</xdr:rowOff>
    </xdr:from>
    <xdr:to>
      <xdr:col>85</xdr:col>
      <xdr:colOff>177800</xdr:colOff>
      <xdr:row>83</xdr:row>
      <xdr:rowOff>97790</xdr:rowOff>
    </xdr:to>
    <xdr:sp macro="" textlink="">
      <xdr:nvSpPr>
        <xdr:cNvPr id="767" name="楕円 766">
          <a:extLst>
            <a:ext uri="{FF2B5EF4-FFF2-40B4-BE49-F238E27FC236}">
              <a16:creationId xmlns:a16="http://schemas.microsoft.com/office/drawing/2014/main" id="{59EACB88-FFDA-4939-B28C-E66D20864DB0}"/>
            </a:ext>
          </a:extLst>
        </xdr:cNvPr>
        <xdr:cNvSpPr/>
      </xdr:nvSpPr>
      <xdr:spPr>
        <a:xfrm>
          <a:off x="14649450" y="1344168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145415</xdr:rowOff>
    </xdr:from>
    <xdr:ext cx="405130" cy="258445"/>
    <xdr:sp macro="" textlink="">
      <xdr:nvSpPr>
        <xdr:cNvPr id="768" name="【消防施設】&#10;有形固定資産減価償却率該当値テキスト">
          <a:extLst>
            <a:ext uri="{FF2B5EF4-FFF2-40B4-BE49-F238E27FC236}">
              <a16:creationId xmlns:a16="http://schemas.microsoft.com/office/drawing/2014/main" id="{9902A68D-9E27-4BDA-82DC-2485628F63E4}"/>
            </a:ext>
          </a:extLst>
        </xdr:cNvPr>
        <xdr:cNvSpPr txBox="1"/>
      </xdr:nvSpPr>
      <xdr:spPr>
        <a:xfrm>
          <a:off x="14735175" y="13420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109855</xdr:rowOff>
    </xdr:from>
    <xdr:to>
      <xdr:col>81</xdr:col>
      <xdr:colOff>101600</xdr:colOff>
      <xdr:row>83</xdr:row>
      <xdr:rowOff>40640</xdr:rowOff>
    </xdr:to>
    <xdr:sp macro="" textlink="">
      <xdr:nvSpPr>
        <xdr:cNvPr id="769" name="楕円 768">
          <a:extLst>
            <a:ext uri="{FF2B5EF4-FFF2-40B4-BE49-F238E27FC236}">
              <a16:creationId xmlns:a16="http://schemas.microsoft.com/office/drawing/2014/main" id="{CADA32B3-C0DD-4D75-85CF-B9F990CBB249}"/>
            </a:ext>
          </a:extLst>
        </xdr:cNvPr>
        <xdr:cNvSpPr/>
      </xdr:nvSpPr>
      <xdr:spPr>
        <a:xfrm>
          <a:off x="13887450" y="13384530"/>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160655</xdr:rowOff>
    </xdr:from>
    <xdr:to>
      <xdr:col>85</xdr:col>
      <xdr:colOff>127000</xdr:colOff>
      <xdr:row>83</xdr:row>
      <xdr:rowOff>46355</xdr:rowOff>
    </xdr:to>
    <xdr:cxnSp macro="">
      <xdr:nvCxnSpPr>
        <xdr:cNvPr id="770" name="直線コネクタ 769">
          <a:extLst>
            <a:ext uri="{FF2B5EF4-FFF2-40B4-BE49-F238E27FC236}">
              <a16:creationId xmlns:a16="http://schemas.microsoft.com/office/drawing/2014/main" id="{0FF9E239-5D5F-4A6E-86A0-F6910A2DEA4A}"/>
            </a:ext>
          </a:extLst>
        </xdr:cNvPr>
        <xdr:cNvCxnSpPr/>
      </xdr:nvCxnSpPr>
      <xdr:spPr>
        <a:xfrm>
          <a:off x="13935075" y="1344168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49530</xdr:rowOff>
    </xdr:from>
    <xdr:to>
      <xdr:col>76</xdr:col>
      <xdr:colOff>165100</xdr:colOff>
      <xdr:row>82</xdr:row>
      <xdr:rowOff>151130</xdr:rowOff>
    </xdr:to>
    <xdr:sp macro="" textlink="">
      <xdr:nvSpPr>
        <xdr:cNvPr id="771" name="楕円 770">
          <a:extLst>
            <a:ext uri="{FF2B5EF4-FFF2-40B4-BE49-F238E27FC236}">
              <a16:creationId xmlns:a16="http://schemas.microsoft.com/office/drawing/2014/main" id="{A1C56B6E-83F3-4809-8BB6-CACDD60D3B2E}"/>
            </a:ext>
          </a:extLst>
        </xdr:cNvPr>
        <xdr:cNvSpPr/>
      </xdr:nvSpPr>
      <xdr:spPr>
        <a:xfrm>
          <a:off x="13096875" y="133242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100330</xdr:rowOff>
    </xdr:from>
    <xdr:to>
      <xdr:col>81</xdr:col>
      <xdr:colOff>50800</xdr:colOff>
      <xdr:row>82</xdr:row>
      <xdr:rowOff>160655</xdr:rowOff>
    </xdr:to>
    <xdr:cxnSp macro="">
      <xdr:nvCxnSpPr>
        <xdr:cNvPr id="772" name="直線コネクタ 771">
          <a:extLst>
            <a:ext uri="{FF2B5EF4-FFF2-40B4-BE49-F238E27FC236}">
              <a16:creationId xmlns:a16="http://schemas.microsoft.com/office/drawing/2014/main" id="{5C09F040-2156-48E8-8DD6-459F922AEF34}"/>
            </a:ext>
          </a:extLst>
        </xdr:cNvPr>
        <xdr:cNvCxnSpPr/>
      </xdr:nvCxnSpPr>
      <xdr:spPr>
        <a:xfrm>
          <a:off x="13144500" y="13381355"/>
          <a:ext cx="79057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773" name="楕円 772">
          <a:extLst>
            <a:ext uri="{FF2B5EF4-FFF2-40B4-BE49-F238E27FC236}">
              <a16:creationId xmlns:a16="http://schemas.microsoft.com/office/drawing/2014/main" id="{B88A9CA8-2851-48DC-9315-742C8E3F4992}"/>
            </a:ext>
          </a:extLst>
        </xdr:cNvPr>
        <xdr:cNvSpPr/>
      </xdr:nvSpPr>
      <xdr:spPr>
        <a:xfrm>
          <a:off x="122967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100330</xdr:rowOff>
    </xdr:to>
    <xdr:cxnSp macro="">
      <xdr:nvCxnSpPr>
        <xdr:cNvPr id="774" name="直線コネクタ 773">
          <a:extLst>
            <a:ext uri="{FF2B5EF4-FFF2-40B4-BE49-F238E27FC236}">
              <a16:creationId xmlns:a16="http://schemas.microsoft.com/office/drawing/2014/main" id="{E365CC7A-08E9-4C97-A0F6-794B7529FD91}"/>
            </a:ext>
          </a:extLst>
        </xdr:cNvPr>
        <xdr:cNvCxnSpPr/>
      </xdr:nvCxnSpPr>
      <xdr:spPr>
        <a:xfrm>
          <a:off x="12344400" y="13315950"/>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27940</xdr:rowOff>
    </xdr:from>
    <xdr:to>
      <xdr:col>67</xdr:col>
      <xdr:colOff>101600</xdr:colOff>
      <xdr:row>81</xdr:row>
      <xdr:rowOff>129540</xdr:rowOff>
    </xdr:to>
    <xdr:sp macro="" textlink="">
      <xdr:nvSpPr>
        <xdr:cNvPr id="775" name="楕円 774">
          <a:extLst>
            <a:ext uri="{FF2B5EF4-FFF2-40B4-BE49-F238E27FC236}">
              <a16:creationId xmlns:a16="http://schemas.microsoft.com/office/drawing/2014/main" id="{BAEA63EB-787E-491D-B7F9-C7796E7262E3}"/>
            </a:ext>
          </a:extLst>
        </xdr:cNvPr>
        <xdr:cNvSpPr/>
      </xdr:nvSpPr>
      <xdr:spPr>
        <a:xfrm>
          <a:off x="11487150" y="13147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78740</xdr:rowOff>
    </xdr:from>
    <xdr:to>
      <xdr:col>71</xdr:col>
      <xdr:colOff>177800</xdr:colOff>
      <xdr:row>82</xdr:row>
      <xdr:rowOff>38100</xdr:rowOff>
    </xdr:to>
    <xdr:cxnSp macro="">
      <xdr:nvCxnSpPr>
        <xdr:cNvPr id="776" name="直線コネクタ 775">
          <a:extLst>
            <a:ext uri="{FF2B5EF4-FFF2-40B4-BE49-F238E27FC236}">
              <a16:creationId xmlns:a16="http://schemas.microsoft.com/office/drawing/2014/main" id="{3CBF936B-BF96-4FB3-9D66-4200BA9B7CAE}"/>
            </a:ext>
          </a:extLst>
        </xdr:cNvPr>
        <xdr:cNvCxnSpPr/>
      </xdr:nvCxnSpPr>
      <xdr:spPr>
        <a:xfrm>
          <a:off x="11534775" y="13194665"/>
          <a:ext cx="8096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63500</xdr:rowOff>
    </xdr:from>
    <xdr:ext cx="405130" cy="258445"/>
    <xdr:sp macro="" textlink="">
      <xdr:nvSpPr>
        <xdr:cNvPr id="777" name="n_1aveValue【消防施設】&#10;有形固定資産減価償却率">
          <a:extLst>
            <a:ext uri="{FF2B5EF4-FFF2-40B4-BE49-F238E27FC236}">
              <a16:creationId xmlns:a16="http://schemas.microsoft.com/office/drawing/2014/main" id="{82BF0FC4-1027-443E-B6A3-2364A00CCA0F}"/>
            </a:ext>
          </a:extLst>
        </xdr:cNvPr>
        <xdr:cNvSpPr txBox="1"/>
      </xdr:nvSpPr>
      <xdr:spPr>
        <a:xfrm>
          <a:off x="13745210" y="13506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149225</xdr:rowOff>
    </xdr:from>
    <xdr:ext cx="404495" cy="259080"/>
    <xdr:sp macro="" textlink="">
      <xdr:nvSpPr>
        <xdr:cNvPr id="778" name="n_2aveValue【消防施設】&#10;有形固定資産減価償却率">
          <a:extLst>
            <a:ext uri="{FF2B5EF4-FFF2-40B4-BE49-F238E27FC236}">
              <a16:creationId xmlns:a16="http://schemas.microsoft.com/office/drawing/2014/main" id="{309FAD4A-13B3-4C05-988A-9FC2CC0DEBE1}"/>
            </a:ext>
          </a:extLst>
        </xdr:cNvPr>
        <xdr:cNvSpPr txBox="1"/>
      </xdr:nvSpPr>
      <xdr:spPr>
        <a:xfrm>
          <a:off x="12964160" y="13103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89535</xdr:rowOff>
    </xdr:from>
    <xdr:ext cx="404495" cy="258445"/>
    <xdr:sp macro="" textlink="">
      <xdr:nvSpPr>
        <xdr:cNvPr id="779" name="n_3aveValue【消防施設】&#10;有形固定資産減価償却率">
          <a:extLst>
            <a:ext uri="{FF2B5EF4-FFF2-40B4-BE49-F238E27FC236}">
              <a16:creationId xmlns:a16="http://schemas.microsoft.com/office/drawing/2014/main" id="{7023D5FA-4ABE-4A82-98FA-B7E742A6780D}"/>
            </a:ext>
          </a:extLst>
        </xdr:cNvPr>
        <xdr:cNvSpPr txBox="1"/>
      </xdr:nvSpPr>
      <xdr:spPr>
        <a:xfrm>
          <a:off x="12164060" y="1336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68580</xdr:rowOff>
    </xdr:from>
    <xdr:ext cx="404495" cy="259080"/>
    <xdr:sp macro="" textlink="">
      <xdr:nvSpPr>
        <xdr:cNvPr id="780" name="n_4aveValue【消防施設】&#10;有形固定資産減価償却率">
          <a:extLst>
            <a:ext uri="{FF2B5EF4-FFF2-40B4-BE49-F238E27FC236}">
              <a16:creationId xmlns:a16="http://schemas.microsoft.com/office/drawing/2014/main" id="{0E176FEB-C20A-4A21-9D59-4A1794C5D8C6}"/>
            </a:ext>
          </a:extLst>
        </xdr:cNvPr>
        <xdr:cNvSpPr txBox="1"/>
      </xdr:nvSpPr>
      <xdr:spPr>
        <a:xfrm>
          <a:off x="11354435" y="13343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56515</xdr:rowOff>
    </xdr:from>
    <xdr:ext cx="405130" cy="258445"/>
    <xdr:sp macro="" textlink="">
      <xdr:nvSpPr>
        <xdr:cNvPr id="781" name="n_1mainValue【消防施設】&#10;有形固定資産減価償却率">
          <a:extLst>
            <a:ext uri="{FF2B5EF4-FFF2-40B4-BE49-F238E27FC236}">
              <a16:creationId xmlns:a16="http://schemas.microsoft.com/office/drawing/2014/main" id="{BA0B52E8-B22C-4502-AE11-8D1B9CB046BB}"/>
            </a:ext>
          </a:extLst>
        </xdr:cNvPr>
        <xdr:cNvSpPr txBox="1"/>
      </xdr:nvSpPr>
      <xdr:spPr>
        <a:xfrm>
          <a:off x="13745210" y="13172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142240</xdr:rowOff>
    </xdr:from>
    <xdr:ext cx="404495" cy="259080"/>
    <xdr:sp macro="" textlink="">
      <xdr:nvSpPr>
        <xdr:cNvPr id="782" name="n_2mainValue【消防施設】&#10;有形固定資産減価償却率">
          <a:extLst>
            <a:ext uri="{FF2B5EF4-FFF2-40B4-BE49-F238E27FC236}">
              <a16:creationId xmlns:a16="http://schemas.microsoft.com/office/drawing/2014/main" id="{27F35B2D-76A9-46D4-B981-5FA24562CC84}"/>
            </a:ext>
          </a:extLst>
        </xdr:cNvPr>
        <xdr:cNvSpPr txBox="1"/>
      </xdr:nvSpPr>
      <xdr:spPr>
        <a:xfrm>
          <a:off x="12964160" y="13423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105410</xdr:rowOff>
    </xdr:from>
    <xdr:ext cx="404495" cy="259080"/>
    <xdr:sp macro="" textlink="">
      <xdr:nvSpPr>
        <xdr:cNvPr id="783" name="n_3mainValue【消防施設】&#10;有形固定資産減価償却率">
          <a:extLst>
            <a:ext uri="{FF2B5EF4-FFF2-40B4-BE49-F238E27FC236}">
              <a16:creationId xmlns:a16="http://schemas.microsoft.com/office/drawing/2014/main" id="{CD0B201F-3604-4501-8941-9EE4BFEB2074}"/>
            </a:ext>
          </a:extLst>
        </xdr:cNvPr>
        <xdr:cNvSpPr txBox="1"/>
      </xdr:nvSpPr>
      <xdr:spPr>
        <a:xfrm>
          <a:off x="12164060" y="13056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146050</xdr:rowOff>
    </xdr:from>
    <xdr:ext cx="404495" cy="258445"/>
    <xdr:sp macro="" textlink="">
      <xdr:nvSpPr>
        <xdr:cNvPr id="784" name="n_4mainValue【消防施設】&#10;有形固定資産減価償却率">
          <a:extLst>
            <a:ext uri="{FF2B5EF4-FFF2-40B4-BE49-F238E27FC236}">
              <a16:creationId xmlns:a16="http://schemas.microsoft.com/office/drawing/2014/main" id="{DF60A7E5-353E-4652-A538-7605D82D0CE4}"/>
            </a:ext>
          </a:extLst>
        </xdr:cNvPr>
        <xdr:cNvSpPr txBox="1"/>
      </xdr:nvSpPr>
      <xdr:spPr>
        <a:xfrm>
          <a:off x="11354435" y="12934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ED7772E7-8861-484D-8150-E03381D0F1A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BD0496D8-47AE-4252-A32C-A868BBE7B875}"/>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447C5AD-848B-41D0-B6AD-1D4E1BB1C2B0}"/>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877A8AC4-4F2F-4871-B9F4-60B541550525}"/>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130642BA-CA89-45E0-970E-9F928F06B2EC}"/>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353C9371-31B6-4D6A-ACD1-DA2D1B9C7A43}"/>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4B217331-4BA6-4F66-8F19-44116B1C0E86}"/>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F54AADEC-4302-4EAE-930B-84AF0793610B}"/>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3" name="テキスト ボックス 792">
          <a:extLst>
            <a:ext uri="{FF2B5EF4-FFF2-40B4-BE49-F238E27FC236}">
              <a16:creationId xmlns:a16="http://schemas.microsoft.com/office/drawing/2014/main" id="{0262DE57-00F8-43C9-9DDF-D1A45A7838EA}"/>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DC1CBE8D-B231-4F0D-9195-0746A740335E}"/>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78E5990C-4FC0-44E6-B3EC-4F7CEFC8318B}"/>
            </a:ext>
          </a:extLst>
        </xdr:cNvPr>
        <xdr:cNvCxnSpPr/>
      </xdr:nvCxnSpPr>
      <xdr:spPr>
        <a:xfrm>
          <a:off x="164592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796" name="テキスト ボックス 795">
          <a:extLst>
            <a:ext uri="{FF2B5EF4-FFF2-40B4-BE49-F238E27FC236}">
              <a16:creationId xmlns:a16="http://schemas.microsoft.com/office/drawing/2014/main" id="{F5092502-6A24-460A-9230-722C948E0CB8}"/>
            </a:ext>
          </a:extLst>
        </xdr:cNvPr>
        <xdr:cNvSpPr txBox="1"/>
      </xdr:nvSpPr>
      <xdr:spPr>
        <a:xfrm>
          <a:off x="16052165"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F8D31FFA-BFCC-4F17-BAE7-716F9CEBD7FA}"/>
            </a:ext>
          </a:extLst>
        </xdr:cNvPr>
        <xdr:cNvCxnSpPr/>
      </xdr:nvCxnSpPr>
      <xdr:spPr>
        <a:xfrm>
          <a:off x="164592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798" name="テキスト ボックス 797">
          <a:extLst>
            <a:ext uri="{FF2B5EF4-FFF2-40B4-BE49-F238E27FC236}">
              <a16:creationId xmlns:a16="http://schemas.microsoft.com/office/drawing/2014/main" id="{EC7D1844-AF3F-4EDF-96DE-267D21BD52A7}"/>
            </a:ext>
          </a:extLst>
        </xdr:cNvPr>
        <xdr:cNvSpPr txBox="1"/>
      </xdr:nvSpPr>
      <xdr:spPr>
        <a:xfrm>
          <a:off x="16052165" y="1339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EE168143-F37E-44A0-9ABF-9DFEBE30ECC8}"/>
            </a:ext>
          </a:extLst>
        </xdr:cNvPr>
        <xdr:cNvCxnSpPr/>
      </xdr:nvCxnSpPr>
      <xdr:spPr>
        <a:xfrm>
          <a:off x="164592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800" name="テキスト ボックス 799">
          <a:extLst>
            <a:ext uri="{FF2B5EF4-FFF2-40B4-BE49-F238E27FC236}">
              <a16:creationId xmlns:a16="http://schemas.microsoft.com/office/drawing/2014/main" id="{E2526553-892C-4E4D-8243-207FF74EBCCE}"/>
            </a:ext>
          </a:extLst>
        </xdr:cNvPr>
        <xdr:cNvSpPr txBox="1"/>
      </xdr:nvSpPr>
      <xdr:spPr>
        <a:xfrm>
          <a:off x="16052165" y="1296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3EC72C55-FB08-4B0B-9016-554BDB80911B}"/>
            </a:ext>
          </a:extLst>
        </xdr:cNvPr>
        <xdr:cNvCxnSpPr/>
      </xdr:nvCxnSpPr>
      <xdr:spPr>
        <a:xfrm>
          <a:off x="164592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802" name="テキスト ボックス 801">
          <a:extLst>
            <a:ext uri="{FF2B5EF4-FFF2-40B4-BE49-F238E27FC236}">
              <a16:creationId xmlns:a16="http://schemas.microsoft.com/office/drawing/2014/main" id="{215AA1A9-FAC6-416F-893B-FDF3A3DB68B6}"/>
            </a:ext>
          </a:extLst>
        </xdr:cNvPr>
        <xdr:cNvSpPr txBox="1"/>
      </xdr:nvSpPr>
      <xdr:spPr>
        <a:xfrm>
          <a:off x="16052165" y="1253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BB910CA-3722-458A-9EC1-21F67C70F0B1}"/>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4" name="テキスト ボックス 803">
          <a:extLst>
            <a:ext uri="{FF2B5EF4-FFF2-40B4-BE49-F238E27FC236}">
              <a16:creationId xmlns:a16="http://schemas.microsoft.com/office/drawing/2014/main" id="{C37C9411-7793-4903-8790-4D8C38AA1908}"/>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4151891-A85E-42B6-844C-978EB56307D9}"/>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63500</xdr:rowOff>
    </xdr:from>
    <xdr:to>
      <xdr:col>116</xdr:col>
      <xdr:colOff>62865</xdr:colOff>
      <xdr:row>86</xdr:row>
      <xdr:rowOff>10795</xdr:rowOff>
    </xdr:to>
    <xdr:cxnSp macro="">
      <xdr:nvCxnSpPr>
        <xdr:cNvPr id="806" name="直線コネクタ 805">
          <a:extLst>
            <a:ext uri="{FF2B5EF4-FFF2-40B4-BE49-F238E27FC236}">
              <a16:creationId xmlns:a16="http://schemas.microsoft.com/office/drawing/2014/main" id="{6393FCC4-E12E-4DC3-89E2-79B3E772D0AB}"/>
            </a:ext>
          </a:extLst>
        </xdr:cNvPr>
        <xdr:cNvCxnSpPr/>
      </xdr:nvCxnSpPr>
      <xdr:spPr>
        <a:xfrm flipV="1">
          <a:off x="19954240" y="128587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807" name="【消防施設】&#10;一人当たり面積最小値テキスト">
          <a:extLst>
            <a:ext uri="{FF2B5EF4-FFF2-40B4-BE49-F238E27FC236}">
              <a16:creationId xmlns:a16="http://schemas.microsoft.com/office/drawing/2014/main" id="{BAAED774-CC9C-4271-9805-A19F5107E265}"/>
            </a:ext>
          </a:extLst>
        </xdr:cNvPr>
        <xdr:cNvSpPr txBox="1"/>
      </xdr:nvSpPr>
      <xdr:spPr>
        <a:xfrm>
          <a:off x="19992975" y="13936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808" name="直線コネクタ 807">
          <a:extLst>
            <a:ext uri="{FF2B5EF4-FFF2-40B4-BE49-F238E27FC236}">
              <a16:creationId xmlns:a16="http://schemas.microsoft.com/office/drawing/2014/main" id="{D18CA090-1A52-4D3F-A37E-8676E85789B9}"/>
            </a:ext>
          </a:extLst>
        </xdr:cNvPr>
        <xdr:cNvCxnSpPr/>
      </xdr:nvCxnSpPr>
      <xdr:spPr>
        <a:xfrm>
          <a:off x="19878675" y="13933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10160</xdr:rowOff>
    </xdr:from>
    <xdr:ext cx="469900" cy="259080"/>
    <xdr:sp macro="" textlink="">
      <xdr:nvSpPr>
        <xdr:cNvPr id="809" name="【消防施設】&#10;一人当たり面積最大値テキスト">
          <a:extLst>
            <a:ext uri="{FF2B5EF4-FFF2-40B4-BE49-F238E27FC236}">
              <a16:creationId xmlns:a16="http://schemas.microsoft.com/office/drawing/2014/main" id="{08F9D5C8-A40A-411A-B533-CA697F70E1AA}"/>
            </a:ext>
          </a:extLst>
        </xdr:cNvPr>
        <xdr:cNvSpPr txBox="1"/>
      </xdr:nvSpPr>
      <xdr:spPr>
        <a:xfrm>
          <a:off x="19992975" y="1263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63500</xdr:rowOff>
    </xdr:from>
    <xdr:to>
      <xdr:col>116</xdr:col>
      <xdr:colOff>152400</xdr:colOff>
      <xdr:row>79</xdr:row>
      <xdr:rowOff>63500</xdr:rowOff>
    </xdr:to>
    <xdr:cxnSp macro="">
      <xdr:nvCxnSpPr>
        <xdr:cNvPr id="810" name="直線コネクタ 809">
          <a:extLst>
            <a:ext uri="{FF2B5EF4-FFF2-40B4-BE49-F238E27FC236}">
              <a16:creationId xmlns:a16="http://schemas.microsoft.com/office/drawing/2014/main" id="{5DC68381-CC35-458B-93E5-F47C8982E98E}"/>
            </a:ext>
          </a:extLst>
        </xdr:cNvPr>
        <xdr:cNvCxnSpPr/>
      </xdr:nvCxnSpPr>
      <xdr:spPr>
        <a:xfrm>
          <a:off x="19878675" y="12858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155575</xdr:rowOff>
    </xdr:from>
    <xdr:ext cx="469900" cy="258445"/>
    <xdr:sp macro="" textlink="">
      <xdr:nvSpPr>
        <xdr:cNvPr id="811" name="【消防施設】&#10;一人当たり面積平均値テキスト">
          <a:extLst>
            <a:ext uri="{FF2B5EF4-FFF2-40B4-BE49-F238E27FC236}">
              <a16:creationId xmlns:a16="http://schemas.microsoft.com/office/drawing/2014/main" id="{5E173608-C073-40C4-9E84-2CBFEC7B82AF}"/>
            </a:ext>
          </a:extLst>
        </xdr:cNvPr>
        <xdr:cNvSpPr txBox="1"/>
      </xdr:nvSpPr>
      <xdr:spPr>
        <a:xfrm>
          <a:off x="19992975" y="135985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6350</xdr:rowOff>
    </xdr:from>
    <xdr:to>
      <xdr:col>116</xdr:col>
      <xdr:colOff>114300</xdr:colOff>
      <xdr:row>84</xdr:row>
      <xdr:rowOff>107315</xdr:rowOff>
    </xdr:to>
    <xdr:sp macro="" textlink="">
      <xdr:nvSpPr>
        <xdr:cNvPr id="812" name="フローチャート: 判断 811">
          <a:extLst>
            <a:ext uri="{FF2B5EF4-FFF2-40B4-BE49-F238E27FC236}">
              <a16:creationId xmlns:a16="http://schemas.microsoft.com/office/drawing/2014/main" id="{648886BB-C379-4649-9BA2-FDD249B955FA}"/>
            </a:ext>
          </a:extLst>
        </xdr:cNvPr>
        <xdr:cNvSpPr/>
      </xdr:nvSpPr>
      <xdr:spPr>
        <a:xfrm>
          <a:off x="19897725" y="1361122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14605</xdr:rowOff>
    </xdr:from>
    <xdr:to>
      <xdr:col>112</xdr:col>
      <xdr:colOff>38100</xdr:colOff>
      <xdr:row>84</xdr:row>
      <xdr:rowOff>116205</xdr:rowOff>
    </xdr:to>
    <xdr:sp macro="" textlink="">
      <xdr:nvSpPr>
        <xdr:cNvPr id="813" name="フローチャート: 判断 812">
          <a:extLst>
            <a:ext uri="{FF2B5EF4-FFF2-40B4-BE49-F238E27FC236}">
              <a16:creationId xmlns:a16="http://schemas.microsoft.com/office/drawing/2014/main" id="{21B3CA9F-8812-4D36-9336-B9D0DE44C77A}"/>
            </a:ext>
          </a:extLst>
        </xdr:cNvPr>
        <xdr:cNvSpPr/>
      </xdr:nvSpPr>
      <xdr:spPr>
        <a:xfrm>
          <a:off x="19154775" y="136131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144780</xdr:rowOff>
    </xdr:from>
    <xdr:to>
      <xdr:col>107</xdr:col>
      <xdr:colOff>101600</xdr:colOff>
      <xdr:row>84</xdr:row>
      <xdr:rowOff>74930</xdr:rowOff>
    </xdr:to>
    <xdr:sp macro="" textlink="">
      <xdr:nvSpPr>
        <xdr:cNvPr id="814" name="フローチャート: 判断 813">
          <a:extLst>
            <a:ext uri="{FF2B5EF4-FFF2-40B4-BE49-F238E27FC236}">
              <a16:creationId xmlns:a16="http://schemas.microsoft.com/office/drawing/2014/main" id="{87159AC9-C35A-4685-B35D-8B13E8B17B83}"/>
            </a:ext>
          </a:extLst>
        </xdr:cNvPr>
        <xdr:cNvSpPr/>
      </xdr:nvSpPr>
      <xdr:spPr>
        <a:xfrm>
          <a:off x="18345150" y="135813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71755</xdr:rowOff>
    </xdr:from>
    <xdr:to>
      <xdr:col>102</xdr:col>
      <xdr:colOff>165100</xdr:colOff>
      <xdr:row>84</xdr:row>
      <xdr:rowOff>1905</xdr:rowOff>
    </xdr:to>
    <xdr:sp macro="" textlink="">
      <xdr:nvSpPr>
        <xdr:cNvPr id="815" name="フローチャート: 判断 814">
          <a:extLst>
            <a:ext uri="{FF2B5EF4-FFF2-40B4-BE49-F238E27FC236}">
              <a16:creationId xmlns:a16="http://schemas.microsoft.com/office/drawing/2014/main" id="{C8AF931B-654A-45AC-82DC-4900094B27C4}"/>
            </a:ext>
          </a:extLst>
        </xdr:cNvPr>
        <xdr:cNvSpPr/>
      </xdr:nvSpPr>
      <xdr:spPr>
        <a:xfrm>
          <a:off x="17554575" y="13508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67310</xdr:rowOff>
    </xdr:from>
    <xdr:to>
      <xdr:col>98</xdr:col>
      <xdr:colOff>38100</xdr:colOff>
      <xdr:row>83</xdr:row>
      <xdr:rowOff>168910</xdr:rowOff>
    </xdr:to>
    <xdr:sp macro="" textlink="">
      <xdr:nvSpPr>
        <xdr:cNvPr id="816" name="フローチャート: 判断 815">
          <a:extLst>
            <a:ext uri="{FF2B5EF4-FFF2-40B4-BE49-F238E27FC236}">
              <a16:creationId xmlns:a16="http://schemas.microsoft.com/office/drawing/2014/main" id="{B08C91D3-3C6C-497D-94CE-18DC7499E276}"/>
            </a:ext>
          </a:extLst>
        </xdr:cNvPr>
        <xdr:cNvSpPr/>
      </xdr:nvSpPr>
      <xdr:spPr>
        <a:xfrm>
          <a:off x="16754475" y="1350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EE772425-FC77-4C87-81AF-0F9C3812F9C2}"/>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70041A62-211D-4A4E-AE4B-479D2441918A}"/>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C4D5CDE5-4AA6-43E7-AF49-96D68B03CB87}"/>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9D0C8E5A-5663-4AEB-A0BA-D448E5EC724F}"/>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DEE82D4B-1FC7-4B07-B522-63026C307134}"/>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29210</xdr:rowOff>
    </xdr:from>
    <xdr:to>
      <xdr:col>116</xdr:col>
      <xdr:colOff>114300</xdr:colOff>
      <xdr:row>80</xdr:row>
      <xdr:rowOff>130175</xdr:rowOff>
    </xdr:to>
    <xdr:sp macro="" textlink="">
      <xdr:nvSpPr>
        <xdr:cNvPr id="822" name="楕円 821">
          <a:extLst>
            <a:ext uri="{FF2B5EF4-FFF2-40B4-BE49-F238E27FC236}">
              <a16:creationId xmlns:a16="http://schemas.microsoft.com/office/drawing/2014/main" id="{2A77D1FF-DEE6-4A4E-9CD3-FD931F59CD8F}"/>
            </a:ext>
          </a:extLst>
        </xdr:cNvPr>
        <xdr:cNvSpPr/>
      </xdr:nvSpPr>
      <xdr:spPr>
        <a:xfrm>
          <a:off x="19897725" y="12980035"/>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52070</xdr:rowOff>
    </xdr:from>
    <xdr:ext cx="469900" cy="258445"/>
    <xdr:sp macro="" textlink="">
      <xdr:nvSpPr>
        <xdr:cNvPr id="823" name="【消防施設】&#10;一人当たり面積該当値テキスト">
          <a:extLst>
            <a:ext uri="{FF2B5EF4-FFF2-40B4-BE49-F238E27FC236}">
              <a16:creationId xmlns:a16="http://schemas.microsoft.com/office/drawing/2014/main" id="{3884A14A-0EE9-493E-9F11-DF7E735D724C}"/>
            </a:ext>
          </a:extLst>
        </xdr:cNvPr>
        <xdr:cNvSpPr txBox="1"/>
      </xdr:nvSpPr>
      <xdr:spPr>
        <a:xfrm>
          <a:off x="19992975" y="12840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52070</xdr:rowOff>
    </xdr:from>
    <xdr:to>
      <xdr:col>112</xdr:col>
      <xdr:colOff>38100</xdr:colOff>
      <xdr:row>80</xdr:row>
      <xdr:rowOff>153035</xdr:rowOff>
    </xdr:to>
    <xdr:sp macro="" textlink="">
      <xdr:nvSpPr>
        <xdr:cNvPr id="824" name="楕円 823">
          <a:extLst>
            <a:ext uri="{FF2B5EF4-FFF2-40B4-BE49-F238E27FC236}">
              <a16:creationId xmlns:a16="http://schemas.microsoft.com/office/drawing/2014/main" id="{9FBF43B9-5735-4485-9984-F3882B549008}"/>
            </a:ext>
          </a:extLst>
        </xdr:cNvPr>
        <xdr:cNvSpPr/>
      </xdr:nvSpPr>
      <xdr:spPr>
        <a:xfrm>
          <a:off x="19154775" y="1300289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79375</xdr:rowOff>
    </xdr:from>
    <xdr:to>
      <xdr:col>116</xdr:col>
      <xdr:colOff>63500</xdr:colOff>
      <xdr:row>80</xdr:row>
      <xdr:rowOff>102235</xdr:rowOff>
    </xdr:to>
    <xdr:cxnSp macro="">
      <xdr:nvCxnSpPr>
        <xdr:cNvPr id="825" name="直線コネクタ 824">
          <a:extLst>
            <a:ext uri="{FF2B5EF4-FFF2-40B4-BE49-F238E27FC236}">
              <a16:creationId xmlns:a16="http://schemas.microsoft.com/office/drawing/2014/main" id="{47AC8143-3810-4BB1-BFED-C7B11B5AEA9D}"/>
            </a:ext>
          </a:extLst>
        </xdr:cNvPr>
        <xdr:cNvCxnSpPr/>
      </xdr:nvCxnSpPr>
      <xdr:spPr>
        <a:xfrm flipV="1">
          <a:off x="19202400" y="13036550"/>
          <a:ext cx="7524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69850</xdr:rowOff>
    </xdr:from>
    <xdr:to>
      <xdr:col>107</xdr:col>
      <xdr:colOff>101600</xdr:colOff>
      <xdr:row>80</xdr:row>
      <xdr:rowOff>171450</xdr:rowOff>
    </xdr:to>
    <xdr:sp macro="" textlink="">
      <xdr:nvSpPr>
        <xdr:cNvPr id="826" name="楕円 825">
          <a:extLst>
            <a:ext uri="{FF2B5EF4-FFF2-40B4-BE49-F238E27FC236}">
              <a16:creationId xmlns:a16="http://schemas.microsoft.com/office/drawing/2014/main" id="{26D8A5F0-25C1-4A7B-A705-1CFD72651E29}"/>
            </a:ext>
          </a:extLst>
        </xdr:cNvPr>
        <xdr:cNvSpPr/>
      </xdr:nvSpPr>
      <xdr:spPr>
        <a:xfrm>
          <a:off x="18345150" y="13020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102235</xdr:rowOff>
    </xdr:from>
    <xdr:to>
      <xdr:col>111</xdr:col>
      <xdr:colOff>177800</xdr:colOff>
      <xdr:row>80</xdr:row>
      <xdr:rowOff>120650</xdr:rowOff>
    </xdr:to>
    <xdr:cxnSp macro="">
      <xdr:nvCxnSpPr>
        <xdr:cNvPr id="827" name="直線コネクタ 826">
          <a:extLst>
            <a:ext uri="{FF2B5EF4-FFF2-40B4-BE49-F238E27FC236}">
              <a16:creationId xmlns:a16="http://schemas.microsoft.com/office/drawing/2014/main" id="{643B2916-CE43-4309-816D-6D6023581A5F}"/>
            </a:ext>
          </a:extLst>
        </xdr:cNvPr>
        <xdr:cNvCxnSpPr/>
      </xdr:nvCxnSpPr>
      <xdr:spPr>
        <a:xfrm flipV="1">
          <a:off x="18392775" y="1305941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83185</xdr:rowOff>
    </xdr:from>
    <xdr:to>
      <xdr:col>102</xdr:col>
      <xdr:colOff>165100</xdr:colOff>
      <xdr:row>81</xdr:row>
      <xdr:rowOff>13335</xdr:rowOff>
    </xdr:to>
    <xdr:sp macro="" textlink="">
      <xdr:nvSpPr>
        <xdr:cNvPr id="828" name="楕円 827">
          <a:extLst>
            <a:ext uri="{FF2B5EF4-FFF2-40B4-BE49-F238E27FC236}">
              <a16:creationId xmlns:a16="http://schemas.microsoft.com/office/drawing/2014/main" id="{F0FC624A-0981-468E-8266-B47AC6E5C505}"/>
            </a:ext>
          </a:extLst>
        </xdr:cNvPr>
        <xdr:cNvSpPr/>
      </xdr:nvSpPr>
      <xdr:spPr>
        <a:xfrm>
          <a:off x="17554575" y="1304036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120650</xdr:rowOff>
    </xdr:from>
    <xdr:to>
      <xdr:col>107</xdr:col>
      <xdr:colOff>50800</xdr:colOff>
      <xdr:row>80</xdr:row>
      <xdr:rowOff>133985</xdr:rowOff>
    </xdr:to>
    <xdr:cxnSp macro="">
      <xdr:nvCxnSpPr>
        <xdr:cNvPr id="829" name="直線コネクタ 828">
          <a:extLst>
            <a:ext uri="{FF2B5EF4-FFF2-40B4-BE49-F238E27FC236}">
              <a16:creationId xmlns:a16="http://schemas.microsoft.com/office/drawing/2014/main" id="{DFE83D77-DCC9-43DD-8815-8574960EE009}"/>
            </a:ext>
          </a:extLst>
        </xdr:cNvPr>
        <xdr:cNvCxnSpPr/>
      </xdr:nvCxnSpPr>
      <xdr:spPr>
        <a:xfrm flipV="1">
          <a:off x="17602200" y="13077825"/>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110490</xdr:rowOff>
    </xdr:from>
    <xdr:to>
      <xdr:col>98</xdr:col>
      <xdr:colOff>38100</xdr:colOff>
      <xdr:row>81</xdr:row>
      <xdr:rowOff>40640</xdr:rowOff>
    </xdr:to>
    <xdr:sp macro="" textlink="">
      <xdr:nvSpPr>
        <xdr:cNvPr id="830" name="楕円 829">
          <a:extLst>
            <a:ext uri="{FF2B5EF4-FFF2-40B4-BE49-F238E27FC236}">
              <a16:creationId xmlns:a16="http://schemas.microsoft.com/office/drawing/2014/main" id="{E5F5398F-C25B-4132-B393-26E4C68E3180}"/>
            </a:ext>
          </a:extLst>
        </xdr:cNvPr>
        <xdr:cNvSpPr/>
      </xdr:nvSpPr>
      <xdr:spPr>
        <a:xfrm>
          <a:off x="16754475" y="130613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133985</xdr:rowOff>
    </xdr:from>
    <xdr:to>
      <xdr:col>102</xdr:col>
      <xdr:colOff>114300</xdr:colOff>
      <xdr:row>80</xdr:row>
      <xdr:rowOff>161290</xdr:rowOff>
    </xdr:to>
    <xdr:cxnSp macro="">
      <xdr:nvCxnSpPr>
        <xdr:cNvPr id="831" name="直線コネクタ 830">
          <a:extLst>
            <a:ext uri="{FF2B5EF4-FFF2-40B4-BE49-F238E27FC236}">
              <a16:creationId xmlns:a16="http://schemas.microsoft.com/office/drawing/2014/main" id="{3DB207B1-6A7D-4061-A694-62283C4FEE16}"/>
            </a:ext>
          </a:extLst>
        </xdr:cNvPr>
        <xdr:cNvCxnSpPr/>
      </xdr:nvCxnSpPr>
      <xdr:spPr>
        <a:xfrm flipV="1">
          <a:off x="16802100" y="13087985"/>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107315</xdr:rowOff>
    </xdr:from>
    <xdr:ext cx="469900" cy="259080"/>
    <xdr:sp macro="" textlink="">
      <xdr:nvSpPr>
        <xdr:cNvPr id="832" name="n_1aveValue【消防施設】&#10;一人当たり面積">
          <a:extLst>
            <a:ext uri="{FF2B5EF4-FFF2-40B4-BE49-F238E27FC236}">
              <a16:creationId xmlns:a16="http://schemas.microsoft.com/office/drawing/2014/main" id="{76AFE771-5876-4B0F-BE31-7C6B2E5982B9}"/>
            </a:ext>
          </a:extLst>
        </xdr:cNvPr>
        <xdr:cNvSpPr txBox="1"/>
      </xdr:nvSpPr>
      <xdr:spPr>
        <a:xfrm>
          <a:off x="18983325" y="13705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66040</xdr:rowOff>
    </xdr:from>
    <xdr:ext cx="469265" cy="258445"/>
    <xdr:sp macro="" textlink="">
      <xdr:nvSpPr>
        <xdr:cNvPr id="833" name="n_2aveValue【消防施設】&#10;一人当たり面積">
          <a:extLst>
            <a:ext uri="{FF2B5EF4-FFF2-40B4-BE49-F238E27FC236}">
              <a16:creationId xmlns:a16="http://schemas.microsoft.com/office/drawing/2014/main" id="{DA7DF5AA-8602-492E-B296-81810422F1AB}"/>
            </a:ext>
          </a:extLst>
        </xdr:cNvPr>
        <xdr:cNvSpPr txBox="1"/>
      </xdr:nvSpPr>
      <xdr:spPr>
        <a:xfrm>
          <a:off x="18183225" y="13670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164465</xdr:rowOff>
    </xdr:from>
    <xdr:ext cx="469265" cy="259080"/>
    <xdr:sp macro="" textlink="">
      <xdr:nvSpPr>
        <xdr:cNvPr id="834" name="n_3aveValue【消防施設】&#10;一人当たり面積">
          <a:extLst>
            <a:ext uri="{FF2B5EF4-FFF2-40B4-BE49-F238E27FC236}">
              <a16:creationId xmlns:a16="http://schemas.microsoft.com/office/drawing/2014/main" id="{343FD9FD-702B-49AF-9BAB-D3EE5DF1143C}"/>
            </a:ext>
          </a:extLst>
        </xdr:cNvPr>
        <xdr:cNvSpPr txBox="1"/>
      </xdr:nvSpPr>
      <xdr:spPr>
        <a:xfrm>
          <a:off x="17383125" y="13601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160020</xdr:rowOff>
    </xdr:from>
    <xdr:ext cx="469265" cy="259080"/>
    <xdr:sp macro="" textlink="">
      <xdr:nvSpPr>
        <xdr:cNvPr id="835" name="n_4aveValue【消防施設】&#10;一人当たり面積">
          <a:extLst>
            <a:ext uri="{FF2B5EF4-FFF2-40B4-BE49-F238E27FC236}">
              <a16:creationId xmlns:a16="http://schemas.microsoft.com/office/drawing/2014/main" id="{290E011A-E46A-4D7A-BB59-4FA7847F5DED}"/>
            </a:ext>
          </a:extLst>
        </xdr:cNvPr>
        <xdr:cNvSpPr txBox="1"/>
      </xdr:nvSpPr>
      <xdr:spPr>
        <a:xfrm>
          <a:off x="16592550" y="1360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78</xdr:row>
      <xdr:rowOff>169545</xdr:rowOff>
    </xdr:from>
    <xdr:ext cx="469900" cy="258445"/>
    <xdr:sp macro="" textlink="">
      <xdr:nvSpPr>
        <xdr:cNvPr id="836" name="n_1mainValue【消防施設】&#10;一人当たり面積">
          <a:extLst>
            <a:ext uri="{FF2B5EF4-FFF2-40B4-BE49-F238E27FC236}">
              <a16:creationId xmlns:a16="http://schemas.microsoft.com/office/drawing/2014/main" id="{77529CBF-488B-4388-B835-C6F14ECAE445}"/>
            </a:ext>
          </a:extLst>
        </xdr:cNvPr>
        <xdr:cNvSpPr txBox="1"/>
      </xdr:nvSpPr>
      <xdr:spPr>
        <a:xfrm>
          <a:off x="18983325" y="12790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16510</xdr:rowOff>
    </xdr:from>
    <xdr:ext cx="469265" cy="259080"/>
    <xdr:sp macro="" textlink="">
      <xdr:nvSpPr>
        <xdr:cNvPr id="837" name="n_2mainValue【消防施設】&#10;一人当たり面積">
          <a:extLst>
            <a:ext uri="{FF2B5EF4-FFF2-40B4-BE49-F238E27FC236}">
              <a16:creationId xmlns:a16="http://schemas.microsoft.com/office/drawing/2014/main" id="{F702FFDE-36CF-4B3C-804C-DF6A55A01A54}"/>
            </a:ext>
          </a:extLst>
        </xdr:cNvPr>
        <xdr:cNvSpPr txBox="1"/>
      </xdr:nvSpPr>
      <xdr:spPr>
        <a:xfrm>
          <a:off x="18183225" y="12808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29845</xdr:rowOff>
    </xdr:from>
    <xdr:ext cx="469265" cy="258445"/>
    <xdr:sp macro="" textlink="">
      <xdr:nvSpPr>
        <xdr:cNvPr id="838" name="n_3mainValue【消防施設】&#10;一人当たり面積">
          <a:extLst>
            <a:ext uri="{FF2B5EF4-FFF2-40B4-BE49-F238E27FC236}">
              <a16:creationId xmlns:a16="http://schemas.microsoft.com/office/drawing/2014/main" id="{D1E2FF04-B096-440C-829B-8A5A47CA7705}"/>
            </a:ext>
          </a:extLst>
        </xdr:cNvPr>
        <xdr:cNvSpPr txBox="1"/>
      </xdr:nvSpPr>
      <xdr:spPr>
        <a:xfrm>
          <a:off x="17383125" y="1281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57150</xdr:rowOff>
    </xdr:from>
    <xdr:ext cx="469265" cy="259080"/>
    <xdr:sp macro="" textlink="">
      <xdr:nvSpPr>
        <xdr:cNvPr id="839" name="n_4mainValue【消防施設】&#10;一人当たり面積">
          <a:extLst>
            <a:ext uri="{FF2B5EF4-FFF2-40B4-BE49-F238E27FC236}">
              <a16:creationId xmlns:a16="http://schemas.microsoft.com/office/drawing/2014/main" id="{AAAE751F-0AEC-4C0C-8043-73A28FCF24E9}"/>
            </a:ext>
          </a:extLst>
        </xdr:cNvPr>
        <xdr:cNvSpPr txBox="1"/>
      </xdr:nvSpPr>
      <xdr:spPr>
        <a:xfrm>
          <a:off x="16592550" y="12849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2069C6A-65C3-4D93-8FD5-19FBF48A79B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55AF1FAB-1112-4D8B-8984-96044BEC7462}"/>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231751CD-79EC-410C-9110-BF0B0EBC2FD4}"/>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569D05EB-F04B-4539-B451-9BF2EF6D49E3}"/>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508A031D-257D-41DB-AE6C-0118E252A9A1}"/>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90F58645-3AE3-4286-AD38-A478C0B12AAA}"/>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6BD8E9FD-98C2-41DA-86E3-1999B5918086}"/>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43B9BFB6-282C-414E-AE52-4B17AB987C9F}"/>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8" name="テキスト ボックス 847">
          <a:extLst>
            <a:ext uri="{FF2B5EF4-FFF2-40B4-BE49-F238E27FC236}">
              <a16:creationId xmlns:a16="http://schemas.microsoft.com/office/drawing/2014/main" id="{7A632CB8-B3ED-4D3F-8DEA-00B257205A7F}"/>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B71E2DC0-E10B-46B1-B491-4E1E5CE647D3}"/>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0" name="テキスト ボックス 849">
          <a:extLst>
            <a:ext uri="{FF2B5EF4-FFF2-40B4-BE49-F238E27FC236}">
              <a16:creationId xmlns:a16="http://schemas.microsoft.com/office/drawing/2014/main" id="{C4E53081-8C1A-454B-B6A9-9128D3852C60}"/>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CF91BB7D-C95C-4B04-9204-2380483CD861}"/>
            </a:ext>
          </a:extLst>
        </xdr:cNvPr>
        <xdr:cNvCxnSpPr/>
      </xdr:nvCxnSpPr>
      <xdr:spPr>
        <a:xfrm>
          <a:off x="11210925" y="17640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852" name="テキスト ボックス 851">
          <a:extLst>
            <a:ext uri="{FF2B5EF4-FFF2-40B4-BE49-F238E27FC236}">
              <a16:creationId xmlns:a16="http://schemas.microsoft.com/office/drawing/2014/main" id="{0BEBC1C0-9870-422F-B3E3-4A4FF049A0C5}"/>
            </a:ext>
          </a:extLst>
        </xdr:cNvPr>
        <xdr:cNvSpPr txBox="1"/>
      </xdr:nvSpPr>
      <xdr:spPr>
        <a:xfrm>
          <a:off x="10794365"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A38CFDF-BFDA-45E0-8820-868CDAB1B745}"/>
            </a:ext>
          </a:extLst>
        </xdr:cNvPr>
        <xdr:cNvCxnSpPr/>
      </xdr:nvCxnSpPr>
      <xdr:spPr>
        <a:xfrm>
          <a:off x="11210925" y="17278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854" name="テキスト ボックス 853">
          <a:extLst>
            <a:ext uri="{FF2B5EF4-FFF2-40B4-BE49-F238E27FC236}">
              <a16:creationId xmlns:a16="http://schemas.microsoft.com/office/drawing/2014/main" id="{BC66DFA1-A952-41A3-8937-6E0C837F71E5}"/>
            </a:ext>
          </a:extLst>
        </xdr:cNvPr>
        <xdr:cNvSpPr txBox="1"/>
      </xdr:nvSpPr>
      <xdr:spPr>
        <a:xfrm>
          <a:off x="10845800"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DB457617-D064-436D-945F-8F017C45DCD7}"/>
            </a:ext>
          </a:extLst>
        </xdr:cNvPr>
        <xdr:cNvCxnSpPr/>
      </xdr:nvCxnSpPr>
      <xdr:spPr>
        <a:xfrm>
          <a:off x="11210925" y="1691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6" name="テキスト ボックス 855">
          <a:extLst>
            <a:ext uri="{FF2B5EF4-FFF2-40B4-BE49-F238E27FC236}">
              <a16:creationId xmlns:a16="http://schemas.microsoft.com/office/drawing/2014/main" id="{0890504A-D52F-4982-ABEA-B435C352A674}"/>
            </a:ext>
          </a:extLst>
        </xdr:cNvPr>
        <xdr:cNvSpPr txBox="1"/>
      </xdr:nvSpPr>
      <xdr:spPr>
        <a:xfrm>
          <a:off x="10845800"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A7F65FB5-DA09-432F-B61C-70556742E131}"/>
            </a:ext>
          </a:extLst>
        </xdr:cNvPr>
        <xdr:cNvCxnSpPr/>
      </xdr:nvCxnSpPr>
      <xdr:spPr>
        <a:xfrm>
          <a:off x="11210925" y="16554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8" name="テキスト ボックス 857">
          <a:extLst>
            <a:ext uri="{FF2B5EF4-FFF2-40B4-BE49-F238E27FC236}">
              <a16:creationId xmlns:a16="http://schemas.microsoft.com/office/drawing/2014/main" id="{060BD671-60EA-4D73-A09A-67157BFA2BE6}"/>
            </a:ext>
          </a:extLst>
        </xdr:cNvPr>
        <xdr:cNvSpPr txBox="1"/>
      </xdr:nvSpPr>
      <xdr:spPr>
        <a:xfrm>
          <a:off x="10845800"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D94EBB24-DC61-4FAF-A463-74DD2DEA7D31}"/>
            </a:ext>
          </a:extLst>
        </xdr:cNvPr>
        <xdr:cNvCxnSpPr/>
      </xdr:nvCxnSpPr>
      <xdr:spPr>
        <a:xfrm>
          <a:off x="11210925" y="16192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860" name="テキスト ボックス 859">
          <a:extLst>
            <a:ext uri="{FF2B5EF4-FFF2-40B4-BE49-F238E27FC236}">
              <a16:creationId xmlns:a16="http://schemas.microsoft.com/office/drawing/2014/main" id="{7ABA7AAD-2BD5-4DF7-903E-CF97813BD5B0}"/>
            </a:ext>
          </a:extLst>
        </xdr:cNvPr>
        <xdr:cNvSpPr txBox="1"/>
      </xdr:nvSpPr>
      <xdr:spPr>
        <a:xfrm>
          <a:off x="10903585" y="1605661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B6D9D99C-0457-40E0-B655-5B0CBC3AAC11}"/>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E9AA79C-CE36-4F1C-9B97-3F44C2CC5759}"/>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863" name="直線コネクタ 862">
          <a:extLst>
            <a:ext uri="{FF2B5EF4-FFF2-40B4-BE49-F238E27FC236}">
              <a16:creationId xmlns:a16="http://schemas.microsoft.com/office/drawing/2014/main" id="{517A4B3D-11E4-4B4A-926F-A7F13EC29A99}"/>
            </a:ext>
          </a:extLst>
        </xdr:cNvPr>
        <xdr:cNvCxnSpPr/>
      </xdr:nvCxnSpPr>
      <xdr:spPr>
        <a:xfrm flipV="1">
          <a:off x="14696440" y="1619250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864" name="【庁舎】&#10;有形固定資産減価償却率最小値テキスト">
          <a:extLst>
            <a:ext uri="{FF2B5EF4-FFF2-40B4-BE49-F238E27FC236}">
              <a16:creationId xmlns:a16="http://schemas.microsoft.com/office/drawing/2014/main" id="{4F88434E-4B71-4A18-8820-2499082DA83B}"/>
            </a:ext>
          </a:extLst>
        </xdr:cNvPr>
        <xdr:cNvSpPr txBox="1"/>
      </xdr:nvSpPr>
      <xdr:spPr>
        <a:xfrm>
          <a:off x="14735175" y="1739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A85D8B80-5FAD-4792-B8D8-7E46CEBEE108}"/>
            </a:ext>
          </a:extLst>
        </xdr:cNvPr>
        <xdr:cNvCxnSpPr/>
      </xdr:nvCxnSpPr>
      <xdr:spPr>
        <a:xfrm>
          <a:off x="14611350" y="17392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866" name="【庁舎】&#10;有形固定資産減価償却率最大値テキスト">
          <a:extLst>
            <a:ext uri="{FF2B5EF4-FFF2-40B4-BE49-F238E27FC236}">
              <a16:creationId xmlns:a16="http://schemas.microsoft.com/office/drawing/2014/main" id="{D76ED61B-9BBA-4DA6-AA4E-1851A330FB1A}"/>
            </a:ext>
          </a:extLst>
        </xdr:cNvPr>
        <xdr:cNvSpPr txBox="1"/>
      </xdr:nvSpPr>
      <xdr:spPr>
        <a:xfrm>
          <a:off x="14735175" y="15989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E7A7428E-805D-4D92-8578-681EDB538C7F}"/>
            </a:ext>
          </a:extLst>
        </xdr:cNvPr>
        <xdr:cNvCxnSpPr/>
      </xdr:nvCxnSpPr>
      <xdr:spPr>
        <a:xfrm>
          <a:off x="14611350" y="1619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107950</xdr:rowOff>
    </xdr:from>
    <xdr:ext cx="405130" cy="259080"/>
    <xdr:sp macro="" textlink="">
      <xdr:nvSpPr>
        <xdr:cNvPr id="868" name="【庁舎】&#10;有形固定資産減価償却率平均値テキスト">
          <a:extLst>
            <a:ext uri="{FF2B5EF4-FFF2-40B4-BE49-F238E27FC236}">
              <a16:creationId xmlns:a16="http://schemas.microsoft.com/office/drawing/2014/main" id="{CA413D87-79FA-45CA-963D-915B2CB2A8A6}"/>
            </a:ext>
          </a:extLst>
        </xdr:cNvPr>
        <xdr:cNvSpPr txBox="1"/>
      </xdr:nvSpPr>
      <xdr:spPr>
        <a:xfrm>
          <a:off x="14735175" y="16621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85090</xdr:rowOff>
    </xdr:from>
    <xdr:to>
      <xdr:col>85</xdr:col>
      <xdr:colOff>177800</xdr:colOff>
      <xdr:row>104</xdr:row>
      <xdr:rowOff>15240</xdr:rowOff>
    </xdr:to>
    <xdr:sp macro="" textlink="">
      <xdr:nvSpPr>
        <xdr:cNvPr id="869" name="フローチャート: 判断 868">
          <a:extLst>
            <a:ext uri="{FF2B5EF4-FFF2-40B4-BE49-F238E27FC236}">
              <a16:creationId xmlns:a16="http://schemas.microsoft.com/office/drawing/2014/main" id="{F032C3A9-F724-4315-B848-AE7F4E85062A}"/>
            </a:ext>
          </a:extLst>
        </xdr:cNvPr>
        <xdr:cNvSpPr/>
      </xdr:nvSpPr>
      <xdr:spPr>
        <a:xfrm>
          <a:off x="14649450" y="167665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85090</xdr:rowOff>
    </xdr:from>
    <xdr:to>
      <xdr:col>81</xdr:col>
      <xdr:colOff>101600</xdr:colOff>
      <xdr:row>104</xdr:row>
      <xdr:rowOff>15240</xdr:rowOff>
    </xdr:to>
    <xdr:sp macro="" textlink="">
      <xdr:nvSpPr>
        <xdr:cNvPr id="870" name="フローチャート: 判断 869">
          <a:extLst>
            <a:ext uri="{FF2B5EF4-FFF2-40B4-BE49-F238E27FC236}">
              <a16:creationId xmlns:a16="http://schemas.microsoft.com/office/drawing/2014/main" id="{6A3189E2-6E03-45D6-9EFD-0348F48E55FC}"/>
            </a:ext>
          </a:extLst>
        </xdr:cNvPr>
        <xdr:cNvSpPr/>
      </xdr:nvSpPr>
      <xdr:spPr>
        <a:xfrm>
          <a:off x="13887450" y="167665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156210</xdr:rowOff>
    </xdr:from>
    <xdr:to>
      <xdr:col>76</xdr:col>
      <xdr:colOff>165100</xdr:colOff>
      <xdr:row>104</xdr:row>
      <xdr:rowOff>86360</xdr:rowOff>
    </xdr:to>
    <xdr:sp macro="" textlink="">
      <xdr:nvSpPr>
        <xdr:cNvPr id="871" name="フローチャート: 判断 870">
          <a:extLst>
            <a:ext uri="{FF2B5EF4-FFF2-40B4-BE49-F238E27FC236}">
              <a16:creationId xmlns:a16="http://schemas.microsoft.com/office/drawing/2014/main" id="{21090EB7-02B8-450F-B784-C3FFF644C6E8}"/>
            </a:ext>
          </a:extLst>
        </xdr:cNvPr>
        <xdr:cNvSpPr/>
      </xdr:nvSpPr>
      <xdr:spPr>
        <a:xfrm>
          <a:off x="13096875" y="168376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72" name="フローチャート: 判断 871">
          <a:extLst>
            <a:ext uri="{FF2B5EF4-FFF2-40B4-BE49-F238E27FC236}">
              <a16:creationId xmlns:a16="http://schemas.microsoft.com/office/drawing/2014/main" id="{D21A255D-9F91-4057-A620-B84B677B3034}"/>
            </a:ext>
          </a:extLst>
        </xdr:cNvPr>
        <xdr:cNvSpPr/>
      </xdr:nvSpPr>
      <xdr:spPr>
        <a:xfrm>
          <a:off x="122967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873" name="フローチャート: 判断 872">
          <a:extLst>
            <a:ext uri="{FF2B5EF4-FFF2-40B4-BE49-F238E27FC236}">
              <a16:creationId xmlns:a16="http://schemas.microsoft.com/office/drawing/2014/main" id="{BBC895BD-8A64-4D72-BDCA-047F6E907766}"/>
            </a:ext>
          </a:extLst>
        </xdr:cNvPr>
        <xdr:cNvSpPr/>
      </xdr:nvSpPr>
      <xdr:spPr>
        <a:xfrm>
          <a:off x="11487150" y="16857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D8943B72-52E7-4582-9C4D-1304F2ECE514}"/>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5E580791-8B0A-4B05-926B-D52C7B742D5E}"/>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B48B59C1-77F6-4B06-842C-9A7E4AA587C0}"/>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1F7F2F51-C953-4F3F-BEC7-33A31167E220}"/>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127A25F9-5C91-48A0-B596-90E6FE55CA55}"/>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146050</xdr:rowOff>
    </xdr:from>
    <xdr:to>
      <xdr:col>85</xdr:col>
      <xdr:colOff>177800</xdr:colOff>
      <xdr:row>105</xdr:row>
      <xdr:rowOff>76200</xdr:rowOff>
    </xdr:to>
    <xdr:sp macro="" textlink="">
      <xdr:nvSpPr>
        <xdr:cNvPr id="879" name="楕円 878">
          <a:extLst>
            <a:ext uri="{FF2B5EF4-FFF2-40B4-BE49-F238E27FC236}">
              <a16:creationId xmlns:a16="http://schemas.microsoft.com/office/drawing/2014/main" id="{AC3B1C4C-13CD-49BC-A205-D79CE6D5CC0F}"/>
            </a:ext>
          </a:extLst>
        </xdr:cNvPr>
        <xdr:cNvSpPr/>
      </xdr:nvSpPr>
      <xdr:spPr>
        <a:xfrm>
          <a:off x="14649450" y="16983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124460</xdr:rowOff>
    </xdr:from>
    <xdr:ext cx="405130" cy="259080"/>
    <xdr:sp macro="" textlink="">
      <xdr:nvSpPr>
        <xdr:cNvPr id="880" name="【庁舎】&#10;有形固定資産減価償却率該当値テキスト">
          <a:extLst>
            <a:ext uri="{FF2B5EF4-FFF2-40B4-BE49-F238E27FC236}">
              <a16:creationId xmlns:a16="http://schemas.microsoft.com/office/drawing/2014/main" id="{61E47569-3255-4451-8843-80D912861D29}"/>
            </a:ext>
          </a:extLst>
        </xdr:cNvPr>
        <xdr:cNvSpPr txBox="1"/>
      </xdr:nvSpPr>
      <xdr:spPr>
        <a:xfrm>
          <a:off x="14735175" y="16961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129540</xdr:rowOff>
    </xdr:from>
    <xdr:to>
      <xdr:col>81</xdr:col>
      <xdr:colOff>101600</xdr:colOff>
      <xdr:row>105</xdr:row>
      <xdr:rowOff>59690</xdr:rowOff>
    </xdr:to>
    <xdr:sp macro="" textlink="">
      <xdr:nvSpPr>
        <xdr:cNvPr id="881" name="楕円 880">
          <a:extLst>
            <a:ext uri="{FF2B5EF4-FFF2-40B4-BE49-F238E27FC236}">
              <a16:creationId xmlns:a16="http://schemas.microsoft.com/office/drawing/2014/main" id="{E1096CDA-B226-425C-A0E2-EF88427B13C5}"/>
            </a:ext>
          </a:extLst>
        </xdr:cNvPr>
        <xdr:cNvSpPr/>
      </xdr:nvSpPr>
      <xdr:spPr>
        <a:xfrm>
          <a:off x="13887450" y="169665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8890</xdr:rowOff>
    </xdr:from>
    <xdr:to>
      <xdr:col>85</xdr:col>
      <xdr:colOff>127000</xdr:colOff>
      <xdr:row>105</xdr:row>
      <xdr:rowOff>25400</xdr:rowOff>
    </xdr:to>
    <xdr:cxnSp macro="">
      <xdr:nvCxnSpPr>
        <xdr:cNvPr id="882" name="直線コネクタ 881">
          <a:extLst>
            <a:ext uri="{FF2B5EF4-FFF2-40B4-BE49-F238E27FC236}">
              <a16:creationId xmlns:a16="http://schemas.microsoft.com/office/drawing/2014/main" id="{85145A78-2819-419E-81F6-9212C2F1BFEE}"/>
            </a:ext>
          </a:extLst>
        </xdr:cNvPr>
        <xdr:cNvCxnSpPr/>
      </xdr:nvCxnSpPr>
      <xdr:spPr>
        <a:xfrm>
          <a:off x="13935075" y="1701419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111760</xdr:rowOff>
    </xdr:from>
    <xdr:to>
      <xdr:col>76</xdr:col>
      <xdr:colOff>165100</xdr:colOff>
      <xdr:row>105</xdr:row>
      <xdr:rowOff>41910</xdr:rowOff>
    </xdr:to>
    <xdr:sp macro="" textlink="">
      <xdr:nvSpPr>
        <xdr:cNvPr id="883" name="楕円 882">
          <a:extLst>
            <a:ext uri="{FF2B5EF4-FFF2-40B4-BE49-F238E27FC236}">
              <a16:creationId xmlns:a16="http://schemas.microsoft.com/office/drawing/2014/main" id="{E3543060-CB16-4DE8-AA90-78762201F5C7}"/>
            </a:ext>
          </a:extLst>
        </xdr:cNvPr>
        <xdr:cNvSpPr/>
      </xdr:nvSpPr>
      <xdr:spPr>
        <a:xfrm>
          <a:off x="13096875" y="16951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162560</xdr:rowOff>
    </xdr:from>
    <xdr:to>
      <xdr:col>81</xdr:col>
      <xdr:colOff>50800</xdr:colOff>
      <xdr:row>105</xdr:row>
      <xdr:rowOff>8890</xdr:rowOff>
    </xdr:to>
    <xdr:cxnSp macro="">
      <xdr:nvCxnSpPr>
        <xdr:cNvPr id="884" name="直線コネクタ 883">
          <a:extLst>
            <a:ext uri="{FF2B5EF4-FFF2-40B4-BE49-F238E27FC236}">
              <a16:creationId xmlns:a16="http://schemas.microsoft.com/office/drawing/2014/main" id="{FEA7BCFE-E80E-47F0-AFD2-BD44A0936195}"/>
            </a:ext>
          </a:extLst>
        </xdr:cNvPr>
        <xdr:cNvCxnSpPr/>
      </xdr:nvCxnSpPr>
      <xdr:spPr>
        <a:xfrm>
          <a:off x="13144500" y="16999585"/>
          <a:ext cx="7905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92710</xdr:rowOff>
    </xdr:from>
    <xdr:to>
      <xdr:col>72</xdr:col>
      <xdr:colOff>38100</xdr:colOff>
      <xdr:row>105</xdr:row>
      <xdr:rowOff>22860</xdr:rowOff>
    </xdr:to>
    <xdr:sp macro="" textlink="">
      <xdr:nvSpPr>
        <xdr:cNvPr id="885" name="楕円 884">
          <a:extLst>
            <a:ext uri="{FF2B5EF4-FFF2-40B4-BE49-F238E27FC236}">
              <a16:creationId xmlns:a16="http://schemas.microsoft.com/office/drawing/2014/main" id="{C96B200F-B0A1-469C-B56D-8ED4042103FD}"/>
            </a:ext>
          </a:extLst>
        </xdr:cNvPr>
        <xdr:cNvSpPr/>
      </xdr:nvSpPr>
      <xdr:spPr>
        <a:xfrm>
          <a:off x="12296775" y="16932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143510</xdr:rowOff>
    </xdr:from>
    <xdr:to>
      <xdr:col>76</xdr:col>
      <xdr:colOff>114300</xdr:colOff>
      <xdr:row>104</xdr:row>
      <xdr:rowOff>162560</xdr:rowOff>
    </xdr:to>
    <xdr:cxnSp macro="">
      <xdr:nvCxnSpPr>
        <xdr:cNvPr id="886" name="直線コネクタ 885">
          <a:extLst>
            <a:ext uri="{FF2B5EF4-FFF2-40B4-BE49-F238E27FC236}">
              <a16:creationId xmlns:a16="http://schemas.microsoft.com/office/drawing/2014/main" id="{EEFCF924-06A9-40DC-83ED-784BAAFE19F1}"/>
            </a:ext>
          </a:extLst>
        </xdr:cNvPr>
        <xdr:cNvCxnSpPr/>
      </xdr:nvCxnSpPr>
      <xdr:spPr>
        <a:xfrm>
          <a:off x="12344400" y="1698053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40640</xdr:rowOff>
    </xdr:from>
    <xdr:to>
      <xdr:col>67</xdr:col>
      <xdr:colOff>101600</xdr:colOff>
      <xdr:row>105</xdr:row>
      <xdr:rowOff>142240</xdr:rowOff>
    </xdr:to>
    <xdr:sp macro="" textlink="">
      <xdr:nvSpPr>
        <xdr:cNvPr id="887" name="楕円 886">
          <a:extLst>
            <a:ext uri="{FF2B5EF4-FFF2-40B4-BE49-F238E27FC236}">
              <a16:creationId xmlns:a16="http://schemas.microsoft.com/office/drawing/2014/main" id="{187DE6DE-E265-4CDC-810A-B8FBEC89079A}"/>
            </a:ext>
          </a:extLst>
        </xdr:cNvPr>
        <xdr:cNvSpPr/>
      </xdr:nvSpPr>
      <xdr:spPr>
        <a:xfrm>
          <a:off x="11487150" y="17042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143510</xdr:rowOff>
    </xdr:from>
    <xdr:to>
      <xdr:col>71</xdr:col>
      <xdr:colOff>177800</xdr:colOff>
      <xdr:row>105</xdr:row>
      <xdr:rowOff>91440</xdr:rowOff>
    </xdr:to>
    <xdr:cxnSp macro="">
      <xdr:nvCxnSpPr>
        <xdr:cNvPr id="888" name="直線コネクタ 887">
          <a:extLst>
            <a:ext uri="{FF2B5EF4-FFF2-40B4-BE49-F238E27FC236}">
              <a16:creationId xmlns:a16="http://schemas.microsoft.com/office/drawing/2014/main" id="{442509D3-FF33-49A3-961D-7B1DB8045F71}"/>
            </a:ext>
          </a:extLst>
        </xdr:cNvPr>
        <xdr:cNvCxnSpPr/>
      </xdr:nvCxnSpPr>
      <xdr:spPr>
        <a:xfrm flipV="1">
          <a:off x="11534775" y="16980535"/>
          <a:ext cx="8096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31750</xdr:rowOff>
    </xdr:from>
    <xdr:ext cx="405130" cy="258445"/>
    <xdr:sp macro="" textlink="">
      <xdr:nvSpPr>
        <xdr:cNvPr id="889" name="n_1aveValue【庁舎】&#10;有形固定資産減価償却率">
          <a:extLst>
            <a:ext uri="{FF2B5EF4-FFF2-40B4-BE49-F238E27FC236}">
              <a16:creationId xmlns:a16="http://schemas.microsoft.com/office/drawing/2014/main" id="{A737FF29-91FC-4699-BE7F-8F6FC4EFF460}"/>
            </a:ext>
          </a:extLst>
        </xdr:cNvPr>
        <xdr:cNvSpPr txBox="1"/>
      </xdr:nvSpPr>
      <xdr:spPr>
        <a:xfrm>
          <a:off x="13745210" y="16544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102870</xdr:rowOff>
    </xdr:from>
    <xdr:ext cx="404495" cy="259080"/>
    <xdr:sp macro="" textlink="">
      <xdr:nvSpPr>
        <xdr:cNvPr id="890" name="n_2aveValue【庁舎】&#10;有形固定資産減価償却率">
          <a:extLst>
            <a:ext uri="{FF2B5EF4-FFF2-40B4-BE49-F238E27FC236}">
              <a16:creationId xmlns:a16="http://schemas.microsoft.com/office/drawing/2014/main" id="{20B8C89A-EADB-4406-9E03-08F48A5D9E7C}"/>
            </a:ext>
          </a:extLst>
        </xdr:cNvPr>
        <xdr:cNvSpPr txBox="1"/>
      </xdr:nvSpPr>
      <xdr:spPr>
        <a:xfrm>
          <a:off x="12964160" y="1662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67310</xdr:rowOff>
    </xdr:from>
    <xdr:ext cx="404495" cy="259080"/>
    <xdr:sp macro="" textlink="">
      <xdr:nvSpPr>
        <xdr:cNvPr id="891" name="n_3aveValue【庁舎】&#10;有形固定資産減価償却率">
          <a:extLst>
            <a:ext uri="{FF2B5EF4-FFF2-40B4-BE49-F238E27FC236}">
              <a16:creationId xmlns:a16="http://schemas.microsoft.com/office/drawing/2014/main" id="{A864F9F0-5AC7-4804-9894-5F9FAF970E09}"/>
            </a:ext>
          </a:extLst>
        </xdr:cNvPr>
        <xdr:cNvSpPr txBox="1"/>
      </xdr:nvSpPr>
      <xdr:spPr>
        <a:xfrm>
          <a:off x="12164060" y="16580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135890</xdr:rowOff>
    </xdr:from>
    <xdr:ext cx="404495" cy="259080"/>
    <xdr:sp macro="" textlink="">
      <xdr:nvSpPr>
        <xdr:cNvPr id="892" name="n_4aveValue【庁舎】&#10;有形固定資産減価償却率">
          <a:extLst>
            <a:ext uri="{FF2B5EF4-FFF2-40B4-BE49-F238E27FC236}">
              <a16:creationId xmlns:a16="http://schemas.microsoft.com/office/drawing/2014/main" id="{D45069E1-0074-485A-A61B-D39872F1D180}"/>
            </a:ext>
          </a:extLst>
        </xdr:cNvPr>
        <xdr:cNvSpPr txBox="1"/>
      </xdr:nvSpPr>
      <xdr:spPr>
        <a:xfrm>
          <a:off x="11354435" y="16652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50800</xdr:rowOff>
    </xdr:from>
    <xdr:ext cx="405130" cy="259080"/>
    <xdr:sp macro="" textlink="">
      <xdr:nvSpPr>
        <xdr:cNvPr id="893" name="n_1mainValue【庁舎】&#10;有形固定資産減価償却率">
          <a:extLst>
            <a:ext uri="{FF2B5EF4-FFF2-40B4-BE49-F238E27FC236}">
              <a16:creationId xmlns:a16="http://schemas.microsoft.com/office/drawing/2014/main" id="{64273FC4-EB11-468A-BD6E-1BB29E2A10B8}"/>
            </a:ext>
          </a:extLst>
        </xdr:cNvPr>
        <xdr:cNvSpPr txBox="1"/>
      </xdr:nvSpPr>
      <xdr:spPr>
        <a:xfrm>
          <a:off x="13745210" y="1704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33020</xdr:rowOff>
    </xdr:from>
    <xdr:ext cx="404495" cy="259080"/>
    <xdr:sp macro="" textlink="">
      <xdr:nvSpPr>
        <xdr:cNvPr id="894" name="n_2mainValue【庁舎】&#10;有形固定資産減価償却率">
          <a:extLst>
            <a:ext uri="{FF2B5EF4-FFF2-40B4-BE49-F238E27FC236}">
              <a16:creationId xmlns:a16="http://schemas.microsoft.com/office/drawing/2014/main" id="{7FED7BCB-5C6F-47E9-9909-77C0E805A80A}"/>
            </a:ext>
          </a:extLst>
        </xdr:cNvPr>
        <xdr:cNvSpPr txBox="1"/>
      </xdr:nvSpPr>
      <xdr:spPr>
        <a:xfrm>
          <a:off x="12964160" y="17031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13970</xdr:rowOff>
    </xdr:from>
    <xdr:ext cx="404495" cy="259080"/>
    <xdr:sp macro="" textlink="">
      <xdr:nvSpPr>
        <xdr:cNvPr id="895" name="n_3mainValue【庁舎】&#10;有形固定資産減価償却率">
          <a:extLst>
            <a:ext uri="{FF2B5EF4-FFF2-40B4-BE49-F238E27FC236}">
              <a16:creationId xmlns:a16="http://schemas.microsoft.com/office/drawing/2014/main" id="{B6DBE04A-D0E2-4C68-96FE-762E8814277D}"/>
            </a:ext>
          </a:extLst>
        </xdr:cNvPr>
        <xdr:cNvSpPr txBox="1"/>
      </xdr:nvSpPr>
      <xdr:spPr>
        <a:xfrm>
          <a:off x="12164060" y="17012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133350</xdr:rowOff>
    </xdr:from>
    <xdr:ext cx="404495" cy="258445"/>
    <xdr:sp macro="" textlink="">
      <xdr:nvSpPr>
        <xdr:cNvPr id="896" name="n_4mainValue【庁舎】&#10;有形固定資産減価償却率">
          <a:extLst>
            <a:ext uri="{FF2B5EF4-FFF2-40B4-BE49-F238E27FC236}">
              <a16:creationId xmlns:a16="http://schemas.microsoft.com/office/drawing/2014/main" id="{146F1048-3157-43F2-A478-E1F50E2C576A}"/>
            </a:ext>
          </a:extLst>
        </xdr:cNvPr>
        <xdr:cNvSpPr txBox="1"/>
      </xdr:nvSpPr>
      <xdr:spPr>
        <a:xfrm>
          <a:off x="11354435" y="1713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F114C3E8-D7A0-49B5-B3AB-4D323A56D40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8487253-29A2-452C-9848-30223C12CE34}"/>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556B0822-036A-4AB8-8AD7-CE20557189A0}"/>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72655AD0-DF39-4FD0-858D-25E8916F0F39}"/>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E140AF1-1354-479D-BBCE-333B8A8014FE}"/>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E67D4D0D-4990-4FB6-A9F7-2019A11A7007}"/>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4E85C380-1679-4E25-8263-CEC75147B105}"/>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D692499-69C8-47FE-812D-2762AFD63627}"/>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5" name="テキスト ボックス 904">
          <a:extLst>
            <a:ext uri="{FF2B5EF4-FFF2-40B4-BE49-F238E27FC236}">
              <a16:creationId xmlns:a16="http://schemas.microsoft.com/office/drawing/2014/main" id="{988536D4-EEA3-4242-BC6B-538CE8F1D70B}"/>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B62DBDF3-47B0-4575-90D2-526BC3560B3D}"/>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907" name="テキスト ボックス 906">
          <a:extLst>
            <a:ext uri="{FF2B5EF4-FFF2-40B4-BE49-F238E27FC236}">
              <a16:creationId xmlns:a16="http://schemas.microsoft.com/office/drawing/2014/main" id="{87721BCE-B75C-43B8-A9CB-0BAA3D87863F}"/>
            </a:ext>
          </a:extLst>
        </xdr:cNvPr>
        <xdr:cNvSpPr txBox="1"/>
      </xdr:nvSpPr>
      <xdr:spPr>
        <a:xfrm>
          <a:off x="160521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a:extLst>
            <a:ext uri="{FF2B5EF4-FFF2-40B4-BE49-F238E27FC236}">
              <a16:creationId xmlns:a16="http://schemas.microsoft.com/office/drawing/2014/main" id="{463C72C4-EEAE-4586-AD2F-97DCFF145C23}"/>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909" name="テキスト ボックス 908">
          <a:extLst>
            <a:ext uri="{FF2B5EF4-FFF2-40B4-BE49-F238E27FC236}">
              <a16:creationId xmlns:a16="http://schemas.microsoft.com/office/drawing/2014/main" id="{4BAB1D09-382C-4390-BFAA-C565885A0A3D}"/>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a:extLst>
            <a:ext uri="{FF2B5EF4-FFF2-40B4-BE49-F238E27FC236}">
              <a16:creationId xmlns:a16="http://schemas.microsoft.com/office/drawing/2014/main" id="{DA5C3E5D-6715-431B-B70B-06363A1ED491}"/>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911" name="テキスト ボックス 910">
          <a:extLst>
            <a:ext uri="{FF2B5EF4-FFF2-40B4-BE49-F238E27FC236}">
              <a16:creationId xmlns:a16="http://schemas.microsoft.com/office/drawing/2014/main" id="{101B1A3D-6F04-4D28-85E9-EF5573EFEC67}"/>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a:extLst>
            <a:ext uri="{FF2B5EF4-FFF2-40B4-BE49-F238E27FC236}">
              <a16:creationId xmlns:a16="http://schemas.microsoft.com/office/drawing/2014/main" id="{FB0CACAE-6269-47E8-8BDA-A6F09F00C394}"/>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913" name="テキスト ボックス 912">
          <a:extLst>
            <a:ext uri="{FF2B5EF4-FFF2-40B4-BE49-F238E27FC236}">
              <a16:creationId xmlns:a16="http://schemas.microsoft.com/office/drawing/2014/main" id="{C54B19D6-B112-4092-A7D5-8916B3878772}"/>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a:extLst>
            <a:ext uri="{FF2B5EF4-FFF2-40B4-BE49-F238E27FC236}">
              <a16:creationId xmlns:a16="http://schemas.microsoft.com/office/drawing/2014/main" id="{2A3AE168-2DB5-4DDB-ADC5-023AAA0762BB}"/>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915" name="テキスト ボックス 914">
          <a:extLst>
            <a:ext uri="{FF2B5EF4-FFF2-40B4-BE49-F238E27FC236}">
              <a16:creationId xmlns:a16="http://schemas.microsoft.com/office/drawing/2014/main" id="{61E2CCB4-2B44-43BF-828A-8C207E793AB6}"/>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a:extLst>
            <a:ext uri="{FF2B5EF4-FFF2-40B4-BE49-F238E27FC236}">
              <a16:creationId xmlns:a16="http://schemas.microsoft.com/office/drawing/2014/main" id="{FC48DB14-4210-4BD4-88DC-76AF392D539E}"/>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917" name="テキスト ボックス 916">
          <a:extLst>
            <a:ext uri="{FF2B5EF4-FFF2-40B4-BE49-F238E27FC236}">
              <a16:creationId xmlns:a16="http://schemas.microsoft.com/office/drawing/2014/main" id="{ADE0A127-612F-4FE0-8FD7-D6AB869ABDA2}"/>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a:extLst>
            <a:ext uri="{FF2B5EF4-FFF2-40B4-BE49-F238E27FC236}">
              <a16:creationId xmlns:a16="http://schemas.microsoft.com/office/drawing/2014/main" id="{0EDF1A42-A389-4BB7-BE63-0EBA6F1347A8}"/>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919" name="テキスト ボックス 918">
          <a:extLst>
            <a:ext uri="{FF2B5EF4-FFF2-40B4-BE49-F238E27FC236}">
              <a16:creationId xmlns:a16="http://schemas.microsoft.com/office/drawing/2014/main" id="{05F3D613-837A-4C4A-A7A9-8E68A64A0C1F}"/>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4DF2461-026C-41E9-A762-E5E7CB8E40D0}"/>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a:extLst>
            <a:ext uri="{FF2B5EF4-FFF2-40B4-BE49-F238E27FC236}">
              <a16:creationId xmlns:a16="http://schemas.microsoft.com/office/drawing/2014/main" id="{545DE920-C1FE-4B48-9626-04BDEC77CFDE}"/>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5A9D7340-3771-4868-BA7A-A87B115D88CF}"/>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20955</xdr:rowOff>
    </xdr:from>
    <xdr:to>
      <xdr:col>116</xdr:col>
      <xdr:colOff>62865</xdr:colOff>
      <xdr:row>108</xdr:row>
      <xdr:rowOff>164465</xdr:rowOff>
    </xdr:to>
    <xdr:cxnSp macro="">
      <xdr:nvCxnSpPr>
        <xdr:cNvPr id="923" name="直線コネクタ 922">
          <a:extLst>
            <a:ext uri="{FF2B5EF4-FFF2-40B4-BE49-F238E27FC236}">
              <a16:creationId xmlns:a16="http://schemas.microsoft.com/office/drawing/2014/main" id="{1501361E-486F-4692-8950-33FA224530FA}"/>
            </a:ext>
          </a:extLst>
        </xdr:cNvPr>
        <xdr:cNvCxnSpPr/>
      </xdr:nvCxnSpPr>
      <xdr:spPr>
        <a:xfrm flipV="1">
          <a:off x="19954240" y="1621345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168275</xdr:rowOff>
    </xdr:from>
    <xdr:ext cx="469900" cy="258445"/>
    <xdr:sp macro="" textlink="">
      <xdr:nvSpPr>
        <xdr:cNvPr id="924" name="【庁舎】&#10;一人当たり面積最小値テキスト">
          <a:extLst>
            <a:ext uri="{FF2B5EF4-FFF2-40B4-BE49-F238E27FC236}">
              <a16:creationId xmlns:a16="http://schemas.microsoft.com/office/drawing/2014/main" id="{312723B1-1B38-4D6D-A95F-B4AC8576DB53}"/>
            </a:ext>
          </a:extLst>
        </xdr:cNvPr>
        <xdr:cNvSpPr txBox="1"/>
      </xdr:nvSpPr>
      <xdr:spPr>
        <a:xfrm>
          <a:off x="19992975" y="17646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164465</xdr:rowOff>
    </xdr:from>
    <xdr:to>
      <xdr:col>116</xdr:col>
      <xdr:colOff>152400</xdr:colOff>
      <xdr:row>108</xdr:row>
      <xdr:rowOff>164465</xdr:rowOff>
    </xdr:to>
    <xdr:cxnSp macro="">
      <xdr:nvCxnSpPr>
        <xdr:cNvPr id="925" name="直線コネクタ 924">
          <a:extLst>
            <a:ext uri="{FF2B5EF4-FFF2-40B4-BE49-F238E27FC236}">
              <a16:creationId xmlns:a16="http://schemas.microsoft.com/office/drawing/2014/main" id="{556D3158-9ACC-4037-8F4F-671E4251BBBE}"/>
            </a:ext>
          </a:extLst>
        </xdr:cNvPr>
        <xdr:cNvCxnSpPr/>
      </xdr:nvCxnSpPr>
      <xdr:spPr>
        <a:xfrm>
          <a:off x="19878675" y="17649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139065</xdr:rowOff>
    </xdr:from>
    <xdr:ext cx="469900" cy="259080"/>
    <xdr:sp macro="" textlink="">
      <xdr:nvSpPr>
        <xdr:cNvPr id="926" name="【庁舎】&#10;一人当たり面積最大値テキスト">
          <a:extLst>
            <a:ext uri="{FF2B5EF4-FFF2-40B4-BE49-F238E27FC236}">
              <a16:creationId xmlns:a16="http://schemas.microsoft.com/office/drawing/2014/main" id="{C5FFCFDE-40DC-4347-AE87-0CA03D97F0DA}"/>
            </a:ext>
          </a:extLst>
        </xdr:cNvPr>
        <xdr:cNvSpPr txBox="1"/>
      </xdr:nvSpPr>
      <xdr:spPr>
        <a:xfrm>
          <a:off x="19992975" y="1601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20955</xdr:rowOff>
    </xdr:from>
    <xdr:to>
      <xdr:col>116</xdr:col>
      <xdr:colOff>152400</xdr:colOff>
      <xdr:row>100</xdr:row>
      <xdr:rowOff>20955</xdr:rowOff>
    </xdr:to>
    <xdr:cxnSp macro="">
      <xdr:nvCxnSpPr>
        <xdr:cNvPr id="927" name="直線コネクタ 926">
          <a:extLst>
            <a:ext uri="{FF2B5EF4-FFF2-40B4-BE49-F238E27FC236}">
              <a16:creationId xmlns:a16="http://schemas.microsoft.com/office/drawing/2014/main" id="{8DDFAAEF-5341-4116-88E8-E8EF94DA0126}"/>
            </a:ext>
          </a:extLst>
        </xdr:cNvPr>
        <xdr:cNvCxnSpPr/>
      </xdr:nvCxnSpPr>
      <xdr:spPr>
        <a:xfrm>
          <a:off x="19878675" y="16213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98425</xdr:rowOff>
    </xdr:from>
    <xdr:ext cx="469900" cy="258445"/>
    <xdr:sp macro="" textlink="">
      <xdr:nvSpPr>
        <xdr:cNvPr id="928" name="【庁舎】&#10;一人当たり面積平均値テキスト">
          <a:extLst>
            <a:ext uri="{FF2B5EF4-FFF2-40B4-BE49-F238E27FC236}">
              <a16:creationId xmlns:a16="http://schemas.microsoft.com/office/drawing/2014/main" id="{CC834C60-CE3A-4C9E-8CCD-0E0538939305}"/>
            </a:ext>
          </a:extLst>
        </xdr:cNvPr>
        <xdr:cNvSpPr txBox="1"/>
      </xdr:nvSpPr>
      <xdr:spPr>
        <a:xfrm>
          <a:off x="19992975" y="172656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120650</xdr:rowOff>
    </xdr:from>
    <xdr:to>
      <xdr:col>116</xdr:col>
      <xdr:colOff>114300</xdr:colOff>
      <xdr:row>107</xdr:row>
      <xdr:rowOff>50165</xdr:rowOff>
    </xdr:to>
    <xdr:sp macro="" textlink="">
      <xdr:nvSpPr>
        <xdr:cNvPr id="929" name="フローチャート: 判断 928">
          <a:extLst>
            <a:ext uri="{FF2B5EF4-FFF2-40B4-BE49-F238E27FC236}">
              <a16:creationId xmlns:a16="http://schemas.microsoft.com/office/drawing/2014/main" id="{E3964034-76FF-4F0B-9374-7C6BD7437FB5}"/>
            </a:ext>
          </a:extLst>
        </xdr:cNvPr>
        <xdr:cNvSpPr/>
      </xdr:nvSpPr>
      <xdr:spPr>
        <a:xfrm>
          <a:off x="19897725" y="17287875"/>
          <a:ext cx="104775" cy="850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116840</xdr:rowOff>
    </xdr:from>
    <xdr:to>
      <xdr:col>112</xdr:col>
      <xdr:colOff>38100</xdr:colOff>
      <xdr:row>107</xdr:row>
      <xdr:rowOff>46990</xdr:rowOff>
    </xdr:to>
    <xdr:sp macro="" textlink="">
      <xdr:nvSpPr>
        <xdr:cNvPr id="930" name="フローチャート: 判断 929">
          <a:extLst>
            <a:ext uri="{FF2B5EF4-FFF2-40B4-BE49-F238E27FC236}">
              <a16:creationId xmlns:a16="http://schemas.microsoft.com/office/drawing/2014/main" id="{C85A69A0-B424-450A-AFAC-38D0919E3B18}"/>
            </a:ext>
          </a:extLst>
        </xdr:cNvPr>
        <xdr:cNvSpPr/>
      </xdr:nvSpPr>
      <xdr:spPr>
        <a:xfrm>
          <a:off x="19154775" y="17280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31750</xdr:rowOff>
    </xdr:from>
    <xdr:to>
      <xdr:col>107</xdr:col>
      <xdr:colOff>101600</xdr:colOff>
      <xdr:row>106</xdr:row>
      <xdr:rowOff>133350</xdr:rowOff>
    </xdr:to>
    <xdr:sp macro="" textlink="">
      <xdr:nvSpPr>
        <xdr:cNvPr id="931" name="フローチャート: 判断 930">
          <a:extLst>
            <a:ext uri="{FF2B5EF4-FFF2-40B4-BE49-F238E27FC236}">
              <a16:creationId xmlns:a16="http://schemas.microsoft.com/office/drawing/2014/main" id="{02958105-3FFB-4DB7-8CA4-B0CFE24658C1}"/>
            </a:ext>
          </a:extLst>
        </xdr:cNvPr>
        <xdr:cNvSpPr/>
      </xdr:nvSpPr>
      <xdr:spPr>
        <a:xfrm>
          <a:off x="18345150" y="17192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118745</xdr:rowOff>
    </xdr:from>
    <xdr:to>
      <xdr:col>102</xdr:col>
      <xdr:colOff>165100</xdr:colOff>
      <xdr:row>106</xdr:row>
      <xdr:rowOff>48895</xdr:rowOff>
    </xdr:to>
    <xdr:sp macro="" textlink="">
      <xdr:nvSpPr>
        <xdr:cNvPr id="932" name="フローチャート: 判断 931">
          <a:extLst>
            <a:ext uri="{FF2B5EF4-FFF2-40B4-BE49-F238E27FC236}">
              <a16:creationId xmlns:a16="http://schemas.microsoft.com/office/drawing/2014/main" id="{B377B608-054D-483E-A9C8-0E94F9E445E7}"/>
            </a:ext>
          </a:extLst>
        </xdr:cNvPr>
        <xdr:cNvSpPr/>
      </xdr:nvSpPr>
      <xdr:spPr>
        <a:xfrm>
          <a:off x="175545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114935</xdr:rowOff>
    </xdr:from>
    <xdr:to>
      <xdr:col>98</xdr:col>
      <xdr:colOff>38100</xdr:colOff>
      <xdr:row>106</xdr:row>
      <xdr:rowOff>45085</xdr:rowOff>
    </xdr:to>
    <xdr:sp macro="" textlink="">
      <xdr:nvSpPr>
        <xdr:cNvPr id="933" name="フローチャート: 判断 932">
          <a:extLst>
            <a:ext uri="{FF2B5EF4-FFF2-40B4-BE49-F238E27FC236}">
              <a16:creationId xmlns:a16="http://schemas.microsoft.com/office/drawing/2014/main" id="{5C4A4637-0736-48F0-B462-E3E39ECDB9B0}"/>
            </a:ext>
          </a:extLst>
        </xdr:cNvPr>
        <xdr:cNvSpPr/>
      </xdr:nvSpPr>
      <xdr:spPr>
        <a:xfrm>
          <a:off x="16754475" y="17117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4E5D4C4B-3FD7-4BC9-B2C3-6B6B79330FD5}"/>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37D04DA5-5B36-4541-8082-6811EA0A5FE9}"/>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36EF6F18-F0C7-44DA-9F03-34B47C60DD95}"/>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4140F89-E7B2-4192-BDEE-91529ABE674D}"/>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3D6B229-7A58-489F-9721-8BF90E093646}"/>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34925</xdr:rowOff>
    </xdr:from>
    <xdr:to>
      <xdr:col>116</xdr:col>
      <xdr:colOff>114300</xdr:colOff>
      <xdr:row>102</xdr:row>
      <xdr:rowOff>136525</xdr:rowOff>
    </xdr:to>
    <xdr:sp macro="" textlink="">
      <xdr:nvSpPr>
        <xdr:cNvPr id="939" name="楕円 938">
          <a:extLst>
            <a:ext uri="{FF2B5EF4-FFF2-40B4-BE49-F238E27FC236}">
              <a16:creationId xmlns:a16="http://schemas.microsoft.com/office/drawing/2014/main" id="{DE6E9004-E865-42B6-8F0A-B019E986DC36}"/>
            </a:ext>
          </a:extLst>
        </xdr:cNvPr>
        <xdr:cNvSpPr/>
      </xdr:nvSpPr>
      <xdr:spPr>
        <a:xfrm>
          <a:off x="19897725" y="16551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57785</xdr:rowOff>
    </xdr:from>
    <xdr:ext cx="469900" cy="259080"/>
    <xdr:sp macro="" textlink="">
      <xdr:nvSpPr>
        <xdr:cNvPr id="940" name="【庁舎】&#10;一人当たり面積該当値テキスト">
          <a:extLst>
            <a:ext uri="{FF2B5EF4-FFF2-40B4-BE49-F238E27FC236}">
              <a16:creationId xmlns:a16="http://schemas.microsoft.com/office/drawing/2014/main" id="{D0F3A331-8325-4A2A-B926-FD40F562E3BC}"/>
            </a:ext>
          </a:extLst>
        </xdr:cNvPr>
        <xdr:cNvSpPr txBox="1"/>
      </xdr:nvSpPr>
      <xdr:spPr>
        <a:xfrm>
          <a:off x="19992975" y="1641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67945</xdr:rowOff>
    </xdr:from>
    <xdr:to>
      <xdr:col>112</xdr:col>
      <xdr:colOff>38100</xdr:colOff>
      <xdr:row>102</xdr:row>
      <xdr:rowOff>169545</xdr:rowOff>
    </xdr:to>
    <xdr:sp macro="" textlink="">
      <xdr:nvSpPr>
        <xdr:cNvPr id="941" name="楕円 940">
          <a:extLst>
            <a:ext uri="{FF2B5EF4-FFF2-40B4-BE49-F238E27FC236}">
              <a16:creationId xmlns:a16="http://schemas.microsoft.com/office/drawing/2014/main" id="{6A30BE14-8879-4F53-918C-8347DD1CC28B}"/>
            </a:ext>
          </a:extLst>
        </xdr:cNvPr>
        <xdr:cNvSpPr/>
      </xdr:nvSpPr>
      <xdr:spPr>
        <a:xfrm>
          <a:off x="19154775" y="16581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86360</xdr:rowOff>
    </xdr:from>
    <xdr:to>
      <xdr:col>116</xdr:col>
      <xdr:colOff>63500</xdr:colOff>
      <xdr:row>102</xdr:row>
      <xdr:rowOff>118745</xdr:rowOff>
    </xdr:to>
    <xdr:cxnSp macro="">
      <xdr:nvCxnSpPr>
        <xdr:cNvPr id="942" name="直線コネクタ 941">
          <a:extLst>
            <a:ext uri="{FF2B5EF4-FFF2-40B4-BE49-F238E27FC236}">
              <a16:creationId xmlns:a16="http://schemas.microsoft.com/office/drawing/2014/main" id="{7DD6C188-4E31-402B-85BD-602ADBCE1971}"/>
            </a:ext>
          </a:extLst>
        </xdr:cNvPr>
        <xdr:cNvCxnSpPr/>
      </xdr:nvCxnSpPr>
      <xdr:spPr>
        <a:xfrm flipV="1">
          <a:off x="19202400" y="16599535"/>
          <a:ext cx="7524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943" name="楕円 942">
          <a:extLst>
            <a:ext uri="{FF2B5EF4-FFF2-40B4-BE49-F238E27FC236}">
              <a16:creationId xmlns:a16="http://schemas.microsoft.com/office/drawing/2014/main" id="{B4B13EDD-973F-4F09-8220-5CFBFDE0D097}"/>
            </a:ext>
          </a:extLst>
        </xdr:cNvPr>
        <xdr:cNvSpPr/>
      </xdr:nvSpPr>
      <xdr:spPr>
        <a:xfrm>
          <a:off x="18345150" y="16610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118745</xdr:rowOff>
    </xdr:from>
    <xdr:to>
      <xdr:col>111</xdr:col>
      <xdr:colOff>177800</xdr:colOff>
      <xdr:row>102</xdr:row>
      <xdr:rowOff>144780</xdr:rowOff>
    </xdr:to>
    <xdr:cxnSp macro="">
      <xdr:nvCxnSpPr>
        <xdr:cNvPr id="944" name="直線コネクタ 943">
          <a:extLst>
            <a:ext uri="{FF2B5EF4-FFF2-40B4-BE49-F238E27FC236}">
              <a16:creationId xmlns:a16="http://schemas.microsoft.com/office/drawing/2014/main" id="{9DD23206-B527-4E9D-B2F3-151153B8E2B4}"/>
            </a:ext>
          </a:extLst>
        </xdr:cNvPr>
        <xdr:cNvCxnSpPr/>
      </xdr:nvCxnSpPr>
      <xdr:spPr>
        <a:xfrm flipV="1">
          <a:off x="18392775" y="1663827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116840</xdr:rowOff>
    </xdr:from>
    <xdr:to>
      <xdr:col>102</xdr:col>
      <xdr:colOff>165100</xdr:colOff>
      <xdr:row>103</xdr:row>
      <xdr:rowOff>46990</xdr:rowOff>
    </xdr:to>
    <xdr:sp macro="" textlink="">
      <xdr:nvSpPr>
        <xdr:cNvPr id="945" name="楕円 944">
          <a:extLst>
            <a:ext uri="{FF2B5EF4-FFF2-40B4-BE49-F238E27FC236}">
              <a16:creationId xmlns:a16="http://schemas.microsoft.com/office/drawing/2014/main" id="{63BFBAE1-F4AD-491C-9915-28330194EDD6}"/>
            </a:ext>
          </a:extLst>
        </xdr:cNvPr>
        <xdr:cNvSpPr/>
      </xdr:nvSpPr>
      <xdr:spPr>
        <a:xfrm>
          <a:off x="17554575" y="16633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167640</xdr:rowOff>
    </xdr:to>
    <xdr:cxnSp macro="">
      <xdr:nvCxnSpPr>
        <xdr:cNvPr id="946" name="直線コネクタ 945">
          <a:extLst>
            <a:ext uri="{FF2B5EF4-FFF2-40B4-BE49-F238E27FC236}">
              <a16:creationId xmlns:a16="http://schemas.microsoft.com/office/drawing/2014/main" id="{0B03937E-34EA-493F-B726-033E1E841218}"/>
            </a:ext>
          </a:extLst>
        </xdr:cNvPr>
        <xdr:cNvCxnSpPr/>
      </xdr:nvCxnSpPr>
      <xdr:spPr>
        <a:xfrm flipV="1">
          <a:off x="17602200" y="16657955"/>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143510</xdr:rowOff>
    </xdr:from>
    <xdr:to>
      <xdr:col>98</xdr:col>
      <xdr:colOff>38100</xdr:colOff>
      <xdr:row>103</xdr:row>
      <xdr:rowOff>73025</xdr:rowOff>
    </xdr:to>
    <xdr:sp macro="" textlink="">
      <xdr:nvSpPr>
        <xdr:cNvPr id="947" name="楕円 946">
          <a:extLst>
            <a:ext uri="{FF2B5EF4-FFF2-40B4-BE49-F238E27FC236}">
              <a16:creationId xmlns:a16="http://schemas.microsoft.com/office/drawing/2014/main" id="{A7F24C90-2C90-437E-9CE9-7E3A40009C77}"/>
            </a:ext>
          </a:extLst>
        </xdr:cNvPr>
        <xdr:cNvSpPr/>
      </xdr:nvSpPr>
      <xdr:spPr>
        <a:xfrm>
          <a:off x="16754475" y="1665668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167640</xdr:rowOff>
    </xdr:from>
    <xdr:to>
      <xdr:col>102</xdr:col>
      <xdr:colOff>114300</xdr:colOff>
      <xdr:row>103</xdr:row>
      <xdr:rowOff>22225</xdr:rowOff>
    </xdr:to>
    <xdr:cxnSp macro="">
      <xdr:nvCxnSpPr>
        <xdr:cNvPr id="948" name="直線コネクタ 947">
          <a:extLst>
            <a:ext uri="{FF2B5EF4-FFF2-40B4-BE49-F238E27FC236}">
              <a16:creationId xmlns:a16="http://schemas.microsoft.com/office/drawing/2014/main" id="{F27EB0D3-E4A0-4807-81F5-D7CF3B1F7397}"/>
            </a:ext>
          </a:extLst>
        </xdr:cNvPr>
        <xdr:cNvCxnSpPr/>
      </xdr:nvCxnSpPr>
      <xdr:spPr>
        <a:xfrm flipV="1">
          <a:off x="16802100" y="1668081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38100</xdr:rowOff>
    </xdr:from>
    <xdr:ext cx="469900" cy="259080"/>
    <xdr:sp macro="" textlink="">
      <xdr:nvSpPr>
        <xdr:cNvPr id="949" name="n_1aveValue【庁舎】&#10;一人当たり面積">
          <a:extLst>
            <a:ext uri="{FF2B5EF4-FFF2-40B4-BE49-F238E27FC236}">
              <a16:creationId xmlns:a16="http://schemas.microsoft.com/office/drawing/2014/main" id="{30649420-D09F-4AE0-AD27-A07ACEA4EDC2}"/>
            </a:ext>
          </a:extLst>
        </xdr:cNvPr>
        <xdr:cNvSpPr txBox="1"/>
      </xdr:nvSpPr>
      <xdr:spPr>
        <a:xfrm>
          <a:off x="18983325" y="17364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124460</xdr:rowOff>
    </xdr:from>
    <xdr:ext cx="469265" cy="259080"/>
    <xdr:sp macro="" textlink="">
      <xdr:nvSpPr>
        <xdr:cNvPr id="950" name="n_2aveValue【庁舎】&#10;一人当たり面積">
          <a:extLst>
            <a:ext uri="{FF2B5EF4-FFF2-40B4-BE49-F238E27FC236}">
              <a16:creationId xmlns:a16="http://schemas.microsoft.com/office/drawing/2014/main" id="{079435F1-9DF0-45EC-9C4D-0A6DF35132FB}"/>
            </a:ext>
          </a:extLst>
        </xdr:cNvPr>
        <xdr:cNvSpPr txBox="1"/>
      </xdr:nvSpPr>
      <xdr:spPr>
        <a:xfrm>
          <a:off x="18183225" y="17285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40640</xdr:rowOff>
    </xdr:from>
    <xdr:ext cx="469265" cy="258445"/>
    <xdr:sp macro="" textlink="">
      <xdr:nvSpPr>
        <xdr:cNvPr id="951" name="n_3aveValue【庁舎】&#10;一人当たり面積">
          <a:extLst>
            <a:ext uri="{FF2B5EF4-FFF2-40B4-BE49-F238E27FC236}">
              <a16:creationId xmlns:a16="http://schemas.microsoft.com/office/drawing/2014/main" id="{2A9A05A7-E85A-486A-A4D8-209030461C30}"/>
            </a:ext>
          </a:extLst>
        </xdr:cNvPr>
        <xdr:cNvSpPr txBox="1"/>
      </xdr:nvSpPr>
      <xdr:spPr>
        <a:xfrm>
          <a:off x="17383125" y="17204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36195</xdr:rowOff>
    </xdr:from>
    <xdr:ext cx="469265" cy="259080"/>
    <xdr:sp macro="" textlink="">
      <xdr:nvSpPr>
        <xdr:cNvPr id="952" name="n_4aveValue【庁舎】&#10;一人当たり面積">
          <a:extLst>
            <a:ext uri="{FF2B5EF4-FFF2-40B4-BE49-F238E27FC236}">
              <a16:creationId xmlns:a16="http://schemas.microsoft.com/office/drawing/2014/main" id="{17AA1787-160C-4D26-9F89-9FD39EDE280B}"/>
            </a:ext>
          </a:extLst>
        </xdr:cNvPr>
        <xdr:cNvSpPr txBox="1"/>
      </xdr:nvSpPr>
      <xdr:spPr>
        <a:xfrm>
          <a:off x="16592550" y="17200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14605</xdr:rowOff>
    </xdr:from>
    <xdr:ext cx="469900" cy="259080"/>
    <xdr:sp macro="" textlink="">
      <xdr:nvSpPr>
        <xdr:cNvPr id="953" name="n_1mainValue【庁舎】&#10;一人当たり面積">
          <a:extLst>
            <a:ext uri="{FF2B5EF4-FFF2-40B4-BE49-F238E27FC236}">
              <a16:creationId xmlns:a16="http://schemas.microsoft.com/office/drawing/2014/main" id="{911768AA-C0EB-4C2B-BEEA-EE13BFF4283E}"/>
            </a:ext>
          </a:extLst>
        </xdr:cNvPr>
        <xdr:cNvSpPr txBox="1"/>
      </xdr:nvSpPr>
      <xdr:spPr>
        <a:xfrm>
          <a:off x="18983325" y="16365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40640</xdr:rowOff>
    </xdr:from>
    <xdr:ext cx="469265" cy="258445"/>
    <xdr:sp macro="" textlink="">
      <xdr:nvSpPr>
        <xdr:cNvPr id="954" name="n_2mainValue【庁舎】&#10;一人当たり面積">
          <a:extLst>
            <a:ext uri="{FF2B5EF4-FFF2-40B4-BE49-F238E27FC236}">
              <a16:creationId xmlns:a16="http://schemas.microsoft.com/office/drawing/2014/main" id="{6C75E0DB-7541-4B91-BC60-A4B3781B4C2A}"/>
            </a:ext>
          </a:extLst>
        </xdr:cNvPr>
        <xdr:cNvSpPr txBox="1"/>
      </xdr:nvSpPr>
      <xdr:spPr>
        <a:xfrm>
          <a:off x="18183225" y="16395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63500</xdr:rowOff>
    </xdr:from>
    <xdr:ext cx="469265" cy="258445"/>
    <xdr:sp macro="" textlink="">
      <xdr:nvSpPr>
        <xdr:cNvPr id="955" name="n_3mainValue【庁舎】&#10;一人当たり面積">
          <a:extLst>
            <a:ext uri="{FF2B5EF4-FFF2-40B4-BE49-F238E27FC236}">
              <a16:creationId xmlns:a16="http://schemas.microsoft.com/office/drawing/2014/main" id="{808EE1A7-B09C-463C-9F7A-2375FB00C39A}"/>
            </a:ext>
          </a:extLst>
        </xdr:cNvPr>
        <xdr:cNvSpPr txBox="1"/>
      </xdr:nvSpPr>
      <xdr:spPr>
        <a:xfrm>
          <a:off x="17383125" y="16421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89535</xdr:rowOff>
    </xdr:from>
    <xdr:ext cx="469265" cy="258445"/>
    <xdr:sp macro="" textlink="">
      <xdr:nvSpPr>
        <xdr:cNvPr id="956" name="n_4mainValue【庁舎】&#10;一人当たり面積">
          <a:extLst>
            <a:ext uri="{FF2B5EF4-FFF2-40B4-BE49-F238E27FC236}">
              <a16:creationId xmlns:a16="http://schemas.microsoft.com/office/drawing/2014/main" id="{780C5EBE-A10C-4ED1-B71A-A4EAE7649C88}"/>
            </a:ext>
          </a:extLst>
        </xdr:cNvPr>
        <xdr:cNvSpPr txBox="1"/>
      </xdr:nvSpPr>
      <xdr:spPr>
        <a:xfrm>
          <a:off x="16592550" y="16440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E6F3352D-286F-479A-AAD3-B5044940541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8346A258-9A28-4EA9-890F-8283138C3BEE}"/>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3511C918-ADA7-4348-AC69-488D1A381F73}"/>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・図書館については、生涯学習センター知遊館（岩滝）に図書館本館を併設し、旧町（野田川、加悦）単位で分館を設置しています。本館は平成</a:t>
          </a:r>
          <a:r>
            <a:rPr kumimoji="1" lang="en-US" altLang="ja-JP" sz="1100">
              <a:latin typeface="ＭＳ Ｐゴシック"/>
              <a:ea typeface="ＭＳ Ｐゴシック"/>
            </a:rPr>
            <a:t>13</a:t>
          </a:r>
          <a:r>
            <a:rPr kumimoji="1" lang="ja-JP" altLang="en-US" sz="1100">
              <a:latin typeface="ＭＳ Ｐゴシック"/>
              <a:ea typeface="ＭＳ Ｐゴシック"/>
            </a:rPr>
            <a:t>年開館と比較的新しいが、分館は昭和</a:t>
          </a:r>
          <a:r>
            <a:rPr kumimoji="1" lang="en-US" altLang="ja-JP" sz="1100">
              <a:latin typeface="ＭＳ Ｐゴシック"/>
              <a:ea typeface="ＭＳ Ｐゴシック"/>
            </a:rPr>
            <a:t>57</a:t>
          </a:r>
          <a:r>
            <a:rPr kumimoji="1" lang="ja-JP" altLang="en-US" sz="1100">
              <a:latin typeface="ＭＳ Ｐゴシック"/>
              <a:ea typeface="ＭＳ Ｐゴシック"/>
            </a:rPr>
            <a:t>年、昭和</a:t>
          </a:r>
          <a:r>
            <a:rPr kumimoji="1" lang="en-US" altLang="ja-JP" sz="1100">
              <a:latin typeface="ＭＳ Ｐゴシック"/>
              <a:ea typeface="ＭＳ Ｐゴシック"/>
            </a:rPr>
            <a:t>50</a:t>
          </a:r>
          <a:r>
            <a:rPr kumimoji="1" lang="ja-JP" altLang="en-US" sz="1100">
              <a:latin typeface="ＭＳ Ｐゴシック"/>
              <a:ea typeface="ＭＳ Ｐゴシック"/>
            </a:rPr>
            <a:t>年供用開始となるため老朽化が進んでいるため、今後、総合管理計画の方針に基づき、図書館のあり方について検討をしていきます。</a:t>
          </a:r>
        </a:p>
        <a:p>
          <a:r>
            <a:rPr kumimoji="1" lang="ja-JP" altLang="en-US" sz="1100">
              <a:latin typeface="ＭＳ Ｐゴシック"/>
              <a:ea typeface="ＭＳ Ｐゴシック"/>
            </a:rPr>
            <a:t>・一般廃棄物処理施設については、類似団体と比較しても高い比率となっています。宮津市、伊根町と宮津与謝環境組合を組織し、令和2年度に新ごみ処理施設が稼働したことから、これまでの施設は順次閉鎖することとしているため比率の低下を見込んでいますが、既存施設の減価償却も進んでいるため大きな比率の改善は見込めない状況です。</a:t>
          </a:r>
        </a:p>
        <a:p>
          <a:r>
            <a:rPr kumimoji="1" lang="ja-JP" altLang="en-US" sz="1100">
              <a:latin typeface="ＭＳ Ｐゴシック"/>
              <a:ea typeface="ＭＳ Ｐゴシック"/>
            </a:rPr>
            <a:t>・福祉施設は類似団体と比較して高い比率となっています。老朽化が進んでおり総合管理計画に基づき閉鎖している施設もあるため、減価償却率の上昇要因となっています。閉鎖施設の活用・廃止について今後検討していきます。</a:t>
          </a:r>
          <a:endParaRPr kumimoji="1" lang="en-US" altLang="ja-JP" sz="1100">
            <a:latin typeface="ＭＳ Ｐゴシック"/>
            <a:ea typeface="ＭＳ Ｐゴシック"/>
          </a:endParaRPr>
        </a:p>
        <a:p>
          <a:r>
            <a:rPr kumimoji="1" lang="ja-JP" altLang="en-US" sz="1100">
              <a:latin typeface="ＭＳ Ｐゴシック"/>
              <a:ea typeface="ＭＳ Ｐゴシック"/>
            </a:rPr>
            <a:t>・消防施設は合併以降詰所の耐震補強、改修を行っており類似団体平均程度で推移しています。消防水利施設の整備により今後も横ばいで推移すると見込んでいます。</a:t>
          </a:r>
        </a:p>
        <a:p>
          <a:r>
            <a:rPr kumimoji="1" lang="ja-JP" altLang="en-US" sz="1100">
              <a:latin typeface="ＭＳ Ｐゴシック"/>
              <a:ea typeface="ＭＳ Ｐゴシック"/>
            </a:rPr>
            <a:t>・市民会館は類似団体と比較して高い比率となっています。中央公民館を除き改修する方針ですが、老朽化が進んでおり今後も比率の増加を見込んでいます。</a:t>
          </a:r>
        </a:p>
        <a:p>
          <a:r>
            <a:rPr kumimoji="1" lang="ja-JP" altLang="en-US" sz="1100">
              <a:latin typeface="ＭＳ Ｐゴシック"/>
              <a:ea typeface="ＭＳ Ｐゴシック"/>
            </a:rPr>
            <a:t>・庁舎は付属施設であるCATV施設の老朽化により、類似団体と比較して平成30年度以降高い比率で推移しています。今後は空調設備などの付属設備の改修により施設の長寿命化を図ります。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2" t="s">
        <v>135</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3.5" x14ac:dyDescent="0.2">
      <c r="B2" s="3" t="s">
        <v>136</v>
      </c>
      <c r="C2" s="3"/>
      <c r="D2" s="10"/>
    </row>
    <row r="3" spans="1:119" ht="18.75" customHeight="1" x14ac:dyDescent="0.2">
      <c r="A3" s="2"/>
      <c r="B3" s="416" t="s">
        <v>138</v>
      </c>
      <c r="C3" s="417"/>
      <c r="D3" s="417"/>
      <c r="E3" s="418"/>
      <c r="F3" s="418"/>
      <c r="G3" s="418"/>
      <c r="H3" s="418"/>
      <c r="I3" s="418"/>
      <c r="J3" s="418"/>
      <c r="K3" s="418"/>
      <c r="L3" s="418" t="s">
        <v>141</v>
      </c>
      <c r="M3" s="418"/>
      <c r="N3" s="418"/>
      <c r="O3" s="418"/>
      <c r="P3" s="418"/>
      <c r="Q3" s="418"/>
      <c r="R3" s="424"/>
      <c r="S3" s="424"/>
      <c r="T3" s="424"/>
      <c r="U3" s="424"/>
      <c r="V3" s="425"/>
      <c r="W3" s="429" t="s">
        <v>144</v>
      </c>
      <c r="X3" s="430"/>
      <c r="Y3" s="430"/>
      <c r="Z3" s="430"/>
      <c r="AA3" s="430"/>
      <c r="AB3" s="417"/>
      <c r="AC3" s="424" t="s">
        <v>145</v>
      </c>
      <c r="AD3" s="430"/>
      <c r="AE3" s="430"/>
      <c r="AF3" s="430"/>
      <c r="AG3" s="430"/>
      <c r="AH3" s="430"/>
      <c r="AI3" s="430"/>
      <c r="AJ3" s="430"/>
      <c r="AK3" s="430"/>
      <c r="AL3" s="434"/>
      <c r="AM3" s="429" t="s">
        <v>146</v>
      </c>
      <c r="AN3" s="430"/>
      <c r="AO3" s="430"/>
      <c r="AP3" s="430"/>
      <c r="AQ3" s="430"/>
      <c r="AR3" s="430"/>
      <c r="AS3" s="430"/>
      <c r="AT3" s="430"/>
      <c r="AU3" s="430"/>
      <c r="AV3" s="430"/>
      <c r="AW3" s="430"/>
      <c r="AX3" s="434"/>
      <c r="AY3" s="457" t="s">
        <v>5</v>
      </c>
      <c r="AZ3" s="458"/>
      <c r="BA3" s="458"/>
      <c r="BB3" s="458"/>
      <c r="BC3" s="458"/>
      <c r="BD3" s="458"/>
      <c r="BE3" s="458"/>
      <c r="BF3" s="458"/>
      <c r="BG3" s="458"/>
      <c r="BH3" s="458"/>
      <c r="BI3" s="458"/>
      <c r="BJ3" s="458"/>
      <c r="BK3" s="458"/>
      <c r="BL3" s="458"/>
      <c r="BM3" s="583"/>
      <c r="BN3" s="429" t="s">
        <v>150</v>
      </c>
      <c r="BO3" s="430"/>
      <c r="BP3" s="430"/>
      <c r="BQ3" s="430"/>
      <c r="BR3" s="430"/>
      <c r="BS3" s="430"/>
      <c r="BT3" s="430"/>
      <c r="BU3" s="434"/>
      <c r="BV3" s="429" t="s">
        <v>151</v>
      </c>
      <c r="BW3" s="430"/>
      <c r="BX3" s="430"/>
      <c r="BY3" s="430"/>
      <c r="BZ3" s="430"/>
      <c r="CA3" s="430"/>
      <c r="CB3" s="430"/>
      <c r="CC3" s="434"/>
      <c r="CD3" s="457" t="s">
        <v>5</v>
      </c>
      <c r="CE3" s="458"/>
      <c r="CF3" s="458"/>
      <c r="CG3" s="458"/>
      <c r="CH3" s="458"/>
      <c r="CI3" s="458"/>
      <c r="CJ3" s="458"/>
      <c r="CK3" s="458"/>
      <c r="CL3" s="458"/>
      <c r="CM3" s="458"/>
      <c r="CN3" s="458"/>
      <c r="CO3" s="458"/>
      <c r="CP3" s="458"/>
      <c r="CQ3" s="458"/>
      <c r="CR3" s="458"/>
      <c r="CS3" s="583"/>
      <c r="CT3" s="429" t="s">
        <v>154</v>
      </c>
      <c r="CU3" s="430"/>
      <c r="CV3" s="430"/>
      <c r="CW3" s="430"/>
      <c r="CX3" s="430"/>
      <c r="CY3" s="430"/>
      <c r="CZ3" s="430"/>
      <c r="DA3" s="434"/>
      <c r="DB3" s="429" t="s">
        <v>130</v>
      </c>
      <c r="DC3" s="430"/>
      <c r="DD3" s="430"/>
      <c r="DE3" s="430"/>
      <c r="DF3" s="430"/>
      <c r="DG3" s="430"/>
      <c r="DH3" s="430"/>
      <c r="DI3" s="434"/>
    </row>
    <row r="4" spans="1:119" ht="18.75" customHeight="1" x14ac:dyDescent="0.2">
      <c r="A4" s="2"/>
      <c r="B4" s="419"/>
      <c r="C4" s="420"/>
      <c r="D4" s="420"/>
      <c r="E4" s="421"/>
      <c r="F4" s="421"/>
      <c r="G4" s="421"/>
      <c r="H4" s="421"/>
      <c r="I4" s="421"/>
      <c r="J4" s="421"/>
      <c r="K4" s="421"/>
      <c r="L4" s="421"/>
      <c r="M4" s="421"/>
      <c r="N4" s="421"/>
      <c r="O4" s="421"/>
      <c r="P4" s="421"/>
      <c r="Q4" s="421"/>
      <c r="R4" s="426"/>
      <c r="S4" s="426"/>
      <c r="T4" s="426"/>
      <c r="U4" s="426"/>
      <c r="V4" s="427"/>
      <c r="W4" s="431"/>
      <c r="X4" s="432"/>
      <c r="Y4" s="432"/>
      <c r="Z4" s="432"/>
      <c r="AA4" s="432"/>
      <c r="AB4" s="420"/>
      <c r="AC4" s="426"/>
      <c r="AD4" s="432"/>
      <c r="AE4" s="432"/>
      <c r="AF4" s="432"/>
      <c r="AG4" s="432"/>
      <c r="AH4" s="432"/>
      <c r="AI4" s="432"/>
      <c r="AJ4" s="432"/>
      <c r="AK4" s="432"/>
      <c r="AL4" s="435"/>
      <c r="AM4" s="433"/>
      <c r="AN4" s="380"/>
      <c r="AO4" s="380"/>
      <c r="AP4" s="380"/>
      <c r="AQ4" s="380"/>
      <c r="AR4" s="380"/>
      <c r="AS4" s="380"/>
      <c r="AT4" s="380"/>
      <c r="AU4" s="380"/>
      <c r="AV4" s="380"/>
      <c r="AW4" s="380"/>
      <c r="AX4" s="436"/>
      <c r="AY4" s="412" t="s">
        <v>155</v>
      </c>
      <c r="AZ4" s="413"/>
      <c r="BA4" s="413"/>
      <c r="BB4" s="413"/>
      <c r="BC4" s="413"/>
      <c r="BD4" s="413"/>
      <c r="BE4" s="413"/>
      <c r="BF4" s="413"/>
      <c r="BG4" s="413"/>
      <c r="BH4" s="413"/>
      <c r="BI4" s="413"/>
      <c r="BJ4" s="413"/>
      <c r="BK4" s="413"/>
      <c r="BL4" s="413"/>
      <c r="BM4" s="414"/>
      <c r="BN4" s="373">
        <v>12213521</v>
      </c>
      <c r="BO4" s="374"/>
      <c r="BP4" s="374"/>
      <c r="BQ4" s="374"/>
      <c r="BR4" s="374"/>
      <c r="BS4" s="374"/>
      <c r="BT4" s="374"/>
      <c r="BU4" s="375"/>
      <c r="BV4" s="373">
        <v>13433552</v>
      </c>
      <c r="BW4" s="374"/>
      <c r="BX4" s="374"/>
      <c r="BY4" s="374"/>
      <c r="BZ4" s="374"/>
      <c r="CA4" s="374"/>
      <c r="CB4" s="374"/>
      <c r="CC4" s="375"/>
      <c r="CD4" s="550" t="s">
        <v>153</v>
      </c>
      <c r="CE4" s="551"/>
      <c r="CF4" s="551"/>
      <c r="CG4" s="551"/>
      <c r="CH4" s="551"/>
      <c r="CI4" s="551"/>
      <c r="CJ4" s="551"/>
      <c r="CK4" s="551"/>
      <c r="CL4" s="551"/>
      <c r="CM4" s="551"/>
      <c r="CN4" s="551"/>
      <c r="CO4" s="551"/>
      <c r="CP4" s="551"/>
      <c r="CQ4" s="551"/>
      <c r="CR4" s="551"/>
      <c r="CS4" s="552"/>
      <c r="CT4" s="584">
        <v>0.7</v>
      </c>
      <c r="CU4" s="585"/>
      <c r="CV4" s="585"/>
      <c r="CW4" s="585"/>
      <c r="CX4" s="585"/>
      <c r="CY4" s="585"/>
      <c r="CZ4" s="585"/>
      <c r="DA4" s="586"/>
      <c r="DB4" s="584">
        <v>0.2</v>
      </c>
      <c r="DC4" s="585"/>
      <c r="DD4" s="585"/>
      <c r="DE4" s="585"/>
      <c r="DF4" s="585"/>
      <c r="DG4" s="585"/>
      <c r="DH4" s="585"/>
      <c r="DI4" s="586"/>
    </row>
    <row r="5" spans="1:119" ht="18.75" customHeight="1" x14ac:dyDescent="0.2">
      <c r="A5" s="2"/>
      <c r="B5" s="422"/>
      <c r="C5" s="381"/>
      <c r="D5" s="381"/>
      <c r="E5" s="423"/>
      <c r="F5" s="423"/>
      <c r="G5" s="423"/>
      <c r="H5" s="423"/>
      <c r="I5" s="423"/>
      <c r="J5" s="423"/>
      <c r="K5" s="423"/>
      <c r="L5" s="423"/>
      <c r="M5" s="423"/>
      <c r="N5" s="423"/>
      <c r="O5" s="423"/>
      <c r="P5" s="423"/>
      <c r="Q5" s="423"/>
      <c r="R5" s="379"/>
      <c r="S5" s="379"/>
      <c r="T5" s="379"/>
      <c r="U5" s="379"/>
      <c r="V5" s="428"/>
      <c r="W5" s="433"/>
      <c r="X5" s="380"/>
      <c r="Y5" s="380"/>
      <c r="Z5" s="380"/>
      <c r="AA5" s="380"/>
      <c r="AB5" s="381"/>
      <c r="AC5" s="379"/>
      <c r="AD5" s="380"/>
      <c r="AE5" s="380"/>
      <c r="AF5" s="380"/>
      <c r="AG5" s="380"/>
      <c r="AH5" s="380"/>
      <c r="AI5" s="380"/>
      <c r="AJ5" s="380"/>
      <c r="AK5" s="380"/>
      <c r="AL5" s="436"/>
      <c r="AM5" s="521" t="s">
        <v>156</v>
      </c>
      <c r="AN5" s="406"/>
      <c r="AO5" s="406"/>
      <c r="AP5" s="406"/>
      <c r="AQ5" s="406"/>
      <c r="AR5" s="406"/>
      <c r="AS5" s="406"/>
      <c r="AT5" s="407"/>
      <c r="AU5" s="522" t="s">
        <v>73</v>
      </c>
      <c r="AV5" s="523"/>
      <c r="AW5" s="523"/>
      <c r="AX5" s="523"/>
      <c r="AY5" s="495" t="s">
        <v>147</v>
      </c>
      <c r="AZ5" s="496"/>
      <c r="BA5" s="496"/>
      <c r="BB5" s="496"/>
      <c r="BC5" s="496"/>
      <c r="BD5" s="496"/>
      <c r="BE5" s="496"/>
      <c r="BF5" s="496"/>
      <c r="BG5" s="496"/>
      <c r="BH5" s="496"/>
      <c r="BI5" s="496"/>
      <c r="BJ5" s="496"/>
      <c r="BK5" s="496"/>
      <c r="BL5" s="496"/>
      <c r="BM5" s="497"/>
      <c r="BN5" s="367">
        <v>12130960</v>
      </c>
      <c r="BO5" s="368"/>
      <c r="BP5" s="368"/>
      <c r="BQ5" s="368"/>
      <c r="BR5" s="368"/>
      <c r="BS5" s="368"/>
      <c r="BT5" s="368"/>
      <c r="BU5" s="369"/>
      <c r="BV5" s="367">
        <v>13110725</v>
      </c>
      <c r="BW5" s="368"/>
      <c r="BX5" s="368"/>
      <c r="BY5" s="368"/>
      <c r="BZ5" s="368"/>
      <c r="CA5" s="368"/>
      <c r="CB5" s="368"/>
      <c r="CC5" s="369"/>
      <c r="CD5" s="503" t="s">
        <v>158</v>
      </c>
      <c r="CE5" s="473"/>
      <c r="CF5" s="473"/>
      <c r="CG5" s="473"/>
      <c r="CH5" s="473"/>
      <c r="CI5" s="473"/>
      <c r="CJ5" s="473"/>
      <c r="CK5" s="473"/>
      <c r="CL5" s="473"/>
      <c r="CM5" s="473"/>
      <c r="CN5" s="473"/>
      <c r="CO5" s="473"/>
      <c r="CP5" s="473"/>
      <c r="CQ5" s="473"/>
      <c r="CR5" s="473"/>
      <c r="CS5" s="504"/>
      <c r="CT5" s="355">
        <v>93.6</v>
      </c>
      <c r="CU5" s="356"/>
      <c r="CV5" s="356"/>
      <c r="CW5" s="356"/>
      <c r="CX5" s="356"/>
      <c r="CY5" s="356"/>
      <c r="CZ5" s="356"/>
      <c r="DA5" s="357"/>
      <c r="DB5" s="355">
        <v>92.5</v>
      </c>
      <c r="DC5" s="356"/>
      <c r="DD5" s="356"/>
      <c r="DE5" s="356"/>
      <c r="DF5" s="356"/>
      <c r="DG5" s="356"/>
      <c r="DH5" s="356"/>
      <c r="DI5" s="357"/>
    </row>
    <row r="6" spans="1:119" ht="18.75" customHeight="1" x14ac:dyDescent="0.2">
      <c r="A6" s="2"/>
      <c r="B6" s="437" t="s">
        <v>159</v>
      </c>
      <c r="C6" s="378"/>
      <c r="D6" s="378"/>
      <c r="E6" s="438"/>
      <c r="F6" s="438"/>
      <c r="G6" s="438"/>
      <c r="H6" s="438"/>
      <c r="I6" s="438"/>
      <c r="J6" s="438"/>
      <c r="K6" s="438"/>
      <c r="L6" s="438" t="s">
        <v>162</v>
      </c>
      <c r="M6" s="438"/>
      <c r="N6" s="438"/>
      <c r="O6" s="438"/>
      <c r="P6" s="438"/>
      <c r="Q6" s="438"/>
      <c r="R6" s="376"/>
      <c r="S6" s="376"/>
      <c r="T6" s="376"/>
      <c r="U6" s="376"/>
      <c r="V6" s="442"/>
      <c r="W6" s="445" t="s">
        <v>164</v>
      </c>
      <c r="X6" s="377"/>
      <c r="Y6" s="377"/>
      <c r="Z6" s="377"/>
      <c r="AA6" s="377"/>
      <c r="AB6" s="378"/>
      <c r="AC6" s="448" t="s">
        <v>165</v>
      </c>
      <c r="AD6" s="449"/>
      <c r="AE6" s="449"/>
      <c r="AF6" s="449"/>
      <c r="AG6" s="449"/>
      <c r="AH6" s="449"/>
      <c r="AI6" s="449"/>
      <c r="AJ6" s="449"/>
      <c r="AK6" s="449"/>
      <c r="AL6" s="450"/>
      <c r="AM6" s="521" t="s">
        <v>77</v>
      </c>
      <c r="AN6" s="406"/>
      <c r="AO6" s="406"/>
      <c r="AP6" s="406"/>
      <c r="AQ6" s="406"/>
      <c r="AR6" s="406"/>
      <c r="AS6" s="406"/>
      <c r="AT6" s="407"/>
      <c r="AU6" s="522" t="s">
        <v>73</v>
      </c>
      <c r="AV6" s="523"/>
      <c r="AW6" s="523"/>
      <c r="AX6" s="523"/>
      <c r="AY6" s="495" t="s">
        <v>170</v>
      </c>
      <c r="AZ6" s="496"/>
      <c r="BA6" s="496"/>
      <c r="BB6" s="496"/>
      <c r="BC6" s="496"/>
      <c r="BD6" s="496"/>
      <c r="BE6" s="496"/>
      <c r="BF6" s="496"/>
      <c r="BG6" s="496"/>
      <c r="BH6" s="496"/>
      <c r="BI6" s="496"/>
      <c r="BJ6" s="496"/>
      <c r="BK6" s="496"/>
      <c r="BL6" s="496"/>
      <c r="BM6" s="497"/>
      <c r="BN6" s="367">
        <v>82561</v>
      </c>
      <c r="BO6" s="368"/>
      <c r="BP6" s="368"/>
      <c r="BQ6" s="368"/>
      <c r="BR6" s="368"/>
      <c r="BS6" s="368"/>
      <c r="BT6" s="368"/>
      <c r="BU6" s="369"/>
      <c r="BV6" s="367">
        <v>322827</v>
      </c>
      <c r="BW6" s="368"/>
      <c r="BX6" s="368"/>
      <c r="BY6" s="368"/>
      <c r="BZ6" s="368"/>
      <c r="CA6" s="368"/>
      <c r="CB6" s="368"/>
      <c r="CC6" s="369"/>
      <c r="CD6" s="503" t="s">
        <v>171</v>
      </c>
      <c r="CE6" s="473"/>
      <c r="CF6" s="473"/>
      <c r="CG6" s="473"/>
      <c r="CH6" s="473"/>
      <c r="CI6" s="473"/>
      <c r="CJ6" s="473"/>
      <c r="CK6" s="473"/>
      <c r="CL6" s="473"/>
      <c r="CM6" s="473"/>
      <c r="CN6" s="473"/>
      <c r="CO6" s="473"/>
      <c r="CP6" s="473"/>
      <c r="CQ6" s="473"/>
      <c r="CR6" s="473"/>
      <c r="CS6" s="504"/>
      <c r="CT6" s="579">
        <v>94.6</v>
      </c>
      <c r="CU6" s="580"/>
      <c r="CV6" s="580"/>
      <c r="CW6" s="580"/>
      <c r="CX6" s="580"/>
      <c r="CY6" s="580"/>
      <c r="CZ6" s="580"/>
      <c r="DA6" s="581"/>
      <c r="DB6" s="579">
        <v>95.1</v>
      </c>
      <c r="DC6" s="580"/>
      <c r="DD6" s="580"/>
      <c r="DE6" s="580"/>
      <c r="DF6" s="580"/>
      <c r="DG6" s="580"/>
      <c r="DH6" s="580"/>
      <c r="DI6" s="581"/>
    </row>
    <row r="7" spans="1:119" ht="18.75" customHeight="1" x14ac:dyDescent="0.2">
      <c r="A7" s="2"/>
      <c r="B7" s="419"/>
      <c r="C7" s="420"/>
      <c r="D7" s="420"/>
      <c r="E7" s="421"/>
      <c r="F7" s="421"/>
      <c r="G7" s="421"/>
      <c r="H7" s="421"/>
      <c r="I7" s="421"/>
      <c r="J7" s="421"/>
      <c r="K7" s="421"/>
      <c r="L7" s="421"/>
      <c r="M7" s="421"/>
      <c r="N7" s="421"/>
      <c r="O7" s="421"/>
      <c r="P7" s="421"/>
      <c r="Q7" s="421"/>
      <c r="R7" s="426"/>
      <c r="S7" s="426"/>
      <c r="T7" s="426"/>
      <c r="U7" s="426"/>
      <c r="V7" s="427"/>
      <c r="W7" s="431"/>
      <c r="X7" s="432"/>
      <c r="Y7" s="432"/>
      <c r="Z7" s="432"/>
      <c r="AA7" s="432"/>
      <c r="AB7" s="420"/>
      <c r="AC7" s="451"/>
      <c r="AD7" s="452"/>
      <c r="AE7" s="452"/>
      <c r="AF7" s="452"/>
      <c r="AG7" s="452"/>
      <c r="AH7" s="452"/>
      <c r="AI7" s="452"/>
      <c r="AJ7" s="452"/>
      <c r="AK7" s="452"/>
      <c r="AL7" s="453"/>
      <c r="AM7" s="521" t="s">
        <v>172</v>
      </c>
      <c r="AN7" s="406"/>
      <c r="AO7" s="406"/>
      <c r="AP7" s="406"/>
      <c r="AQ7" s="406"/>
      <c r="AR7" s="406"/>
      <c r="AS7" s="406"/>
      <c r="AT7" s="407"/>
      <c r="AU7" s="522" t="s">
        <v>73</v>
      </c>
      <c r="AV7" s="523"/>
      <c r="AW7" s="523"/>
      <c r="AX7" s="523"/>
      <c r="AY7" s="495" t="s">
        <v>173</v>
      </c>
      <c r="AZ7" s="496"/>
      <c r="BA7" s="496"/>
      <c r="BB7" s="496"/>
      <c r="BC7" s="496"/>
      <c r="BD7" s="496"/>
      <c r="BE7" s="496"/>
      <c r="BF7" s="496"/>
      <c r="BG7" s="496"/>
      <c r="BH7" s="496"/>
      <c r="BI7" s="496"/>
      <c r="BJ7" s="496"/>
      <c r="BK7" s="496"/>
      <c r="BL7" s="496"/>
      <c r="BM7" s="497"/>
      <c r="BN7" s="367">
        <v>29682</v>
      </c>
      <c r="BO7" s="368"/>
      <c r="BP7" s="368"/>
      <c r="BQ7" s="368"/>
      <c r="BR7" s="368"/>
      <c r="BS7" s="368"/>
      <c r="BT7" s="368"/>
      <c r="BU7" s="369"/>
      <c r="BV7" s="367">
        <v>306698</v>
      </c>
      <c r="BW7" s="368"/>
      <c r="BX7" s="368"/>
      <c r="BY7" s="368"/>
      <c r="BZ7" s="368"/>
      <c r="CA7" s="368"/>
      <c r="CB7" s="368"/>
      <c r="CC7" s="369"/>
      <c r="CD7" s="503" t="s">
        <v>174</v>
      </c>
      <c r="CE7" s="473"/>
      <c r="CF7" s="473"/>
      <c r="CG7" s="473"/>
      <c r="CH7" s="473"/>
      <c r="CI7" s="473"/>
      <c r="CJ7" s="473"/>
      <c r="CK7" s="473"/>
      <c r="CL7" s="473"/>
      <c r="CM7" s="473"/>
      <c r="CN7" s="473"/>
      <c r="CO7" s="473"/>
      <c r="CP7" s="473"/>
      <c r="CQ7" s="473"/>
      <c r="CR7" s="473"/>
      <c r="CS7" s="504"/>
      <c r="CT7" s="367">
        <v>7790144</v>
      </c>
      <c r="CU7" s="368"/>
      <c r="CV7" s="368"/>
      <c r="CW7" s="368"/>
      <c r="CX7" s="368"/>
      <c r="CY7" s="368"/>
      <c r="CZ7" s="368"/>
      <c r="DA7" s="369"/>
      <c r="DB7" s="367">
        <v>8030327</v>
      </c>
      <c r="DC7" s="368"/>
      <c r="DD7" s="368"/>
      <c r="DE7" s="368"/>
      <c r="DF7" s="368"/>
      <c r="DG7" s="368"/>
      <c r="DH7" s="368"/>
      <c r="DI7" s="369"/>
    </row>
    <row r="8" spans="1:119" ht="18.75" customHeight="1" x14ac:dyDescent="0.2">
      <c r="A8" s="2"/>
      <c r="B8" s="439"/>
      <c r="C8" s="440"/>
      <c r="D8" s="440"/>
      <c r="E8" s="441"/>
      <c r="F8" s="441"/>
      <c r="G8" s="441"/>
      <c r="H8" s="441"/>
      <c r="I8" s="441"/>
      <c r="J8" s="441"/>
      <c r="K8" s="441"/>
      <c r="L8" s="441"/>
      <c r="M8" s="441"/>
      <c r="N8" s="441"/>
      <c r="O8" s="441"/>
      <c r="P8" s="441"/>
      <c r="Q8" s="441"/>
      <c r="R8" s="443"/>
      <c r="S8" s="443"/>
      <c r="T8" s="443"/>
      <c r="U8" s="443"/>
      <c r="V8" s="444"/>
      <c r="W8" s="446"/>
      <c r="X8" s="447"/>
      <c r="Y8" s="447"/>
      <c r="Z8" s="447"/>
      <c r="AA8" s="447"/>
      <c r="AB8" s="440"/>
      <c r="AC8" s="454"/>
      <c r="AD8" s="455"/>
      <c r="AE8" s="455"/>
      <c r="AF8" s="455"/>
      <c r="AG8" s="455"/>
      <c r="AH8" s="455"/>
      <c r="AI8" s="455"/>
      <c r="AJ8" s="455"/>
      <c r="AK8" s="455"/>
      <c r="AL8" s="456"/>
      <c r="AM8" s="521" t="s">
        <v>175</v>
      </c>
      <c r="AN8" s="406"/>
      <c r="AO8" s="406"/>
      <c r="AP8" s="406"/>
      <c r="AQ8" s="406"/>
      <c r="AR8" s="406"/>
      <c r="AS8" s="406"/>
      <c r="AT8" s="407"/>
      <c r="AU8" s="522" t="s">
        <v>179</v>
      </c>
      <c r="AV8" s="523"/>
      <c r="AW8" s="523"/>
      <c r="AX8" s="523"/>
      <c r="AY8" s="495" t="s">
        <v>180</v>
      </c>
      <c r="AZ8" s="496"/>
      <c r="BA8" s="496"/>
      <c r="BB8" s="496"/>
      <c r="BC8" s="496"/>
      <c r="BD8" s="496"/>
      <c r="BE8" s="496"/>
      <c r="BF8" s="496"/>
      <c r="BG8" s="496"/>
      <c r="BH8" s="496"/>
      <c r="BI8" s="496"/>
      <c r="BJ8" s="496"/>
      <c r="BK8" s="496"/>
      <c r="BL8" s="496"/>
      <c r="BM8" s="497"/>
      <c r="BN8" s="367">
        <v>52879</v>
      </c>
      <c r="BO8" s="368"/>
      <c r="BP8" s="368"/>
      <c r="BQ8" s="368"/>
      <c r="BR8" s="368"/>
      <c r="BS8" s="368"/>
      <c r="BT8" s="368"/>
      <c r="BU8" s="369"/>
      <c r="BV8" s="367">
        <v>16129</v>
      </c>
      <c r="BW8" s="368"/>
      <c r="BX8" s="368"/>
      <c r="BY8" s="368"/>
      <c r="BZ8" s="368"/>
      <c r="CA8" s="368"/>
      <c r="CB8" s="368"/>
      <c r="CC8" s="369"/>
      <c r="CD8" s="503" t="s">
        <v>163</v>
      </c>
      <c r="CE8" s="473"/>
      <c r="CF8" s="473"/>
      <c r="CG8" s="473"/>
      <c r="CH8" s="473"/>
      <c r="CI8" s="473"/>
      <c r="CJ8" s="473"/>
      <c r="CK8" s="473"/>
      <c r="CL8" s="473"/>
      <c r="CM8" s="473"/>
      <c r="CN8" s="473"/>
      <c r="CO8" s="473"/>
      <c r="CP8" s="473"/>
      <c r="CQ8" s="473"/>
      <c r="CR8" s="473"/>
      <c r="CS8" s="504"/>
      <c r="CT8" s="555">
        <v>0.27</v>
      </c>
      <c r="CU8" s="556"/>
      <c r="CV8" s="556"/>
      <c r="CW8" s="556"/>
      <c r="CX8" s="556"/>
      <c r="CY8" s="556"/>
      <c r="CZ8" s="556"/>
      <c r="DA8" s="557"/>
      <c r="DB8" s="555">
        <v>0.28000000000000003</v>
      </c>
      <c r="DC8" s="556"/>
      <c r="DD8" s="556"/>
      <c r="DE8" s="556"/>
      <c r="DF8" s="556"/>
      <c r="DG8" s="556"/>
      <c r="DH8" s="556"/>
      <c r="DI8" s="557"/>
    </row>
    <row r="9" spans="1:119" ht="18.75" customHeight="1" x14ac:dyDescent="0.2">
      <c r="A9" s="2"/>
      <c r="B9" s="457" t="s">
        <v>20</v>
      </c>
      <c r="C9" s="458"/>
      <c r="D9" s="458"/>
      <c r="E9" s="458"/>
      <c r="F9" s="458"/>
      <c r="G9" s="458"/>
      <c r="H9" s="458"/>
      <c r="I9" s="458"/>
      <c r="J9" s="458"/>
      <c r="K9" s="459"/>
      <c r="L9" s="573" t="s">
        <v>14</v>
      </c>
      <c r="M9" s="574"/>
      <c r="N9" s="574"/>
      <c r="O9" s="574"/>
      <c r="P9" s="574"/>
      <c r="Q9" s="575"/>
      <c r="R9" s="576">
        <v>20092</v>
      </c>
      <c r="S9" s="577"/>
      <c r="T9" s="577"/>
      <c r="U9" s="577"/>
      <c r="V9" s="578"/>
      <c r="W9" s="429" t="s">
        <v>182</v>
      </c>
      <c r="X9" s="430"/>
      <c r="Y9" s="430"/>
      <c r="Z9" s="430"/>
      <c r="AA9" s="430"/>
      <c r="AB9" s="430"/>
      <c r="AC9" s="430"/>
      <c r="AD9" s="430"/>
      <c r="AE9" s="430"/>
      <c r="AF9" s="430"/>
      <c r="AG9" s="430"/>
      <c r="AH9" s="430"/>
      <c r="AI9" s="430"/>
      <c r="AJ9" s="430"/>
      <c r="AK9" s="430"/>
      <c r="AL9" s="434"/>
      <c r="AM9" s="521" t="s">
        <v>183</v>
      </c>
      <c r="AN9" s="406"/>
      <c r="AO9" s="406"/>
      <c r="AP9" s="406"/>
      <c r="AQ9" s="406"/>
      <c r="AR9" s="406"/>
      <c r="AS9" s="406"/>
      <c r="AT9" s="407"/>
      <c r="AU9" s="522" t="s">
        <v>73</v>
      </c>
      <c r="AV9" s="523"/>
      <c r="AW9" s="523"/>
      <c r="AX9" s="523"/>
      <c r="AY9" s="495" t="s">
        <v>74</v>
      </c>
      <c r="AZ9" s="496"/>
      <c r="BA9" s="496"/>
      <c r="BB9" s="496"/>
      <c r="BC9" s="496"/>
      <c r="BD9" s="496"/>
      <c r="BE9" s="496"/>
      <c r="BF9" s="496"/>
      <c r="BG9" s="496"/>
      <c r="BH9" s="496"/>
      <c r="BI9" s="496"/>
      <c r="BJ9" s="496"/>
      <c r="BK9" s="496"/>
      <c r="BL9" s="496"/>
      <c r="BM9" s="497"/>
      <c r="BN9" s="367">
        <v>36750</v>
      </c>
      <c r="BO9" s="368"/>
      <c r="BP9" s="368"/>
      <c r="BQ9" s="368"/>
      <c r="BR9" s="368"/>
      <c r="BS9" s="368"/>
      <c r="BT9" s="368"/>
      <c r="BU9" s="369"/>
      <c r="BV9" s="367">
        <v>3644</v>
      </c>
      <c r="BW9" s="368"/>
      <c r="BX9" s="368"/>
      <c r="BY9" s="368"/>
      <c r="BZ9" s="368"/>
      <c r="CA9" s="368"/>
      <c r="CB9" s="368"/>
      <c r="CC9" s="369"/>
      <c r="CD9" s="503" t="s">
        <v>71</v>
      </c>
      <c r="CE9" s="473"/>
      <c r="CF9" s="473"/>
      <c r="CG9" s="473"/>
      <c r="CH9" s="473"/>
      <c r="CI9" s="473"/>
      <c r="CJ9" s="473"/>
      <c r="CK9" s="473"/>
      <c r="CL9" s="473"/>
      <c r="CM9" s="473"/>
      <c r="CN9" s="473"/>
      <c r="CO9" s="473"/>
      <c r="CP9" s="473"/>
      <c r="CQ9" s="473"/>
      <c r="CR9" s="473"/>
      <c r="CS9" s="504"/>
      <c r="CT9" s="355">
        <v>18.5</v>
      </c>
      <c r="CU9" s="356"/>
      <c r="CV9" s="356"/>
      <c r="CW9" s="356"/>
      <c r="CX9" s="356"/>
      <c r="CY9" s="356"/>
      <c r="CZ9" s="356"/>
      <c r="DA9" s="357"/>
      <c r="DB9" s="355">
        <v>18.2</v>
      </c>
      <c r="DC9" s="356"/>
      <c r="DD9" s="356"/>
      <c r="DE9" s="356"/>
      <c r="DF9" s="356"/>
      <c r="DG9" s="356"/>
      <c r="DH9" s="356"/>
      <c r="DI9" s="357"/>
    </row>
    <row r="10" spans="1:119" ht="18.75" customHeight="1" x14ac:dyDescent="0.2">
      <c r="A10" s="2"/>
      <c r="B10" s="457"/>
      <c r="C10" s="458"/>
      <c r="D10" s="458"/>
      <c r="E10" s="458"/>
      <c r="F10" s="458"/>
      <c r="G10" s="458"/>
      <c r="H10" s="458"/>
      <c r="I10" s="458"/>
      <c r="J10" s="458"/>
      <c r="K10" s="459"/>
      <c r="L10" s="405" t="s">
        <v>186</v>
      </c>
      <c r="M10" s="406"/>
      <c r="N10" s="406"/>
      <c r="O10" s="406"/>
      <c r="P10" s="406"/>
      <c r="Q10" s="407"/>
      <c r="R10" s="408">
        <v>21834</v>
      </c>
      <c r="S10" s="409"/>
      <c r="T10" s="409"/>
      <c r="U10" s="409"/>
      <c r="V10" s="411"/>
      <c r="W10" s="431"/>
      <c r="X10" s="432"/>
      <c r="Y10" s="432"/>
      <c r="Z10" s="432"/>
      <c r="AA10" s="432"/>
      <c r="AB10" s="432"/>
      <c r="AC10" s="432"/>
      <c r="AD10" s="432"/>
      <c r="AE10" s="432"/>
      <c r="AF10" s="432"/>
      <c r="AG10" s="432"/>
      <c r="AH10" s="432"/>
      <c r="AI10" s="432"/>
      <c r="AJ10" s="432"/>
      <c r="AK10" s="432"/>
      <c r="AL10" s="435"/>
      <c r="AM10" s="521" t="s">
        <v>187</v>
      </c>
      <c r="AN10" s="406"/>
      <c r="AO10" s="406"/>
      <c r="AP10" s="406"/>
      <c r="AQ10" s="406"/>
      <c r="AR10" s="406"/>
      <c r="AS10" s="406"/>
      <c r="AT10" s="407"/>
      <c r="AU10" s="522" t="s">
        <v>179</v>
      </c>
      <c r="AV10" s="523"/>
      <c r="AW10" s="523"/>
      <c r="AX10" s="523"/>
      <c r="AY10" s="495" t="s">
        <v>189</v>
      </c>
      <c r="AZ10" s="496"/>
      <c r="BA10" s="496"/>
      <c r="BB10" s="496"/>
      <c r="BC10" s="496"/>
      <c r="BD10" s="496"/>
      <c r="BE10" s="496"/>
      <c r="BF10" s="496"/>
      <c r="BG10" s="496"/>
      <c r="BH10" s="496"/>
      <c r="BI10" s="496"/>
      <c r="BJ10" s="496"/>
      <c r="BK10" s="496"/>
      <c r="BL10" s="496"/>
      <c r="BM10" s="497"/>
      <c r="BN10" s="367">
        <v>669</v>
      </c>
      <c r="BO10" s="368"/>
      <c r="BP10" s="368"/>
      <c r="BQ10" s="368"/>
      <c r="BR10" s="368"/>
      <c r="BS10" s="368"/>
      <c r="BT10" s="368"/>
      <c r="BU10" s="369"/>
      <c r="BV10" s="367">
        <v>709</v>
      </c>
      <c r="BW10" s="368"/>
      <c r="BX10" s="368"/>
      <c r="BY10" s="368"/>
      <c r="BZ10" s="368"/>
      <c r="CA10" s="368"/>
      <c r="CB10" s="368"/>
      <c r="CC10" s="369"/>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57"/>
      <c r="C11" s="458"/>
      <c r="D11" s="458"/>
      <c r="E11" s="458"/>
      <c r="F11" s="458"/>
      <c r="G11" s="458"/>
      <c r="H11" s="458"/>
      <c r="I11" s="458"/>
      <c r="J11" s="458"/>
      <c r="K11" s="459"/>
      <c r="L11" s="474" t="s">
        <v>194</v>
      </c>
      <c r="M11" s="475"/>
      <c r="N11" s="475"/>
      <c r="O11" s="475"/>
      <c r="P11" s="475"/>
      <c r="Q11" s="476"/>
      <c r="R11" s="570" t="s">
        <v>196</v>
      </c>
      <c r="S11" s="571"/>
      <c r="T11" s="571"/>
      <c r="U11" s="571"/>
      <c r="V11" s="572"/>
      <c r="W11" s="431"/>
      <c r="X11" s="432"/>
      <c r="Y11" s="432"/>
      <c r="Z11" s="432"/>
      <c r="AA11" s="432"/>
      <c r="AB11" s="432"/>
      <c r="AC11" s="432"/>
      <c r="AD11" s="432"/>
      <c r="AE11" s="432"/>
      <c r="AF11" s="432"/>
      <c r="AG11" s="432"/>
      <c r="AH11" s="432"/>
      <c r="AI11" s="432"/>
      <c r="AJ11" s="432"/>
      <c r="AK11" s="432"/>
      <c r="AL11" s="435"/>
      <c r="AM11" s="521" t="s">
        <v>197</v>
      </c>
      <c r="AN11" s="406"/>
      <c r="AO11" s="406"/>
      <c r="AP11" s="406"/>
      <c r="AQ11" s="406"/>
      <c r="AR11" s="406"/>
      <c r="AS11" s="406"/>
      <c r="AT11" s="407"/>
      <c r="AU11" s="522" t="s">
        <v>179</v>
      </c>
      <c r="AV11" s="523"/>
      <c r="AW11" s="523"/>
      <c r="AX11" s="523"/>
      <c r="AY11" s="495" t="s">
        <v>198</v>
      </c>
      <c r="AZ11" s="496"/>
      <c r="BA11" s="496"/>
      <c r="BB11" s="496"/>
      <c r="BC11" s="496"/>
      <c r="BD11" s="496"/>
      <c r="BE11" s="496"/>
      <c r="BF11" s="496"/>
      <c r="BG11" s="496"/>
      <c r="BH11" s="496"/>
      <c r="BI11" s="496"/>
      <c r="BJ11" s="496"/>
      <c r="BK11" s="496"/>
      <c r="BL11" s="496"/>
      <c r="BM11" s="497"/>
      <c r="BN11" s="367">
        <v>0</v>
      </c>
      <c r="BO11" s="368"/>
      <c r="BP11" s="368"/>
      <c r="BQ11" s="368"/>
      <c r="BR11" s="368"/>
      <c r="BS11" s="368"/>
      <c r="BT11" s="368"/>
      <c r="BU11" s="369"/>
      <c r="BV11" s="367">
        <v>5574</v>
      </c>
      <c r="BW11" s="368"/>
      <c r="BX11" s="368"/>
      <c r="BY11" s="368"/>
      <c r="BZ11" s="368"/>
      <c r="CA11" s="368"/>
      <c r="CB11" s="368"/>
      <c r="CC11" s="369"/>
      <c r="CD11" s="503" t="s">
        <v>201</v>
      </c>
      <c r="CE11" s="473"/>
      <c r="CF11" s="473"/>
      <c r="CG11" s="473"/>
      <c r="CH11" s="473"/>
      <c r="CI11" s="473"/>
      <c r="CJ11" s="473"/>
      <c r="CK11" s="473"/>
      <c r="CL11" s="473"/>
      <c r="CM11" s="473"/>
      <c r="CN11" s="473"/>
      <c r="CO11" s="473"/>
      <c r="CP11" s="473"/>
      <c r="CQ11" s="473"/>
      <c r="CR11" s="473"/>
      <c r="CS11" s="504"/>
      <c r="CT11" s="555" t="s">
        <v>202</v>
      </c>
      <c r="CU11" s="556"/>
      <c r="CV11" s="556"/>
      <c r="CW11" s="556"/>
      <c r="CX11" s="556"/>
      <c r="CY11" s="556"/>
      <c r="CZ11" s="556"/>
      <c r="DA11" s="557"/>
      <c r="DB11" s="555" t="s">
        <v>202</v>
      </c>
      <c r="DC11" s="556"/>
      <c r="DD11" s="556"/>
      <c r="DE11" s="556"/>
      <c r="DF11" s="556"/>
      <c r="DG11" s="556"/>
      <c r="DH11" s="556"/>
      <c r="DI11" s="557"/>
    </row>
    <row r="12" spans="1:119" ht="18.75" customHeight="1" x14ac:dyDescent="0.2">
      <c r="A12" s="2"/>
      <c r="B12" s="460" t="s">
        <v>204</v>
      </c>
      <c r="C12" s="461"/>
      <c r="D12" s="461"/>
      <c r="E12" s="461"/>
      <c r="F12" s="461"/>
      <c r="G12" s="461"/>
      <c r="H12" s="461"/>
      <c r="I12" s="461"/>
      <c r="J12" s="461"/>
      <c r="K12" s="462"/>
      <c r="L12" s="558" t="s">
        <v>205</v>
      </c>
      <c r="M12" s="559"/>
      <c r="N12" s="559"/>
      <c r="O12" s="559"/>
      <c r="P12" s="559"/>
      <c r="Q12" s="560"/>
      <c r="R12" s="561">
        <v>20199</v>
      </c>
      <c r="S12" s="562"/>
      <c r="T12" s="562"/>
      <c r="U12" s="562"/>
      <c r="V12" s="563"/>
      <c r="W12" s="564" t="s">
        <v>5</v>
      </c>
      <c r="X12" s="523"/>
      <c r="Y12" s="523"/>
      <c r="Z12" s="523"/>
      <c r="AA12" s="523"/>
      <c r="AB12" s="565"/>
      <c r="AC12" s="566" t="s">
        <v>107</v>
      </c>
      <c r="AD12" s="567"/>
      <c r="AE12" s="567"/>
      <c r="AF12" s="567"/>
      <c r="AG12" s="568"/>
      <c r="AH12" s="566" t="s">
        <v>207</v>
      </c>
      <c r="AI12" s="567"/>
      <c r="AJ12" s="567"/>
      <c r="AK12" s="567"/>
      <c r="AL12" s="569"/>
      <c r="AM12" s="521" t="s">
        <v>208</v>
      </c>
      <c r="AN12" s="406"/>
      <c r="AO12" s="406"/>
      <c r="AP12" s="406"/>
      <c r="AQ12" s="406"/>
      <c r="AR12" s="406"/>
      <c r="AS12" s="406"/>
      <c r="AT12" s="407"/>
      <c r="AU12" s="522" t="s">
        <v>73</v>
      </c>
      <c r="AV12" s="523"/>
      <c r="AW12" s="523"/>
      <c r="AX12" s="523"/>
      <c r="AY12" s="495" t="s">
        <v>211</v>
      </c>
      <c r="AZ12" s="496"/>
      <c r="BA12" s="496"/>
      <c r="BB12" s="496"/>
      <c r="BC12" s="496"/>
      <c r="BD12" s="496"/>
      <c r="BE12" s="496"/>
      <c r="BF12" s="496"/>
      <c r="BG12" s="496"/>
      <c r="BH12" s="496"/>
      <c r="BI12" s="496"/>
      <c r="BJ12" s="496"/>
      <c r="BK12" s="496"/>
      <c r="BL12" s="496"/>
      <c r="BM12" s="497"/>
      <c r="BN12" s="367">
        <v>0</v>
      </c>
      <c r="BO12" s="368"/>
      <c r="BP12" s="368"/>
      <c r="BQ12" s="368"/>
      <c r="BR12" s="368"/>
      <c r="BS12" s="368"/>
      <c r="BT12" s="368"/>
      <c r="BU12" s="369"/>
      <c r="BV12" s="367">
        <v>0</v>
      </c>
      <c r="BW12" s="368"/>
      <c r="BX12" s="368"/>
      <c r="BY12" s="368"/>
      <c r="BZ12" s="368"/>
      <c r="CA12" s="368"/>
      <c r="CB12" s="368"/>
      <c r="CC12" s="369"/>
      <c r="CD12" s="503" t="s">
        <v>212</v>
      </c>
      <c r="CE12" s="473"/>
      <c r="CF12" s="473"/>
      <c r="CG12" s="473"/>
      <c r="CH12" s="473"/>
      <c r="CI12" s="473"/>
      <c r="CJ12" s="473"/>
      <c r="CK12" s="473"/>
      <c r="CL12" s="473"/>
      <c r="CM12" s="473"/>
      <c r="CN12" s="473"/>
      <c r="CO12" s="473"/>
      <c r="CP12" s="473"/>
      <c r="CQ12" s="473"/>
      <c r="CR12" s="473"/>
      <c r="CS12" s="504"/>
      <c r="CT12" s="555" t="s">
        <v>202</v>
      </c>
      <c r="CU12" s="556"/>
      <c r="CV12" s="556"/>
      <c r="CW12" s="556"/>
      <c r="CX12" s="556"/>
      <c r="CY12" s="556"/>
      <c r="CZ12" s="556"/>
      <c r="DA12" s="557"/>
      <c r="DB12" s="555" t="s">
        <v>202</v>
      </c>
      <c r="DC12" s="556"/>
      <c r="DD12" s="556"/>
      <c r="DE12" s="556"/>
      <c r="DF12" s="556"/>
      <c r="DG12" s="556"/>
      <c r="DH12" s="556"/>
      <c r="DI12" s="557"/>
    </row>
    <row r="13" spans="1:119" ht="18.75" customHeight="1" x14ac:dyDescent="0.2">
      <c r="A13" s="2"/>
      <c r="B13" s="463"/>
      <c r="C13" s="464"/>
      <c r="D13" s="464"/>
      <c r="E13" s="464"/>
      <c r="F13" s="464"/>
      <c r="G13" s="464"/>
      <c r="H13" s="464"/>
      <c r="I13" s="464"/>
      <c r="J13" s="464"/>
      <c r="K13" s="465"/>
      <c r="L13" s="14"/>
      <c r="M13" s="544" t="s">
        <v>214</v>
      </c>
      <c r="N13" s="545"/>
      <c r="O13" s="545"/>
      <c r="P13" s="545"/>
      <c r="Q13" s="546"/>
      <c r="R13" s="547">
        <v>20096</v>
      </c>
      <c r="S13" s="548"/>
      <c r="T13" s="548"/>
      <c r="U13" s="548"/>
      <c r="V13" s="549"/>
      <c r="W13" s="445" t="s">
        <v>215</v>
      </c>
      <c r="X13" s="377"/>
      <c r="Y13" s="377"/>
      <c r="Z13" s="377"/>
      <c r="AA13" s="377"/>
      <c r="AB13" s="378"/>
      <c r="AC13" s="408">
        <v>366</v>
      </c>
      <c r="AD13" s="409"/>
      <c r="AE13" s="409"/>
      <c r="AF13" s="409"/>
      <c r="AG13" s="410"/>
      <c r="AH13" s="408">
        <v>386</v>
      </c>
      <c r="AI13" s="409"/>
      <c r="AJ13" s="409"/>
      <c r="AK13" s="409"/>
      <c r="AL13" s="411"/>
      <c r="AM13" s="521" t="s">
        <v>217</v>
      </c>
      <c r="AN13" s="406"/>
      <c r="AO13" s="406"/>
      <c r="AP13" s="406"/>
      <c r="AQ13" s="406"/>
      <c r="AR13" s="406"/>
      <c r="AS13" s="406"/>
      <c r="AT13" s="407"/>
      <c r="AU13" s="522" t="s">
        <v>179</v>
      </c>
      <c r="AV13" s="523"/>
      <c r="AW13" s="523"/>
      <c r="AX13" s="523"/>
      <c r="AY13" s="495" t="s">
        <v>219</v>
      </c>
      <c r="AZ13" s="496"/>
      <c r="BA13" s="496"/>
      <c r="BB13" s="496"/>
      <c r="BC13" s="496"/>
      <c r="BD13" s="496"/>
      <c r="BE13" s="496"/>
      <c r="BF13" s="496"/>
      <c r="BG13" s="496"/>
      <c r="BH13" s="496"/>
      <c r="BI13" s="496"/>
      <c r="BJ13" s="496"/>
      <c r="BK13" s="496"/>
      <c r="BL13" s="496"/>
      <c r="BM13" s="497"/>
      <c r="BN13" s="367">
        <v>37419</v>
      </c>
      <c r="BO13" s="368"/>
      <c r="BP13" s="368"/>
      <c r="BQ13" s="368"/>
      <c r="BR13" s="368"/>
      <c r="BS13" s="368"/>
      <c r="BT13" s="368"/>
      <c r="BU13" s="369"/>
      <c r="BV13" s="367">
        <v>9927</v>
      </c>
      <c r="BW13" s="368"/>
      <c r="BX13" s="368"/>
      <c r="BY13" s="368"/>
      <c r="BZ13" s="368"/>
      <c r="CA13" s="368"/>
      <c r="CB13" s="368"/>
      <c r="CC13" s="369"/>
      <c r="CD13" s="503" t="s">
        <v>220</v>
      </c>
      <c r="CE13" s="473"/>
      <c r="CF13" s="473"/>
      <c r="CG13" s="473"/>
      <c r="CH13" s="473"/>
      <c r="CI13" s="473"/>
      <c r="CJ13" s="473"/>
      <c r="CK13" s="473"/>
      <c r="CL13" s="473"/>
      <c r="CM13" s="473"/>
      <c r="CN13" s="473"/>
      <c r="CO13" s="473"/>
      <c r="CP13" s="473"/>
      <c r="CQ13" s="473"/>
      <c r="CR13" s="473"/>
      <c r="CS13" s="504"/>
      <c r="CT13" s="355">
        <v>17.2</v>
      </c>
      <c r="CU13" s="356"/>
      <c r="CV13" s="356"/>
      <c r="CW13" s="356"/>
      <c r="CX13" s="356"/>
      <c r="CY13" s="356"/>
      <c r="CZ13" s="356"/>
      <c r="DA13" s="357"/>
      <c r="DB13" s="355">
        <v>17.2</v>
      </c>
      <c r="DC13" s="356"/>
      <c r="DD13" s="356"/>
      <c r="DE13" s="356"/>
      <c r="DF13" s="356"/>
      <c r="DG13" s="356"/>
      <c r="DH13" s="356"/>
      <c r="DI13" s="357"/>
    </row>
    <row r="14" spans="1:119" ht="18.75" customHeight="1" x14ac:dyDescent="0.2">
      <c r="A14" s="2"/>
      <c r="B14" s="463"/>
      <c r="C14" s="464"/>
      <c r="D14" s="464"/>
      <c r="E14" s="464"/>
      <c r="F14" s="464"/>
      <c r="G14" s="464"/>
      <c r="H14" s="464"/>
      <c r="I14" s="464"/>
      <c r="J14" s="464"/>
      <c r="K14" s="465"/>
      <c r="L14" s="534" t="s">
        <v>221</v>
      </c>
      <c r="M14" s="553"/>
      <c r="N14" s="553"/>
      <c r="O14" s="553"/>
      <c r="P14" s="553"/>
      <c r="Q14" s="554"/>
      <c r="R14" s="547">
        <v>20660</v>
      </c>
      <c r="S14" s="548"/>
      <c r="T14" s="548"/>
      <c r="U14" s="548"/>
      <c r="V14" s="549"/>
      <c r="W14" s="433"/>
      <c r="X14" s="380"/>
      <c r="Y14" s="380"/>
      <c r="Z14" s="380"/>
      <c r="AA14" s="380"/>
      <c r="AB14" s="381"/>
      <c r="AC14" s="537">
        <v>3.7</v>
      </c>
      <c r="AD14" s="538"/>
      <c r="AE14" s="538"/>
      <c r="AF14" s="538"/>
      <c r="AG14" s="539"/>
      <c r="AH14" s="537">
        <v>3.7</v>
      </c>
      <c r="AI14" s="538"/>
      <c r="AJ14" s="538"/>
      <c r="AK14" s="538"/>
      <c r="AL14" s="540"/>
      <c r="AM14" s="521"/>
      <c r="AN14" s="406"/>
      <c r="AO14" s="406"/>
      <c r="AP14" s="406"/>
      <c r="AQ14" s="406"/>
      <c r="AR14" s="406"/>
      <c r="AS14" s="406"/>
      <c r="AT14" s="407"/>
      <c r="AU14" s="522"/>
      <c r="AV14" s="523"/>
      <c r="AW14" s="523"/>
      <c r="AX14" s="523"/>
      <c r="AY14" s="495"/>
      <c r="AZ14" s="496"/>
      <c r="BA14" s="496"/>
      <c r="BB14" s="496"/>
      <c r="BC14" s="496"/>
      <c r="BD14" s="496"/>
      <c r="BE14" s="496"/>
      <c r="BF14" s="496"/>
      <c r="BG14" s="496"/>
      <c r="BH14" s="496"/>
      <c r="BI14" s="496"/>
      <c r="BJ14" s="496"/>
      <c r="BK14" s="496"/>
      <c r="BL14" s="496"/>
      <c r="BM14" s="497"/>
      <c r="BN14" s="367"/>
      <c r="BO14" s="368"/>
      <c r="BP14" s="368"/>
      <c r="BQ14" s="368"/>
      <c r="BR14" s="368"/>
      <c r="BS14" s="368"/>
      <c r="BT14" s="368"/>
      <c r="BU14" s="369"/>
      <c r="BV14" s="367"/>
      <c r="BW14" s="368"/>
      <c r="BX14" s="368"/>
      <c r="BY14" s="368"/>
      <c r="BZ14" s="368"/>
      <c r="CA14" s="368"/>
      <c r="CB14" s="368"/>
      <c r="CC14" s="369"/>
      <c r="CD14" s="498" t="s">
        <v>224</v>
      </c>
      <c r="CE14" s="499"/>
      <c r="CF14" s="499"/>
      <c r="CG14" s="499"/>
      <c r="CH14" s="499"/>
      <c r="CI14" s="499"/>
      <c r="CJ14" s="499"/>
      <c r="CK14" s="499"/>
      <c r="CL14" s="499"/>
      <c r="CM14" s="499"/>
      <c r="CN14" s="499"/>
      <c r="CO14" s="499"/>
      <c r="CP14" s="499"/>
      <c r="CQ14" s="499"/>
      <c r="CR14" s="499"/>
      <c r="CS14" s="500"/>
      <c r="CT14" s="541">
        <v>93.8</v>
      </c>
      <c r="CU14" s="542"/>
      <c r="CV14" s="542"/>
      <c r="CW14" s="542"/>
      <c r="CX14" s="542"/>
      <c r="CY14" s="542"/>
      <c r="CZ14" s="542"/>
      <c r="DA14" s="543"/>
      <c r="DB14" s="541">
        <v>101.5</v>
      </c>
      <c r="DC14" s="542"/>
      <c r="DD14" s="542"/>
      <c r="DE14" s="542"/>
      <c r="DF14" s="542"/>
      <c r="DG14" s="542"/>
      <c r="DH14" s="542"/>
      <c r="DI14" s="543"/>
    </row>
    <row r="15" spans="1:119" ht="18.75" customHeight="1" x14ac:dyDescent="0.2">
      <c r="A15" s="2"/>
      <c r="B15" s="463"/>
      <c r="C15" s="464"/>
      <c r="D15" s="464"/>
      <c r="E15" s="464"/>
      <c r="F15" s="464"/>
      <c r="G15" s="464"/>
      <c r="H15" s="464"/>
      <c r="I15" s="464"/>
      <c r="J15" s="464"/>
      <c r="K15" s="465"/>
      <c r="L15" s="14"/>
      <c r="M15" s="544" t="s">
        <v>214</v>
      </c>
      <c r="N15" s="545"/>
      <c r="O15" s="545"/>
      <c r="P15" s="545"/>
      <c r="Q15" s="546"/>
      <c r="R15" s="547">
        <v>20567</v>
      </c>
      <c r="S15" s="548"/>
      <c r="T15" s="548"/>
      <c r="U15" s="548"/>
      <c r="V15" s="549"/>
      <c r="W15" s="445" t="s">
        <v>7</v>
      </c>
      <c r="X15" s="377"/>
      <c r="Y15" s="377"/>
      <c r="Z15" s="377"/>
      <c r="AA15" s="377"/>
      <c r="AB15" s="378"/>
      <c r="AC15" s="408">
        <v>3041</v>
      </c>
      <c r="AD15" s="409"/>
      <c r="AE15" s="409"/>
      <c r="AF15" s="409"/>
      <c r="AG15" s="410"/>
      <c r="AH15" s="408">
        <v>3444</v>
      </c>
      <c r="AI15" s="409"/>
      <c r="AJ15" s="409"/>
      <c r="AK15" s="409"/>
      <c r="AL15" s="411"/>
      <c r="AM15" s="521"/>
      <c r="AN15" s="406"/>
      <c r="AO15" s="406"/>
      <c r="AP15" s="406"/>
      <c r="AQ15" s="406"/>
      <c r="AR15" s="406"/>
      <c r="AS15" s="406"/>
      <c r="AT15" s="407"/>
      <c r="AU15" s="522"/>
      <c r="AV15" s="523"/>
      <c r="AW15" s="523"/>
      <c r="AX15" s="523"/>
      <c r="AY15" s="412" t="s">
        <v>226</v>
      </c>
      <c r="AZ15" s="413"/>
      <c r="BA15" s="413"/>
      <c r="BB15" s="413"/>
      <c r="BC15" s="413"/>
      <c r="BD15" s="413"/>
      <c r="BE15" s="413"/>
      <c r="BF15" s="413"/>
      <c r="BG15" s="413"/>
      <c r="BH15" s="413"/>
      <c r="BI15" s="413"/>
      <c r="BJ15" s="413"/>
      <c r="BK15" s="413"/>
      <c r="BL15" s="413"/>
      <c r="BM15" s="414"/>
      <c r="BN15" s="373">
        <v>1959445</v>
      </c>
      <c r="BO15" s="374"/>
      <c r="BP15" s="374"/>
      <c r="BQ15" s="374"/>
      <c r="BR15" s="374"/>
      <c r="BS15" s="374"/>
      <c r="BT15" s="374"/>
      <c r="BU15" s="375"/>
      <c r="BV15" s="373">
        <v>1914039</v>
      </c>
      <c r="BW15" s="374"/>
      <c r="BX15" s="374"/>
      <c r="BY15" s="374"/>
      <c r="BZ15" s="374"/>
      <c r="CA15" s="374"/>
      <c r="CB15" s="374"/>
      <c r="CC15" s="375"/>
      <c r="CD15" s="550" t="s">
        <v>213</v>
      </c>
      <c r="CE15" s="551"/>
      <c r="CF15" s="551"/>
      <c r="CG15" s="551"/>
      <c r="CH15" s="551"/>
      <c r="CI15" s="551"/>
      <c r="CJ15" s="551"/>
      <c r="CK15" s="551"/>
      <c r="CL15" s="551"/>
      <c r="CM15" s="551"/>
      <c r="CN15" s="551"/>
      <c r="CO15" s="551"/>
      <c r="CP15" s="551"/>
      <c r="CQ15" s="551"/>
      <c r="CR15" s="551"/>
      <c r="CS15" s="552"/>
      <c r="CT15" s="28"/>
      <c r="CU15" s="31"/>
      <c r="CV15" s="31"/>
      <c r="CW15" s="31"/>
      <c r="CX15" s="31"/>
      <c r="CY15" s="31"/>
      <c r="CZ15" s="31"/>
      <c r="DA15" s="34"/>
      <c r="DB15" s="28"/>
      <c r="DC15" s="31"/>
      <c r="DD15" s="31"/>
      <c r="DE15" s="31"/>
      <c r="DF15" s="31"/>
      <c r="DG15" s="31"/>
      <c r="DH15" s="31"/>
      <c r="DI15" s="34"/>
    </row>
    <row r="16" spans="1:119" ht="18.75" customHeight="1" x14ac:dyDescent="0.2">
      <c r="A16" s="2"/>
      <c r="B16" s="463"/>
      <c r="C16" s="464"/>
      <c r="D16" s="464"/>
      <c r="E16" s="464"/>
      <c r="F16" s="464"/>
      <c r="G16" s="464"/>
      <c r="H16" s="464"/>
      <c r="I16" s="464"/>
      <c r="J16" s="464"/>
      <c r="K16" s="465"/>
      <c r="L16" s="534" t="s">
        <v>228</v>
      </c>
      <c r="M16" s="535"/>
      <c r="N16" s="535"/>
      <c r="O16" s="535"/>
      <c r="P16" s="535"/>
      <c r="Q16" s="536"/>
      <c r="R16" s="531" t="s">
        <v>167</v>
      </c>
      <c r="S16" s="532"/>
      <c r="T16" s="532"/>
      <c r="U16" s="532"/>
      <c r="V16" s="533"/>
      <c r="W16" s="433"/>
      <c r="X16" s="380"/>
      <c r="Y16" s="380"/>
      <c r="Z16" s="380"/>
      <c r="AA16" s="380"/>
      <c r="AB16" s="381"/>
      <c r="AC16" s="537">
        <v>30.8</v>
      </c>
      <c r="AD16" s="538"/>
      <c r="AE16" s="538"/>
      <c r="AF16" s="538"/>
      <c r="AG16" s="539"/>
      <c r="AH16" s="537">
        <v>33.1</v>
      </c>
      <c r="AI16" s="538"/>
      <c r="AJ16" s="538"/>
      <c r="AK16" s="538"/>
      <c r="AL16" s="540"/>
      <c r="AM16" s="521"/>
      <c r="AN16" s="406"/>
      <c r="AO16" s="406"/>
      <c r="AP16" s="406"/>
      <c r="AQ16" s="406"/>
      <c r="AR16" s="406"/>
      <c r="AS16" s="406"/>
      <c r="AT16" s="407"/>
      <c r="AU16" s="522"/>
      <c r="AV16" s="523"/>
      <c r="AW16" s="523"/>
      <c r="AX16" s="523"/>
      <c r="AY16" s="495" t="s">
        <v>105</v>
      </c>
      <c r="AZ16" s="496"/>
      <c r="BA16" s="496"/>
      <c r="BB16" s="496"/>
      <c r="BC16" s="496"/>
      <c r="BD16" s="496"/>
      <c r="BE16" s="496"/>
      <c r="BF16" s="496"/>
      <c r="BG16" s="496"/>
      <c r="BH16" s="496"/>
      <c r="BI16" s="496"/>
      <c r="BJ16" s="496"/>
      <c r="BK16" s="496"/>
      <c r="BL16" s="496"/>
      <c r="BM16" s="497"/>
      <c r="BN16" s="367">
        <v>7234333</v>
      </c>
      <c r="BO16" s="368"/>
      <c r="BP16" s="368"/>
      <c r="BQ16" s="368"/>
      <c r="BR16" s="368"/>
      <c r="BS16" s="368"/>
      <c r="BT16" s="368"/>
      <c r="BU16" s="369"/>
      <c r="BV16" s="367">
        <v>7294242</v>
      </c>
      <c r="BW16" s="368"/>
      <c r="BX16" s="368"/>
      <c r="BY16" s="368"/>
      <c r="BZ16" s="368"/>
      <c r="CA16" s="368"/>
      <c r="CB16" s="368"/>
      <c r="CC16" s="369"/>
      <c r="CD16" s="21"/>
      <c r="CE16" s="353"/>
      <c r="CF16" s="353"/>
      <c r="CG16" s="353"/>
      <c r="CH16" s="353"/>
      <c r="CI16" s="353"/>
      <c r="CJ16" s="353"/>
      <c r="CK16" s="353"/>
      <c r="CL16" s="353"/>
      <c r="CM16" s="353"/>
      <c r="CN16" s="353"/>
      <c r="CO16" s="353"/>
      <c r="CP16" s="353"/>
      <c r="CQ16" s="353"/>
      <c r="CR16" s="353"/>
      <c r="CS16" s="354"/>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466"/>
      <c r="C17" s="467"/>
      <c r="D17" s="467"/>
      <c r="E17" s="467"/>
      <c r="F17" s="467"/>
      <c r="G17" s="467"/>
      <c r="H17" s="467"/>
      <c r="I17" s="467"/>
      <c r="J17" s="467"/>
      <c r="K17" s="468"/>
      <c r="L17" s="15"/>
      <c r="M17" s="528" t="s">
        <v>99</v>
      </c>
      <c r="N17" s="529"/>
      <c r="O17" s="529"/>
      <c r="P17" s="529"/>
      <c r="Q17" s="530"/>
      <c r="R17" s="531" t="s">
        <v>229</v>
      </c>
      <c r="S17" s="532"/>
      <c r="T17" s="532"/>
      <c r="U17" s="532"/>
      <c r="V17" s="533"/>
      <c r="W17" s="445" t="s">
        <v>93</v>
      </c>
      <c r="X17" s="377"/>
      <c r="Y17" s="377"/>
      <c r="Z17" s="377"/>
      <c r="AA17" s="377"/>
      <c r="AB17" s="378"/>
      <c r="AC17" s="408">
        <v>6454</v>
      </c>
      <c r="AD17" s="409"/>
      <c r="AE17" s="409"/>
      <c r="AF17" s="409"/>
      <c r="AG17" s="410"/>
      <c r="AH17" s="408">
        <v>6584</v>
      </c>
      <c r="AI17" s="409"/>
      <c r="AJ17" s="409"/>
      <c r="AK17" s="409"/>
      <c r="AL17" s="411"/>
      <c r="AM17" s="521"/>
      <c r="AN17" s="406"/>
      <c r="AO17" s="406"/>
      <c r="AP17" s="406"/>
      <c r="AQ17" s="406"/>
      <c r="AR17" s="406"/>
      <c r="AS17" s="406"/>
      <c r="AT17" s="407"/>
      <c r="AU17" s="522"/>
      <c r="AV17" s="523"/>
      <c r="AW17" s="523"/>
      <c r="AX17" s="523"/>
      <c r="AY17" s="495" t="s">
        <v>232</v>
      </c>
      <c r="AZ17" s="496"/>
      <c r="BA17" s="496"/>
      <c r="BB17" s="496"/>
      <c r="BC17" s="496"/>
      <c r="BD17" s="496"/>
      <c r="BE17" s="496"/>
      <c r="BF17" s="496"/>
      <c r="BG17" s="496"/>
      <c r="BH17" s="496"/>
      <c r="BI17" s="496"/>
      <c r="BJ17" s="496"/>
      <c r="BK17" s="496"/>
      <c r="BL17" s="496"/>
      <c r="BM17" s="497"/>
      <c r="BN17" s="367">
        <v>2435529</v>
      </c>
      <c r="BO17" s="368"/>
      <c r="BP17" s="368"/>
      <c r="BQ17" s="368"/>
      <c r="BR17" s="368"/>
      <c r="BS17" s="368"/>
      <c r="BT17" s="368"/>
      <c r="BU17" s="369"/>
      <c r="BV17" s="367">
        <v>2377121</v>
      </c>
      <c r="BW17" s="368"/>
      <c r="BX17" s="368"/>
      <c r="BY17" s="368"/>
      <c r="BZ17" s="368"/>
      <c r="CA17" s="368"/>
      <c r="CB17" s="368"/>
      <c r="CC17" s="369"/>
      <c r="CD17" s="21"/>
      <c r="CE17" s="353"/>
      <c r="CF17" s="353"/>
      <c r="CG17" s="353"/>
      <c r="CH17" s="353"/>
      <c r="CI17" s="353"/>
      <c r="CJ17" s="353"/>
      <c r="CK17" s="353"/>
      <c r="CL17" s="353"/>
      <c r="CM17" s="353"/>
      <c r="CN17" s="353"/>
      <c r="CO17" s="353"/>
      <c r="CP17" s="353"/>
      <c r="CQ17" s="353"/>
      <c r="CR17" s="353"/>
      <c r="CS17" s="354"/>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508" t="s">
        <v>233</v>
      </c>
      <c r="C18" s="459"/>
      <c r="D18" s="459"/>
      <c r="E18" s="509"/>
      <c r="F18" s="509"/>
      <c r="G18" s="509"/>
      <c r="H18" s="509"/>
      <c r="I18" s="509"/>
      <c r="J18" s="509"/>
      <c r="K18" s="509"/>
      <c r="L18" s="524">
        <v>108.38</v>
      </c>
      <c r="M18" s="524"/>
      <c r="N18" s="524"/>
      <c r="O18" s="524"/>
      <c r="P18" s="524"/>
      <c r="Q18" s="524"/>
      <c r="R18" s="525"/>
      <c r="S18" s="525"/>
      <c r="T18" s="525"/>
      <c r="U18" s="525"/>
      <c r="V18" s="526"/>
      <c r="W18" s="446"/>
      <c r="X18" s="447"/>
      <c r="Y18" s="447"/>
      <c r="Z18" s="447"/>
      <c r="AA18" s="447"/>
      <c r="AB18" s="440"/>
      <c r="AC18" s="483">
        <v>65.400000000000006</v>
      </c>
      <c r="AD18" s="484"/>
      <c r="AE18" s="484"/>
      <c r="AF18" s="484"/>
      <c r="AG18" s="527"/>
      <c r="AH18" s="483">
        <v>63.2</v>
      </c>
      <c r="AI18" s="484"/>
      <c r="AJ18" s="484"/>
      <c r="AK18" s="484"/>
      <c r="AL18" s="485"/>
      <c r="AM18" s="521"/>
      <c r="AN18" s="406"/>
      <c r="AO18" s="406"/>
      <c r="AP18" s="406"/>
      <c r="AQ18" s="406"/>
      <c r="AR18" s="406"/>
      <c r="AS18" s="406"/>
      <c r="AT18" s="407"/>
      <c r="AU18" s="522"/>
      <c r="AV18" s="523"/>
      <c r="AW18" s="523"/>
      <c r="AX18" s="523"/>
      <c r="AY18" s="495" t="s">
        <v>234</v>
      </c>
      <c r="AZ18" s="496"/>
      <c r="BA18" s="496"/>
      <c r="BB18" s="496"/>
      <c r="BC18" s="496"/>
      <c r="BD18" s="496"/>
      <c r="BE18" s="496"/>
      <c r="BF18" s="496"/>
      <c r="BG18" s="496"/>
      <c r="BH18" s="496"/>
      <c r="BI18" s="496"/>
      <c r="BJ18" s="496"/>
      <c r="BK18" s="496"/>
      <c r="BL18" s="496"/>
      <c r="BM18" s="497"/>
      <c r="BN18" s="367">
        <v>7376664</v>
      </c>
      <c r="BO18" s="368"/>
      <c r="BP18" s="368"/>
      <c r="BQ18" s="368"/>
      <c r="BR18" s="368"/>
      <c r="BS18" s="368"/>
      <c r="BT18" s="368"/>
      <c r="BU18" s="369"/>
      <c r="BV18" s="367">
        <v>7476824</v>
      </c>
      <c r="BW18" s="368"/>
      <c r="BX18" s="368"/>
      <c r="BY18" s="368"/>
      <c r="BZ18" s="368"/>
      <c r="CA18" s="368"/>
      <c r="CB18" s="368"/>
      <c r="CC18" s="369"/>
      <c r="CD18" s="21"/>
      <c r="CE18" s="353"/>
      <c r="CF18" s="353"/>
      <c r="CG18" s="353"/>
      <c r="CH18" s="353"/>
      <c r="CI18" s="353"/>
      <c r="CJ18" s="353"/>
      <c r="CK18" s="353"/>
      <c r="CL18" s="353"/>
      <c r="CM18" s="353"/>
      <c r="CN18" s="353"/>
      <c r="CO18" s="353"/>
      <c r="CP18" s="353"/>
      <c r="CQ18" s="353"/>
      <c r="CR18" s="353"/>
      <c r="CS18" s="354"/>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508" t="s">
        <v>68</v>
      </c>
      <c r="C19" s="459"/>
      <c r="D19" s="459"/>
      <c r="E19" s="509"/>
      <c r="F19" s="509"/>
      <c r="G19" s="509"/>
      <c r="H19" s="509"/>
      <c r="I19" s="509"/>
      <c r="J19" s="509"/>
      <c r="K19" s="509"/>
      <c r="L19" s="510">
        <v>185</v>
      </c>
      <c r="M19" s="510"/>
      <c r="N19" s="510"/>
      <c r="O19" s="510"/>
      <c r="P19" s="510"/>
      <c r="Q19" s="510"/>
      <c r="R19" s="511"/>
      <c r="S19" s="511"/>
      <c r="T19" s="511"/>
      <c r="U19" s="511"/>
      <c r="V19" s="512"/>
      <c r="W19" s="429"/>
      <c r="X19" s="430"/>
      <c r="Y19" s="430"/>
      <c r="Z19" s="430"/>
      <c r="AA19" s="430"/>
      <c r="AB19" s="430"/>
      <c r="AC19" s="519"/>
      <c r="AD19" s="519"/>
      <c r="AE19" s="519"/>
      <c r="AF19" s="519"/>
      <c r="AG19" s="519"/>
      <c r="AH19" s="519"/>
      <c r="AI19" s="519"/>
      <c r="AJ19" s="519"/>
      <c r="AK19" s="519"/>
      <c r="AL19" s="520"/>
      <c r="AM19" s="521"/>
      <c r="AN19" s="406"/>
      <c r="AO19" s="406"/>
      <c r="AP19" s="406"/>
      <c r="AQ19" s="406"/>
      <c r="AR19" s="406"/>
      <c r="AS19" s="406"/>
      <c r="AT19" s="407"/>
      <c r="AU19" s="522"/>
      <c r="AV19" s="523"/>
      <c r="AW19" s="523"/>
      <c r="AX19" s="523"/>
      <c r="AY19" s="495" t="s">
        <v>235</v>
      </c>
      <c r="AZ19" s="496"/>
      <c r="BA19" s="496"/>
      <c r="BB19" s="496"/>
      <c r="BC19" s="496"/>
      <c r="BD19" s="496"/>
      <c r="BE19" s="496"/>
      <c r="BF19" s="496"/>
      <c r="BG19" s="496"/>
      <c r="BH19" s="496"/>
      <c r="BI19" s="496"/>
      <c r="BJ19" s="496"/>
      <c r="BK19" s="496"/>
      <c r="BL19" s="496"/>
      <c r="BM19" s="497"/>
      <c r="BN19" s="367">
        <v>8811443</v>
      </c>
      <c r="BO19" s="368"/>
      <c r="BP19" s="368"/>
      <c r="BQ19" s="368"/>
      <c r="BR19" s="368"/>
      <c r="BS19" s="368"/>
      <c r="BT19" s="368"/>
      <c r="BU19" s="369"/>
      <c r="BV19" s="367">
        <v>9082156</v>
      </c>
      <c r="BW19" s="368"/>
      <c r="BX19" s="368"/>
      <c r="BY19" s="368"/>
      <c r="BZ19" s="368"/>
      <c r="CA19" s="368"/>
      <c r="CB19" s="368"/>
      <c r="CC19" s="369"/>
      <c r="CD19" s="21"/>
      <c r="CE19" s="353"/>
      <c r="CF19" s="353"/>
      <c r="CG19" s="353"/>
      <c r="CH19" s="353"/>
      <c r="CI19" s="353"/>
      <c r="CJ19" s="353"/>
      <c r="CK19" s="353"/>
      <c r="CL19" s="353"/>
      <c r="CM19" s="353"/>
      <c r="CN19" s="353"/>
      <c r="CO19" s="353"/>
      <c r="CP19" s="353"/>
      <c r="CQ19" s="353"/>
      <c r="CR19" s="353"/>
      <c r="CS19" s="354"/>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508" t="s">
        <v>239</v>
      </c>
      <c r="C20" s="459"/>
      <c r="D20" s="459"/>
      <c r="E20" s="509"/>
      <c r="F20" s="509"/>
      <c r="G20" s="509"/>
      <c r="H20" s="509"/>
      <c r="I20" s="509"/>
      <c r="J20" s="509"/>
      <c r="K20" s="509"/>
      <c r="L20" s="510">
        <v>8038</v>
      </c>
      <c r="M20" s="510"/>
      <c r="N20" s="510"/>
      <c r="O20" s="510"/>
      <c r="P20" s="510"/>
      <c r="Q20" s="510"/>
      <c r="R20" s="511"/>
      <c r="S20" s="511"/>
      <c r="T20" s="511"/>
      <c r="U20" s="511"/>
      <c r="V20" s="512"/>
      <c r="W20" s="446"/>
      <c r="X20" s="447"/>
      <c r="Y20" s="447"/>
      <c r="Z20" s="447"/>
      <c r="AA20" s="447"/>
      <c r="AB20" s="447"/>
      <c r="AC20" s="513"/>
      <c r="AD20" s="513"/>
      <c r="AE20" s="513"/>
      <c r="AF20" s="513"/>
      <c r="AG20" s="513"/>
      <c r="AH20" s="513"/>
      <c r="AI20" s="513"/>
      <c r="AJ20" s="513"/>
      <c r="AK20" s="513"/>
      <c r="AL20" s="514"/>
      <c r="AM20" s="515"/>
      <c r="AN20" s="475"/>
      <c r="AO20" s="475"/>
      <c r="AP20" s="475"/>
      <c r="AQ20" s="475"/>
      <c r="AR20" s="475"/>
      <c r="AS20" s="475"/>
      <c r="AT20" s="476"/>
      <c r="AU20" s="516"/>
      <c r="AV20" s="517"/>
      <c r="AW20" s="517"/>
      <c r="AX20" s="518"/>
      <c r="AY20" s="495"/>
      <c r="AZ20" s="496"/>
      <c r="BA20" s="496"/>
      <c r="BB20" s="496"/>
      <c r="BC20" s="496"/>
      <c r="BD20" s="496"/>
      <c r="BE20" s="496"/>
      <c r="BF20" s="496"/>
      <c r="BG20" s="496"/>
      <c r="BH20" s="496"/>
      <c r="BI20" s="496"/>
      <c r="BJ20" s="496"/>
      <c r="BK20" s="496"/>
      <c r="BL20" s="496"/>
      <c r="BM20" s="497"/>
      <c r="BN20" s="367"/>
      <c r="BO20" s="368"/>
      <c r="BP20" s="368"/>
      <c r="BQ20" s="368"/>
      <c r="BR20" s="368"/>
      <c r="BS20" s="368"/>
      <c r="BT20" s="368"/>
      <c r="BU20" s="369"/>
      <c r="BV20" s="367"/>
      <c r="BW20" s="368"/>
      <c r="BX20" s="368"/>
      <c r="BY20" s="368"/>
      <c r="BZ20" s="368"/>
      <c r="CA20" s="368"/>
      <c r="CB20" s="368"/>
      <c r="CC20" s="369"/>
      <c r="CD20" s="21"/>
      <c r="CE20" s="353"/>
      <c r="CF20" s="353"/>
      <c r="CG20" s="353"/>
      <c r="CH20" s="353"/>
      <c r="CI20" s="353"/>
      <c r="CJ20" s="353"/>
      <c r="CK20" s="353"/>
      <c r="CL20" s="353"/>
      <c r="CM20" s="353"/>
      <c r="CN20" s="353"/>
      <c r="CO20" s="353"/>
      <c r="CP20" s="353"/>
      <c r="CQ20" s="353"/>
      <c r="CR20" s="353"/>
      <c r="CS20" s="354"/>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505" t="s">
        <v>240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86"/>
      <c r="AZ21" s="487"/>
      <c r="BA21" s="487"/>
      <c r="BB21" s="487"/>
      <c r="BC21" s="487"/>
      <c r="BD21" s="487"/>
      <c r="BE21" s="487"/>
      <c r="BF21" s="487"/>
      <c r="BG21" s="487"/>
      <c r="BH21" s="487"/>
      <c r="BI21" s="487"/>
      <c r="BJ21" s="487"/>
      <c r="BK21" s="487"/>
      <c r="BL21" s="487"/>
      <c r="BM21" s="488"/>
      <c r="BN21" s="370"/>
      <c r="BO21" s="371"/>
      <c r="BP21" s="371"/>
      <c r="BQ21" s="371"/>
      <c r="BR21" s="371"/>
      <c r="BS21" s="371"/>
      <c r="BT21" s="371"/>
      <c r="BU21" s="372"/>
      <c r="BV21" s="370"/>
      <c r="BW21" s="371"/>
      <c r="BX21" s="371"/>
      <c r="BY21" s="371"/>
      <c r="BZ21" s="371"/>
      <c r="CA21" s="371"/>
      <c r="CB21" s="371"/>
      <c r="CC21" s="372"/>
      <c r="CD21" s="21"/>
      <c r="CE21" s="353"/>
      <c r="CF21" s="353"/>
      <c r="CG21" s="353"/>
      <c r="CH21" s="353"/>
      <c r="CI21" s="353"/>
      <c r="CJ21" s="353"/>
      <c r="CK21" s="353"/>
      <c r="CL21" s="353"/>
      <c r="CM21" s="353"/>
      <c r="CN21" s="353"/>
      <c r="CO21" s="353"/>
      <c r="CP21" s="353"/>
      <c r="CQ21" s="353"/>
      <c r="CR21" s="353"/>
      <c r="CS21" s="354"/>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90" t="s">
        <v>241</v>
      </c>
      <c r="C22" s="397"/>
      <c r="D22" s="398"/>
      <c r="E22" s="376" t="s">
        <v>5</v>
      </c>
      <c r="F22" s="377"/>
      <c r="G22" s="377"/>
      <c r="H22" s="377"/>
      <c r="I22" s="377"/>
      <c r="J22" s="377"/>
      <c r="K22" s="378"/>
      <c r="L22" s="376" t="s">
        <v>243</v>
      </c>
      <c r="M22" s="377"/>
      <c r="N22" s="377"/>
      <c r="O22" s="377"/>
      <c r="P22" s="378"/>
      <c r="Q22" s="382" t="s">
        <v>231</v>
      </c>
      <c r="R22" s="383"/>
      <c r="S22" s="383"/>
      <c r="T22" s="383"/>
      <c r="U22" s="383"/>
      <c r="V22" s="384"/>
      <c r="W22" s="396" t="s">
        <v>244</v>
      </c>
      <c r="X22" s="397"/>
      <c r="Y22" s="398"/>
      <c r="Z22" s="376" t="s">
        <v>5</v>
      </c>
      <c r="AA22" s="377"/>
      <c r="AB22" s="377"/>
      <c r="AC22" s="377"/>
      <c r="AD22" s="377"/>
      <c r="AE22" s="377"/>
      <c r="AF22" s="377"/>
      <c r="AG22" s="378"/>
      <c r="AH22" s="388" t="s">
        <v>184</v>
      </c>
      <c r="AI22" s="377"/>
      <c r="AJ22" s="377"/>
      <c r="AK22" s="377"/>
      <c r="AL22" s="378"/>
      <c r="AM22" s="388" t="s">
        <v>245</v>
      </c>
      <c r="AN22" s="389"/>
      <c r="AO22" s="389"/>
      <c r="AP22" s="389"/>
      <c r="AQ22" s="389"/>
      <c r="AR22" s="390"/>
      <c r="AS22" s="382" t="s">
        <v>231</v>
      </c>
      <c r="AT22" s="383"/>
      <c r="AU22" s="383"/>
      <c r="AV22" s="383"/>
      <c r="AW22" s="383"/>
      <c r="AX22" s="394"/>
      <c r="AY22" s="412" t="s">
        <v>247</v>
      </c>
      <c r="AZ22" s="413"/>
      <c r="BA22" s="413"/>
      <c r="BB22" s="413"/>
      <c r="BC22" s="413"/>
      <c r="BD22" s="413"/>
      <c r="BE22" s="413"/>
      <c r="BF22" s="413"/>
      <c r="BG22" s="413"/>
      <c r="BH22" s="413"/>
      <c r="BI22" s="413"/>
      <c r="BJ22" s="413"/>
      <c r="BK22" s="413"/>
      <c r="BL22" s="413"/>
      <c r="BM22" s="414"/>
      <c r="BN22" s="373">
        <v>13149329</v>
      </c>
      <c r="BO22" s="374"/>
      <c r="BP22" s="374"/>
      <c r="BQ22" s="374"/>
      <c r="BR22" s="374"/>
      <c r="BS22" s="374"/>
      <c r="BT22" s="374"/>
      <c r="BU22" s="375"/>
      <c r="BV22" s="373">
        <v>14223145</v>
      </c>
      <c r="BW22" s="374"/>
      <c r="BX22" s="374"/>
      <c r="BY22" s="374"/>
      <c r="BZ22" s="374"/>
      <c r="CA22" s="374"/>
      <c r="CB22" s="374"/>
      <c r="CC22" s="375"/>
      <c r="CD22" s="21"/>
      <c r="CE22" s="353"/>
      <c r="CF22" s="353"/>
      <c r="CG22" s="353"/>
      <c r="CH22" s="353"/>
      <c r="CI22" s="353"/>
      <c r="CJ22" s="353"/>
      <c r="CK22" s="353"/>
      <c r="CL22" s="353"/>
      <c r="CM22" s="353"/>
      <c r="CN22" s="353"/>
      <c r="CO22" s="353"/>
      <c r="CP22" s="353"/>
      <c r="CQ22" s="353"/>
      <c r="CR22" s="353"/>
      <c r="CS22" s="354"/>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91"/>
      <c r="C23" s="400"/>
      <c r="D23" s="401"/>
      <c r="E23" s="379"/>
      <c r="F23" s="380"/>
      <c r="G23" s="380"/>
      <c r="H23" s="380"/>
      <c r="I23" s="380"/>
      <c r="J23" s="380"/>
      <c r="K23" s="381"/>
      <c r="L23" s="379"/>
      <c r="M23" s="380"/>
      <c r="N23" s="380"/>
      <c r="O23" s="380"/>
      <c r="P23" s="381"/>
      <c r="Q23" s="385"/>
      <c r="R23" s="386"/>
      <c r="S23" s="386"/>
      <c r="T23" s="386"/>
      <c r="U23" s="386"/>
      <c r="V23" s="387"/>
      <c r="W23" s="399"/>
      <c r="X23" s="400"/>
      <c r="Y23" s="401"/>
      <c r="Z23" s="379"/>
      <c r="AA23" s="380"/>
      <c r="AB23" s="380"/>
      <c r="AC23" s="380"/>
      <c r="AD23" s="380"/>
      <c r="AE23" s="380"/>
      <c r="AF23" s="380"/>
      <c r="AG23" s="381"/>
      <c r="AH23" s="379"/>
      <c r="AI23" s="380"/>
      <c r="AJ23" s="380"/>
      <c r="AK23" s="380"/>
      <c r="AL23" s="381"/>
      <c r="AM23" s="391"/>
      <c r="AN23" s="392"/>
      <c r="AO23" s="392"/>
      <c r="AP23" s="392"/>
      <c r="AQ23" s="392"/>
      <c r="AR23" s="393"/>
      <c r="AS23" s="385"/>
      <c r="AT23" s="386"/>
      <c r="AU23" s="386"/>
      <c r="AV23" s="386"/>
      <c r="AW23" s="386"/>
      <c r="AX23" s="395"/>
      <c r="AY23" s="495" t="s">
        <v>249</v>
      </c>
      <c r="AZ23" s="496"/>
      <c r="BA23" s="496"/>
      <c r="BB23" s="496"/>
      <c r="BC23" s="496"/>
      <c r="BD23" s="496"/>
      <c r="BE23" s="496"/>
      <c r="BF23" s="496"/>
      <c r="BG23" s="496"/>
      <c r="BH23" s="496"/>
      <c r="BI23" s="496"/>
      <c r="BJ23" s="496"/>
      <c r="BK23" s="496"/>
      <c r="BL23" s="496"/>
      <c r="BM23" s="497"/>
      <c r="BN23" s="367">
        <v>5646371</v>
      </c>
      <c r="BO23" s="368"/>
      <c r="BP23" s="368"/>
      <c r="BQ23" s="368"/>
      <c r="BR23" s="368"/>
      <c r="BS23" s="368"/>
      <c r="BT23" s="368"/>
      <c r="BU23" s="369"/>
      <c r="BV23" s="367">
        <v>5877735</v>
      </c>
      <c r="BW23" s="368"/>
      <c r="BX23" s="368"/>
      <c r="BY23" s="368"/>
      <c r="BZ23" s="368"/>
      <c r="CA23" s="368"/>
      <c r="CB23" s="368"/>
      <c r="CC23" s="369"/>
      <c r="CD23" s="21"/>
      <c r="CE23" s="353"/>
      <c r="CF23" s="353"/>
      <c r="CG23" s="353"/>
      <c r="CH23" s="353"/>
      <c r="CI23" s="353"/>
      <c r="CJ23" s="353"/>
      <c r="CK23" s="353"/>
      <c r="CL23" s="353"/>
      <c r="CM23" s="353"/>
      <c r="CN23" s="353"/>
      <c r="CO23" s="353"/>
      <c r="CP23" s="353"/>
      <c r="CQ23" s="353"/>
      <c r="CR23" s="353"/>
      <c r="CS23" s="354"/>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91"/>
      <c r="C24" s="400"/>
      <c r="D24" s="401"/>
      <c r="E24" s="405" t="s">
        <v>252</v>
      </c>
      <c r="F24" s="406"/>
      <c r="G24" s="406"/>
      <c r="H24" s="406"/>
      <c r="I24" s="406"/>
      <c r="J24" s="406"/>
      <c r="K24" s="407"/>
      <c r="L24" s="408">
        <v>1</v>
      </c>
      <c r="M24" s="409"/>
      <c r="N24" s="409"/>
      <c r="O24" s="409"/>
      <c r="P24" s="410"/>
      <c r="Q24" s="408">
        <v>7140</v>
      </c>
      <c r="R24" s="409"/>
      <c r="S24" s="409"/>
      <c r="T24" s="409"/>
      <c r="U24" s="409"/>
      <c r="V24" s="410"/>
      <c r="W24" s="399"/>
      <c r="X24" s="400"/>
      <c r="Y24" s="401"/>
      <c r="Z24" s="405" t="s">
        <v>253</v>
      </c>
      <c r="AA24" s="406"/>
      <c r="AB24" s="406"/>
      <c r="AC24" s="406"/>
      <c r="AD24" s="406"/>
      <c r="AE24" s="406"/>
      <c r="AF24" s="406"/>
      <c r="AG24" s="407"/>
      <c r="AH24" s="408">
        <v>232</v>
      </c>
      <c r="AI24" s="409"/>
      <c r="AJ24" s="409"/>
      <c r="AK24" s="409"/>
      <c r="AL24" s="410"/>
      <c r="AM24" s="408">
        <v>699712</v>
      </c>
      <c r="AN24" s="409"/>
      <c r="AO24" s="409"/>
      <c r="AP24" s="409"/>
      <c r="AQ24" s="409"/>
      <c r="AR24" s="410"/>
      <c r="AS24" s="408">
        <v>3016</v>
      </c>
      <c r="AT24" s="409"/>
      <c r="AU24" s="409"/>
      <c r="AV24" s="409"/>
      <c r="AW24" s="409"/>
      <c r="AX24" s="411"/>
      <c r="AY24" s="486" t="s">
        <v>255</v>
      </c>
      <c r="AZ24" s="487"/>
      <c r="BA24" s="487"/>
      <c r="BB24" s="487"/>
      <c r="BC24" s="487"/>
      <c r="BD24" s="487"/>
      <c r="BE24" s="487"/>
      <c r="BF24" s="487"/>
      <c r="BG24" s="487"/>
      <c r="BH24" s="487"/>
      <c r="BI24" s="487"/>
      <c r="BJ24" s="487"/>
      <c r="BK24" s="487"/>
      <c r="BL24" s="487"/>
      <c r="BM24" s="488"/>
      <c r="BN24" s="367">
        <v>9125175</v>
      </c>
      <c r="BO24" s="368"/>
      <c r="BP24" s="368"/>
      <c r="BQ24" s="368"/>
      <c r="BR24" s="368"/>
      <c r="BS24" s="368"/>
      <c r="BT24" s="368"/>
      <c r="BU24" s="369"/>
      <c r="BV24" s="367">
        <v>9872347</v>
      </c>
      <c r="BW24" s="368"/>
      <c r="BX24" s="368"/>
      <c r="BY24" s="368"/>
      <c r="BZ24" s="368"/>
      <c r="CA24" s="368"/>
      <c r="CB24" s="368"/>
      <c r="CC24" s="369"/>
      <c r="CD24" s="21"/>
      <c r="CE24" s="353"/>
      <c r="CF24" s="353"/>
      <c r="CG24" s="353"/>
      <c r="CH24" s="353"/>
      <c r="CI24" s="353"/>
      <c r="CJ24" s="353"/>
      <c r="CK24" s="353"/>
      <c r="CL24" s="353"/>
      <c r="CM24" s="353"/>
      <c r="CN24" s="353"/>
      <c r="CO24" s="353"/>
      <c r="CP24" s="353"/>
      <c r="CQ24" s="353"/>
      <c r="CR24" s="353"/>
      <c r="CS24" s="354"/>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91"/>
      <c r="C25" s="400"/>
      <c r="D25" s="401"/>
      <c r="E25" s="405" t="s">
        <v>257</v>
      </c>
      <c r="F25" s="406"/>
      <c r="G25" s="406"/>
      <c r="H25" s="406"/>
      <c r="I25" s="406"/>
      <c r="J25" s="406"/>
      <c r="K25" s="407"/>
      <c r="L25" s="408">
        <v>1</v>
      </c>
      <c r="M25" s="409"/>
      <c r="N25" s="409"/>
      <c r="O25" s="409"/>
      <c r="P25" s="410"/>
      <c r="Q25" s="408">
        <v>5830</v>
      </c>
      <c r="R25" s="409"/>
      <c r="S25" s="409"/>
      <c r="T25" s="409"/>
      <c r="U25" s="409"/>
      <c r="V25" s="410"/>
      <c r="W25" s="399"/>
      <c r="X25" s="400"/>
      <c r="Y25" s="401"/>
      <c r="Z25" s="405" t="s">
        <v>258</v>
      </c>
      <c r="AA25" s="406"/>
      <c r="AB25" s="406"/>
      <c r="AC25" s="406"/>
      <c r="AD25" s="406"/>
      <c r="AE25" s="406"/>
      <c r="AF25" s="406"/>
      <c r="AG25" s="407"/>
      <c r="AH25" s="408" t="s">
        <v>202</v>
      </c>
      <c r="AI25" s="409"/>
      <c r="AJ25" s="409"/>
      <c r="AK25" s="409"/>
      <c r="AL25" s="410"/>
      <c r="AM25" s="408" t="s">
        <v>202</v>
      </c>
      <c r="AN25" s="409"/>
      <c r="AO25" s="409"/>
      <c r="AP25" s="409"/>
      <c r="AQ25" s="409"/>
      <c r="AR25" s="410"/>
      <c r="AS25" s="408" t="s">
        <v>202</v>
      </c>
      <c r="AT25" s="409"/>
      <c r="AU25" s="409"/>
      <c r="AV25" s="409"/>
      <c r="AW25" s="409"/>
      <c r="AX25" s="411"/>
      <c r="AY25" s="412" t="s">
        <v>35</v>
      </c>
      <c r="AZ25" s="413"/>
      <c r="BA25" s="413"/>
      <c r="BB25" s="413"/>
      <c r="BC25" s="413"/>
      <c r="BD25" s="413"/>
      <c r="BE25" s="413"/>
      <c r="BF25" s="413"/>
      <c r="BG25" s="413"/>
      <c r="BH25" s="413"/>
      <c r="BI25" s="413"/>
      <c r="BJ25" s="413"/>
      <c r="BK25" s="413"/>
      <c r="BL25" s="413"/>
      <c r="BM25" s="414"/>
      <c r="BN25" s="373">
        <v>31019</v>
      </c>
      <c r="BO25" s="374"/>
      <c r="BP25" s="374"/>
      <c r="BQ25" s="374"/>
      <c r="BR25" s="374"/>
      <c r="BS25" s="374"/>
      <c r="BT25" s="374"/>
      <c r="BU25" s="375"/>
      <c r="BV25" s="373">
        <v>40473</v>
      </c>
      <c r="BW25" s="374"/>
      <c r="BX25" s="374"/>
      <c r="BY25" s="374"/>
      <c r="BZ25" s="374"/>
      <c r="CA25" s="374"/>
      <c r="CB25" s="374"/>
      <c r="CC25" s="375"/>
      <c r="CD25" s="21"/>
      <c r="CE25" s="353"/>
      <c r="CF25" s="353"/>
      <c r="CG25" s="353"/>
      <c r="CH25" s="353"/>
      <c r="CI25" s="353"/>
      <c r="CJ25" s="353"/>
      <c r="CK25" s="353"/>
      <c r="CL25" s="353"/>
      <c r="CM25" s="353"/>
      <c r="CN25" s="353"/>
      <c r="CO25" s="353"/>
      <c r="CP25" s="353"/>
      <c r="CQ25" s="353"/>
      <c r="CR25" s="353"/>
      <c r="CS25" s="354"/>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91"/>
      <c r="C26" s="400"/>
      <c r="D26" s="401"/>
      <c r="E26" s="405" t="s">
        <v>259</v>
      </c>
      <c r="F26" s="406"/>
      <c r="G26" s="406"/>
      <c r="H26" s="406"/>
      <c r="I26" s="406"/>
      <c r="J26" s="406"/>
      <c r="K26" s="407"/>
      <c r="L26" s="408">
        <v>1</v>
      </c>
      <c r="M26" s="409"/>
      <c r="N26" s="409"/>
      <c r="O26" s="409"/>
      <c r="P26" s="410"/>
      <c r="Q26" s="408">
        <v>5460</v>
      </c>
      <c r="R26" s="409"/>
      <c r="S26" s="409"/>
      <c r="T26" s="409"/>
      <c r="U26" s="409"/>
      <c r="V26" s="410"/>
      <c r="W26" s="399"/>
      <c r="X26" s="400"/>
      <c r="Y26" s="401"/>
      <c r="Z26" s="405" t="s">
        <v>260</v>
      </c>
      <c r="AA26" s="501"/>
      <c r="AB26" s="501"/>
      <c r="AC26" s="501"/>
      <c r="AD26" s="501"/>
      <c r="AE26" s="501"/>
      <c r="AF26" s="501"/>
      <c r="AG26" s="502"/>
      <c r="AH26" s="408">
        <v>15</v>
      </c>
      <c r="AI26" s="409"/>
      <c r="AJ26" s="409"/>
      <c r="AK26" s="409"/>
      <c r="AL26" s="410"/>
      <c r="AM26" s="408">
        <v>44595</v>
      </c>
      <c r="AN26" s="409"/>
      <c r="AO26" s="409"/>
      <c r="AP26" s="409"/>
      <c r="AQ26" s="409"/>
      <c r="AR26" s="410"/>
      <c r="AS26" s="408">
        <v>2973</v>
      </c>
      <c r="AT26" s="409"/>
      <c r="AU26" s="409"/>
      <c r="AV26" s="409"/>
      <c r="AW26" s="409"/>
      <c r="AX26" s="411"/>
      <c r="AY26" s="503" t="s">
        <v>261</v>
      </c>
      <c r="AZ26" s="473"/>
      <c r="BA26" s="473"/>
      <c r="BB26" s="473"/>
      <c r="BC26" s="473"/>
      <c r="BD26" s="473"/>
      <c r="BE26" s="473"/>
      <c r="BF26" s="473"/>
      <c r="BG26" s="473"/>
      <c r="BH26" s="473"/>
      <c r="BI26" s="473"/>
      <c r="BJ26" s="473"/>
      <c r="BK26" s="473"/>
      <c r="BL26" s="473"/>
      <c r="BM26" s="504"/>
      <c r="BN26" s="367" t="s">
        <v>202</v>
      </c>
      <c r="BO26" s="368"/>
      <c r="BP26" s="368"/>
      <c r="BQ26" s="368"/>
      <c r="BR26" s="368"/>
      <c r="BS26" s="368"/>
      <c r="BT26" s="368"/>
      <c r="BU26" s="369"/>
      <c r="BV26" s="367" t="s">
        <v>202</v>
      </c>
      <c r="BW26" s="368"/>
      <c r="BX26" s="368"/>
      <c r="BY26" s="368"/>
      <c r="BZ26" s="368"/>
      <c r="CA26" s="368"/>
      <c r="CB26" s="368"/>
      <c r="CC26" s="369"/>
      <c r="CD26" s="21"/>
      <c r="CE26" s="353"/>
      <c r="CF26" s="353"/>
      <c r="CG26" s="353"/>
      <c r="CH26" s="353"/>
      <c r="CI26" s="353"/>
      <c r="CJ26" s="353"/>
      <c r="CK26" s="353"/>
      <c r="CL26" s="353"/>
      <c r="CM26" s="353"/>
      <c r="CN26" s="353"/>
      <c r="CO26" s="353"/>
      <c r="CP26" s="353"/>
      <c r="CQ26" s="353"/>
      <c r="CR26" s="353"/>
      <c r="CS26" s="354"/>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91"/>
      <c r="C27" s="400"/>
      <c r="D27" s="401"/>
      <c r="E27" s="405" t="s">
        <v>262</v>
      </c>
      <c r="F27" s="406"/>
      <c r="G27" s="406"/>
      <c r="H27" s="406"/>
      <c r="I27" s="406"/>
      <c r="J27" s="406"/>
      <c r="K27" s="407"/>
      <c r="L27" s="408">
        <v>1</v>
      </c>
      <c r="M27" s="409"/>
      <c r="N27" s="409"/>
      <c r="O27" s="409"/>
      <c r="P27" s="410"/>
      <c r="Q27" s="408">
        <v>3100</v>
      </c>
      <c r="R27" s="409"/>
      <c r="S27" s="409"/>
      <c r="T27" s="409"/>
      <c r="U27" s="409"/>
      <c r="V27" s="410"/>
      <c r="W27" s="399"/>
      <c r="X27" s="400"/>
      <c r="Y27" s="401"/>
      <c r="Z27" s="405" t="s">
        <v>264</v>
      </c>
      <c r="AA27" s="406"/>
      <c r="AB27" s="406"/>
      <c r="AC27" s="406"/>
      <c r="AD27" s="406"/>
      <c r="AE27" s="406"/>
      <c r="AF27" s="406"/>
      <c r="AG27" s="407"/>
      <c r="AH27" s="408" t="s">
        <v>202</v>
      </c>
      <c r="AI27" s="409"/>
      <c r="AJ27" s="409"/>
      <c r="AK27" s="409"/>
      <c r="AL27" s="410"/>
      <c r="AM27" s="408" t="s">
        <v>202</v>
      </c>
      <c r="AN27" s="409"/>
      <c r="AO27" s="409"/>
      <c r="AP27" s="409"/>
      <c r="AQ27" s="409"/>
      <c r="AR27" s="410"/>
      <c r="AS27" s="408" t="s">
        <v>202</v>
      </c>
      <c r="AT27" s="409"/>
      <c r="AU27" s="409"/>
      <c r="AV27" s="409"/>
      <c r="AW27" s="409"/>
      <c r="AX27" s="411"/>
      <c r="AY27" s="498" t="s">
        <v>266</v>
      </c>
      <c r="AZ27" s="499"/>
      <c r="BA27" s="499"/>
      <c r="BB27" s="499"/>
      <c r="BC27" s="499"/>
      <c r="BD27" s="499"/>
      <c r="BE27" s="499"/>
      <c r="BF27" s="499"/>
      <c r="BG27" s="499"/>
      <c r="BH27" s="499"/>
      <c r="BI27" s="499"/>
      <c r="BJ27" s="499"/>
      <c r="BK27" s="499"/>
      <c r="BL27" s="499"/>
      <c r="BM27" s="500"/>
      <c r="BN27" s="370">
        <v>321801</v>
      </c>
      <c r="BO27" s="371"/>
      <c r="BP27" s="371"/>
      <c r="BQ27" s="371"/>
      <c r="BR27" s="371"/>
      <c r="BS27" s="371"/>
      <c r="BT27" s="371"/>
      <c r="BU27" s="372"/>
      <c r="BV27" s="370">
        <v>321754</v>
      </c>
      <c r="BW27" s="371"/>
      <c r="BX27" s="371"/>
      <c r="BY27" s="371"/>
      <c r="BZ27" s="371"/>
      <c r="CA27" s="371"/>
      <c r="CB27" s="371"/>
      <c r="CC27" s="372"/>
      <c r="CD27" s="17"/>
      <c r="CE27" s="353"/>
      <c r="CF27" s="353"/>
      <c r="CG27" s="353"/>
      <c r="CH27" s="353"/>
      <c r="CI27" s="353"/>
      <c r="CJ27" s="353"/>
      <c r="CK27" s="353"/>
      <c r="CL27" s="353"/>
      <c r="CM27" s="353"/>
      <c r="CN27" s="353"/>
      <c r="CO27" s="353"/>
      <c r="CP27" s="353"/>
      <c r="CQ27" s="353"/>
      <c r="CR27" s="353"/>
      <c r="CS27" s="354"/>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91"/>
      <c r="C28" s="400"/>
      <c r="D28" s="401"/>
      <c r="E28" s="405" t="s">
        <v>267</v>
      </c>
      <c r="F28" s="406"/>
      <c r="G28" s="406"/>
      <c r="H28" s="406"/>
      <c r="I28" s="406"/>
      <c r="J28" s="406"/>
      <c r="K28" s="407"/>
      <c r="L28" s="408">
        <v>1</v>
      </c>
      <c r="M28" s="409"/>
      <c r="N28" s="409"/>
      <c r="O28" s="409"/>
      <c r="P28" s="410"/>
      <c r="Q28" s="408">
        <v>2800</v>
      </c>
      <c r="R28" s="409"/>
      <c r="S28" s="409"/>
      <c r="T28" s="409"/>
      <c r="U28" s="409"/>
      <c r="V28" s="410"/>
      <c r="W28" s="399"/>
      <c r="X28" s="400"/>
      <c r="Y28" s="401"/>
      <c r="Z28" s="405" t="s">
        <v>36</v>
      </c>
      <c r="AA28" s="406"/>
      <c r="AB28" s="406"/>
      <c r="AC28" s="406"/>
      <c r="AD28" s="406"/>
      <c r="AE28" s="406"/>
      <c r="AF28" s="406"/>
      <c r="AG28" s="407"/>
      <c r="AH28" s="408" t="s">
        <v>202</v>
      </c>
      <c r="AI28" s="409"/>
      <c r="AJ28" s="409"/>
      <c r="AK28" s="409"/>
      <c r="AL28" s="410"/>
      <c r="AM28" s="408" t="s">
        <v>202</v>
      </c>
      <c r="AN28" s="409"/>
      <c r="AO28" s="409"/>
      <c r="AP28" s="409"/>
      <c r="AQ28" s="409"/>
      <c r="AR28" s="410"/>
      <c r="AS28" s="408" t="s">
        <v>202</v>
      </c>
      <c r="AT28" s="409"/>
      <c r="AU28" s="409"/>
      <c r="AV28" s="409"/>
      <c r="AW28" s="409"/>
      <c r="AX28" s="411"/>
      <c r="AY28" s="358" t="s">
        <v>270</v>
      </c>
      <c r="AZ28" s="359"/>
      <c r="BA28" s="359"/>
      <c r="BB28" s="360"/>
      <c r="BC28" s="412" t="s">
        <v>98</v>
      </c>
      <c r="BD28" s="413"/>
      <c r="BE28" s="413"/>
      <c r="BF28" s="413"/>
      <c r="BG28" s="413"/>
      <c r="BH28" s="413"/>
      <c r="BI28" s="413"/>
      <c r="BJ28" s="413"/>
      <c r="BK28" s="413"/>
      <c r="BL28" s="413"/>
      <c r="BM28" s="414"/>
      <c r="BN28" s="373">
        <v>1618200</v>
      </c>
      <c r="BO28" s="374"/>
      <c r="BP28" s="374"/>
      <c r="BQ28" s="374"/>
      <c r="BR28" s="374"/>
      <c r="BS28" s="374"/>
      <c r="BT28" s="374"/>
      <c r="BU28" s="375"/>
      <c r="BV28" s="373">
        <v>1609635</v>
      </c>
      <c r="BW28" s="374"/>
      <c r="BX28" s="374"/>
      <c r="BY28" s="374"/>
      <c r="BZ28" s="374"/>
      <c r="CA28" s="374"/>
      <c r="CB28" s="374"/>
      <c r="CC28" s="375"/>
      <c r="CD28" s="21"/>
      <c r="CE28" s="353"/>
      <c r="CF28" s="353"/>
      <c r="CG28" s="353"/>
      <c r="CH28" s="353"/>
      <c r="CI28" s="353"/>
      <c r="CJ28" s="353"/>
      <c r="CK28" s="353"/>
      <c r="CL28" s="353"/>
      <c r="CM28" s="353"/>
      <c r="CN28" s="353"/>
      <c r="CO28" s="353"/>
      <c r="CP28" s="353"/>
      <c r="CQ28" s="353"/>
      <c r="CR28" s="353"/>
      <c r="CS28" s="354"/>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91"/>
      <c r="C29" s="400"/>
      <c r="D29" s="401"/>
      <c r="E29" s="405" t="s">
        <v>271</v>
      </c>
      <c r="F29" s="406"/>
      <c r="G29" s="406"/>
      <c r="H29" s="406"/>
      <c r="I29" s="406"/>
      <c r="J29" s="406"/>
      <c r="K29" s="407"/>
      <c r="L29" s="408">
        <v>14</v>
      </c>
      <c r="M29" s="409"/>
      <c r="N29" s="409"/>
      <c r="O29" s="409"/>
      <c r="P29" s="410"/>
      <c r="Q29" s="408">
        <v>2500</v>
      </c>
      <c r="R29" s="409"/>
      <c r="S29" s="409"/>
      <c r="T29" s="409"/>
      <c r="U29" s="409"/>
      <c r="V29" s="410"/>
      <c r="W29" s="402"/>
      <c r="X29" s="403"/>
      <c r="Y29" s="404"/>
      <c r="Z29" s="405" t="s">
        <v>273</v>
      </c>
      <c r="AA29" s="406"/>
      <c r="AB29" s="406"/>
      <c r="AC29" s="406"/>
      <c r="AD29" s="406"/>
      <c r="AE29" s="406"/>
      <c r="AF29" s="406"/>
      <c r="AG29" s="407"/>
      <c r="AH29" s="408">
        <v>232</v>
      </c>
      <c r="AI29" s="409"/>
      <c r="AJ29" s="409"/>
      <c r="AK29" s="409"/>
      <c r="AL29" s="410"/>
      <c r="AM29" s="408">
        <v>699712</v>
      </c>
      <c r="AN29" s="409"/>
      <c r="AO29" s="409"/>
      <c r="AP29" s="409"/>
      <c r="AQ29" s="409"/>
      <c r="AR29" s="410"/>
      <c r="AS29" s="408">
        <v>3016</v>
      </c>
      <c r="AT29" s="409"/>
      <c r="AU29" s="409"/>
      <c r="AV29" s="409"/>
      <c r="AW29" s="409"/>
      <c r="AX29" s="411"/>
      <c r="AY29" s="361"/>
      <c r="AZ29" s="362"/>
      <c r="BA29" s="362"/>
      <c r="BB29" s="363"/>
      <c r="BC29" s="495" t="s">
        <v>275</v>
      </c>
      <c r="BD29" s="496"/>
      <c r="BE29" s="496"/>
      <c r="BF29" s="496"/>
      <c r="BG29" s="496"/>
      <c r="BH29" s="496"/>
      <c r="BI29" s="496"/>
      <c r="BJ29" s="496"/>
      <c r="BK29" s="496"/>
      <c r="BL29" s="496"/>
      <c r="BM29" s="497"/>
      <c r="BN29" s="367">
        <v>89744</v>
      </c>
      <c r="BO29" s="368"/>
      <c r="BP29" s="368"/>
      <c r="BQ29" s="368"/>
      <c r="BR29" s="368"/>
      <c r="BS29" s="368"/>
      <c r="BT29" s="368"/>
      <c r="BU29" s="369"/>
      <c r="BV29" s="367">
        <v>89707</v>
      </c>
      <c r="BW29" s="368"/>
      <c r="BX29" s="368"/>
      <c r="BY29" s="368"/>
      <c r="BZ29" s="368"/>
      <c r="CA29" s="368"/>
      <c r="CB29" s="368"/>
      <c r="CC29" s="369"/>
      <c r="CD29" s="17"/>
      <c r="CE29" s="353"/>
      <c r="CF29" s="353"/>
      <c r="CG29" s="353"/>
      <c r="CH29" s="353"/>
      <c r="CI29" s="353"/>
      <c r="CJ29" s="353"/>
      <c r="CK29" s="353"/>
      <c r="CL29" s="353"/>
      <c r="CM29" s="353"/>
      <c r="CN29" s="353"/>
      <c r="CO29" s="353"/>
      <c r="CP29" s="353"/>
      <c r="CQ29" s="353"/>
      <c r="CR29" s="353"/>
      <c r="CS29" s="354"/>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92"/>
      <c r="C30" s="493"/>
      <c r="D30" s="494"/>
      <c r="E30" s="474"/>
      <c r="F30" s="475"/>
      <c r="G30" s="475"/>
      <c r="H30" s="475"/>
      <c r="I30" s="475"/>
      <c r="J30" s="475"/>
      <c r="K30" s="476"/>
      <c r="L30" s="477"/>
      <c r="M30" s="478"/>
      <c r="N30" s="478"/>
      <c r="O30" s="478"/>
      <c r="P30" s="479"/>
      <c r="Q30" s="477"/>
      <c r="R30" s="478"/>
      <c r="S30" s="478"/>
      <c r="T30" s="478"/>
      <c r="U30" s="478"/>
      <c r="V30" s="479"/>
      <c r="W30" s="480" t="s">
        <v>276</v>
      </c>
      <c r="X30" s="481"/>
      <c r="Y30" s="481"/>
      <c r="Z30" s="481"/>
      <c r="AA30" s="481"/>
      <c r="AB30" s="481"/>
      <c r="AC30" s="481"/>
      <c r="AD30" s="481"/>
      <c r="AE30" s="481"/>
      <c r="AF30" s="481"/>
      <c r="AG30" s="482"/>
      <c r="AH30" s="483">
        <v>94.5</v>
      </c>
      <c r="AI30" s="484"/>
      <c r="AJ30" s="484"/>
      <c r="AK30" s="484"/>
      <c r="AL30" s="484"/>
      <c r="AM30" s="484"/>
      <c r="AN30" s="484"/>
      <c r="AO30" s="484"/>
      <c r="AP30" s="484"/>
      <c r="AQ30" s="484"/>
      <c r="AR30" s="484"/>
      <c r="AS30" s="484"/>
      <c r="AT30" s="484"/>
      <c r="AU30" s="484"/>
      <c r="AV30" s="484"/>
      <c r="AW30" s="484"/>
      <c r="AX30" s="485"/>
      <c r="AY30" s="364"/>
      <c r="AZ30" s="365"/>
      <c r="BA30" s="365"/>
      <c r="BB30" s="366"/>
      <c r="BC30" s="486" t="s">
        <v>72</v>
      </c>
      <c r="BD30" s="487"/>
      <c r="BE30" s="487"/>
      <c r="BF30" s="487"/>
      <c r="BG30" s="487"/>
      <c r="BH30" s="487"/>
      <c r="BI30" s="487"/>
      <c r="BJ30" s="487"/>
      <c r="BK30" s="487"/>
      <c r="BL30" s="487"/>
      <c r="BM30" s="488"/>
      <c r="BN30" s="370">
        <v>2594418</v>
      </c>
      <c r="BO30" s="371"/>
      <c r="BP30" s="371"/>
      <c r="BQ30" s="371"/>
      <c r="BR30" s="371"/>
      <c r="BS30" s="371"/>
      <c r="BT30" s="371"/>
      <c r="BU30" s="372"/>
      <c r="BV30" s="370">
        <v>2581385</v>
      </c>
      <c r="BW30" s="371"/>
      <c r="BX30" s="371"/>
      <c r="BY30" s="371"/>
      <c r="BZ30" s="371"/>
      <c r="CA30" s="371"/>
      <c r="CB30" s="371"/>
      <c r="CC30" s="37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9" t="s">
        <v>188</v>
      </c>
      <c r="D32" s="489"/>
      <c r="E32" s="489"/>
      <c r="F32" s="489"/>
      <c r="G32" s="489"/>
      <c r="H32" s="489"/>
      <c r="I32" s="489"/>
      <c r="J32" s="489"/>
      <c r="K32" s="489"/>
      <c r="L32" s="489"/>
      <c r="M32" s="489"/>
      <c r="N32" s="489"/>
      <c r="O32" s="489"/>
      <c r="P32" s="489"/>
      <c r="Q32" s="489"/>
      <c r="R32" s="489"/>
      <c r="S32" s="489"/>
      <c r="U32" s="473" t="s">
        <v>88</v>
      </c>
      <c r="V32" s="473"/>
      <c r="W32" s="473"/>
      <c r="X32" s="473"/>
      <c r="Y32" s="473"/>
      <c r="Z32" s="473"/>
      <c r="AA32" s="473"/>
      <c r="AB32" s="473"/>
      <c r="AC32" s="473"/>
      <c r="AD32" s="473"/>
      <c r="AE32" s="473"/>
      <c r="AF32" s="473"/>
      <c r="AG32" s="473"/>
      <c r="AH32" s="473"/>
      <c r="AI32" s="473"/>
      <c r="AJ32" s="473"/>
      <c r="AK32" s="473"/>
      <c r="AM32" s="473" t="s">
        <v>278</v>
      </c>
      <c r="AN32" s="473"/>
      <c r="AO32" s="473"/>
      <c r="AP32" s="473"/>
      <c r="AQ32" s="473"/>
      <c r="AR32" s="473"/>
      <c r="AS32" s="473"/>
      <c r="AT32" s="473"/>
      <c r="AU32" s="473"/>
      <c r="AV32" s="473"/>
      <c r="AW32" s="473"/>
      <c r="AX32" s="473"/>
      <c r="AY32" s="473"/>
      <c r="AZ32" s="473"/>
      <c r="BA32" s="473"/>
      <c r="BB32" s="473"/>
      <c r="BC32" s="473"/>
      <c r="BE32" s="473" t="s">
        <v>279</v>
      </c>
      <c r="BF32" s="473"/>
      <c r="BG32" s="473"/>
      <c r="BH32" s="473"/>
      <c r="BI32" s="473"/>
      <c r="BJ32" s="473"/>
      <c r="BK32" s="473"/>
      <c r="BL32" s="473"/>
      <c r="BM32" s="473"/>
      <c r="BN32" s="473"/>
      <c r="BO32" s="473"/>
      <c r="BP32" s="473"/>
      <c r="BQ32" s="473"/>
      <c r="BR32" s="473"/>
      <c r="BS32" s="473"/>
      <c r="BT32" s="473"/>
      <c r="BU32" s="473"/>
      <c r="BW32" s="473" t="s">
        <v>281</v>
      </c>
      <c r="BX32" s="473"/>
      <c r="BY32" s="473"/>
      <c r="BZ32" s="473"/>
      <c r="CA32" s="473"/>
      <c r="CB32" s="473"/>
      <c r="CC32" s="473"/>
      <c r="CD32" s="473"/>
      <c r="CE32" s="473"/>
      <c r="CF32" s="473"/>
      <c r="CG32" s="473"/>
      <c r="CH32" s="473"/>
      <c r="CI32" s="473"/>
      <c r="CJ32" s="473"/>
      <c r="CK32" s="473"/>
      <c r="CL32" s="473"/>
      <c r="CM32" s="473"/>
      <c r="CO32" s="473" t="s">
        <v>166</v>
      </c>
      <c r="CP32" s="473"/>
      <c r="CQ32" s="473"/>
      <c r="CR32" s="473"/>
      <c r="CS32" s="473"/>
      <c r="CT32" s="473"/>
      <c r="CU32" s="473"/>
      <c r="CV32" s="473"/>
      <c r="CW32" s="473"/>
      <c r="CX32" s="473"/>
      <c r="CY32" s="473"/>
      <c r="CZ32" s="473"/>
      <c r="DA32" s="473"/>
      <c r="DB32" s="473"/>
      <c r="DC32" s="473"/>
      <c r="DD32" s="473"/>
      <c r="DE32" s="473"/>
      <c r="DI32" s="36"/>
    </row>
    <row r="33" spans="1:113" ht="13.5" customHeight="1" x14ac:dyDescent="0.2">
      <c r="A33" s="2"/>
      <c r="B33" s="5"/>
      <c r="C33" s="452" t="s">
        <v>119</v>
      </c>
      <c r="D33" s="452"/>
      <c r="E33" s="432" t="s">
        <v>282</v>
      </c>
      <c r="F33" s="432"/>
      <c r="G33" s="432"/>
      <c r="H33" s="432"/>
      <c r="I33" s="432"/>
      <c r="J33" s="432"/>
      <c r="K33" s="432"/>
      <c r="L33" s="432"/>
      <c r="M33" s="432"/>
      <c r="N33" s="432"/>
      <c r="O33" s="432"/>
      <c r="P33" s="432"/>
      <c r="Q33" s="432"/>
      <c r="R33" s="432"/>
      <c r="S33" s="432"/>
      <c r="T33" s="12"/>
      <c r="U33" s="452" t="s">
        <v>119</v>
      </c>
      <c r="V33" s="452"/>
      <c r="W33" s="432" t="s">
        <v>282</v>
      </c>
      <c r="X33" s="432"/>
      <c r="Y33" s="432"/>
      <c r="Z33" s="432"/>
      <c r="AA33" s="432"/>
      <c r="AB33" s="432"/>
      <c r="AC33" s="432"/>
      <c r="AD33" s="432"/>
      <c r="AE33" s="432"/>
      <c r="AF33" s="432"/>
      <c r="AG33" s="432"/>
      <c r="AH33" s="432"/>
      <c r="AI33" s="432"/>
      <c r="AJ33" s="432"/>
      <c r="AK33" s="432"/>
      <c r="AL33" s="12"/>
      <c r="AM33" s="452" t="s">
        <v>119</v>
      </c>
      <c r="AN33" s="452"/>
      <c r="AO33" s="432" t="s">
        <v>282</v>
      </c>
      <c r="AP33" s="432"/>
      <c r="AQ33" s="432"/>
      <c r="AR33" s="432"/>
      <c r="AS33" s="432"/>
      <c r="AT33" s="432"/>
      <c r="AU33" s="432"/>
      <c r="AV33" s="432"/>
      <c r="AW33" s="432"/>
      <c r="AX33" s="432"/>
      <c r="AY33" s="432"/>
      <c r="AZ33" s="432"/>
      <c r="BA33" s="432"/>
      <c r="BB33" s="432"/>
      <c r="BC33" s="432"/>
      <c r="BD33" s="8"/>
      <c r="BE33" s="432" t="s">
        <v>284</v>
      </c>
      <c r="BF33" s="432"/>
      <c r="BG33" s="432" t="s">
        <v>168</v>
      </c>
      <c r="BH33" s="432"/>
      <c r="BI33" s="432"/>
      <c r="BJ33" s="432"/>
      <c r="BK33" s="432"/>
      <c r="BL33" s="432"/>
      <c r="BM33" s="432"/>
      <c r="BN33" s="432"/>
      <c r="BO33" s="432"/>
      <c r="BP33" s="432"/>
      <c r="BQ33" s="432"/>
      <c r="BR33" s="432"/>
      <c r="BS33" s="432"/>
      <c r="BT33" s="432"/>
      <c r="BU33" s="432"/>
      <c r="BV33" s="8"/>
      <c r="BW33" s="452" t="s">
        <v>284</v>
      </c>
      <c r="BX33" s="452"/>
      <c r="BY33" s="432" t="s">
        <v>106</v>
      </c>
      <c r="BZ33" s="432"/>
      <c r="CA33" s="432"/>
      <c r="CB33" s="432"/>
      <c r="CC33" s="432"/>
      <c r="CD33" s="432"/>
      <c r="CE33" s="432"/>
      <c r="CF33" s="432"/>
      <c r="CG33" s="432"/>
      <c r="CH33" s="432"/>
      <c r="CI33" s="432"/>
      <c r="CJ33" s="432"/>
      <c r="CK33" s="432"/>
      <c r="CL33" s="432"/>
      <c r="CM33" s="432"/>
      <c r="CN33" s="12"/>
      <c r="CO33" s="452" t="s">
        <v>119</v>
      </c>
      <c r="CP33" s="452"/>
      <c r="CQ33" s="432" t="s">
        <v>285</v>
      </c>
      <c r="CR33" s="432"/>
      <c r="CS33" s="432"/>
      <c r="CT33" s="432"/>
      <c r="CU33" s="432"/>
      <c r="CV33" s="432"/>
      <c r="CW33" s="432"/>
      <c r="CX33" s="432"/>
      <c r="CY33" s="432"/>
      <c r="CZ33" s="432"/>
      <c r="DA33" s="432"/>
      <c r="DB33" s="432"/>
      <c r="DC33" s="432"/>
      <c r="DD33" s="432"/>
      <c r="DE33" s="432"/>
      <c r="DF33" s="12"/>
      <c r="DG33" s="472" t="s">
        <v>82</v>
      </c>
      <c r="DH33" s="472"/>
      <c r="DI33" s="19"/>
    </row>
    <row r="34" spans="1:113" ht="32.25" customHeight="1" x14ac:dyDescent="0.2">
      <c r="A34" s="2"/>
      <c r="B34" s="5"/>
      <c r="C34" s="470">
        <f>IF(E34="","",1)</f>
        <v>1</v>
      </c>
      <c r="D34" s="470"/>
      <c r="E34" s="469" t="str">
        <f>IF('各会計、関係団体の財政状況及び健全化判断比率'!B7="","",'各会計、関係団体の財政状況及び健全化判断比率'!B7)</f>
        <v>一般会計</v>
      </c>
      <c r="F34" s="469"/>
      <c r="G34" s="469"/>
      <c r="H34" s="469"/>
      <c r="I34" s="469"/>
      <c r="J34" s="469"/>
      <c r="K34" s="469"/>
      <c r="L34" s="469"/>
      <c r="M34" s="469"/>
      <c r="N34" s="469"/>
      <c r="O34" s="469"/>
      <c r="P34" s="469"/>
      <c r="Q34" s="469"/>
      <c r="R34" s="469"/>
      <c r="S34" s="469"/>
      <c r="T34" s="2"/>
      <c r="U34" s="470">
        <f>IF(W34="","",MAX(C34:D43)+1)</f>
        <v>4</v>
      </c>
      <c r="V34" s="470"/>
      <c r="W34" s="469" t="str">
        <f>IF('各会計、関係団体の財政状況及び健全化判断比率'!B28="","",'各会計、関係団体の財政状況及び健全化判断比率'!B28)</f>
        <v>国民健康保険特別会計（事業勘定）</v>
      </c>
      <c r="X34" s="469"/>
      <c r="Y34" s="469"/>
      <c r="Z34" s="469"/>
      <c r="AA34" s="469"/>
      <c r="AB34" s="469"/>
      <c r="AC34" s="469"/>
      <c r="AD34" s="469"/>
      <c r="AE34" s="469"/>
      <c r="AF34" s="469"/>
      <c r="AG34" s="469"/>
      <c r="AH34" s="469"/>
      <c r="AI34" s="469"/>
      <c r="AJ34" s="469"/>
      <c r="AK34" s="469"/>
      <c r="AL34" s="2"/>
      <c r="AM34" s="470">
        <f>IF(AO34="","",MAX(C34:D43,U34:V43)+1)</f>
        <v>9</v>
      </c>
      <c r="AN34" s="470"/>
      <c r="AO34" s="469" t="str">
        <f>IF('各会計、関係団体の財政状況及び健全化判断比率'!B33="","",'各会計、関係団体の財政状況及び健全化判断比率'!B33)</f>
        <v>水道事業会計</v>
      </c>
      <c r="AP34" s="469"/>
      <c r="AQ34" s="469"/>
      <c r="AR34" s="469"/>
      <c r="AS34" s="469"/>
      <c r="AT34" s="469"/>
      <c r="AU34" s="469"/>
      <c r="AV34" s="469"/>
      <c r="AW34" s="469"/>
      <c r="AX34" s="469"/>
      <c r="AY34" s="469"/>
      <c r="AZ34" s="469"/>
      <c r="BA34" s="469"/>
      <c r="BB34" s="469"/>
      <c r="BC34" s="469"/>
      <c r="BD34" s="2"/>
      <c r="BE34" s="470">
        <f>IF(BG34="","",MAX(C34:D43,U34:V43,AM34:AN43)+1)</f>
        <v>10</v>
      </c>
      <c r="BF34" s="470"/>
      <c r="BG34" s="469" t="str">
        <f>IF('各会計、関係団体の財政状況及び健全化判断比率'!B34="","",'各会計、関係団体の財政状況及び健全化判断比率'!B34)</f>
        <v>下水道特別会計</v>
      </c>
      <c r="BH34" s="469"/>
      <c r="BI34" s="469"/>
      <c r="BJ34" s="469"/>
      <c r="BK34" s="469"/>
      <c r="BL34" s="469"/>
      <c r="BM34" s="469"/>
      <c r="BN34" s="469"/>
      <c r="BO34" s="469"/>
      <c r="BP34" s="469"/>
      <c r="BQ34" s="469"/>
      <c r="BR34" s="469"/>
      <c r="BS34" s="469"/>
      <c r="BT34" s="469"/>
      <c r="BU34" s="469"/>
      <c r="BV34" s="2"/>
      <c r="BW34" s="470">
        <f>IF(BY34="","",MAX(C34:D43,U34:V43,AM34:AN43,BE34:BF43)+1)</f>
        <v>12</v>
      </c>
      <c r="BX34" s="470"/>
      <c r="BY34" s="469" t="str">
        <f>IF('各会計、関係団体の財政状況及び健全化判断比率'!B68="","",'各会計、関係団体の財政状況及び健全化判断比率'!B68)</f>
        <v>与謝野町宮津市中学校組合</v>
      </c>
      <c r="BZ34" s="469"/>
      <c r="CA34" s="469"/>
      <c r="CB34" s="469"/>
      <c r="CC34" s="469"/>
      <c r="CD34" s="469"/>
      <c r="CE34" s="469"/>
      <c r="CF34" s="469"/>
      <c r="CG34" s="469"/>
      <c r="CH34" s="469"/>
      <c r="CI34" s="469"/>
      <c r="CJ34" s="469"/>
      <c r="CK34" s="469"/>
      <c r="CL34" s="469"/>
      <c r="CM34" s="469"/>
      <c r="CN34" s="2"/>
      <c r="CO34" s="470">
        <f>IF(CQ34="","",MAX(C34:D43,U34:V43,AM34:AN43,BE34:BF43,BW34:BX43)+1)</f>
        <v>22</v>
      </c>
      <c r="CP34" s="470"/>
      <c r="CQ34" s="469" t="str">
        <f>IF('各会計、関係団体の財政状況及び健全化判断比率'!BS7="","",'各会計、関係団体の財政状況及び健全化判断比率'!BS7)</f>
        <v>加悦総合振興</v>
      </c>
      <c r="CR34" s="469"/>
      <c r="CS34" s="469"/>
      <c r="CT34" s="469"/>
      <c r="CU34" s="469"/>
      <c r="CV34" s="469"/>
      <c r="CW34" s="469"/>
      <c r="CX34" s="469"/>
      <c r="CY34" s="469"/>
      <c r="CZ34" s="469"/>
      <c r="DA34" s="469"/>
      <c r="DB34" s="469"/>
      <c r="DC34" s="469"/>
      <c r="DD34" s="469"/>
      <c r="DE34" s="469"/>
      <c r="DG34" s="471" t="str">
        <f>IF('各会計、関係団体の財政状況及び健全化判断比率'!BR7="","",'各会計、関係団体の財政状況及び健全化判断比率'!BR7)</f>
        <v/>
      </c>
      <c r="DH34" s="471"/>
      <c r="DI34" s="19"/>
    </row>
    <row r="35" spans="1:113" ht="32.25" customHeight="1" x14ac:dyDescent="0.2">
      <c r="A35" s="2"/>
      <c r="B35" s="5"/>
      <c r="C35" s="470">
        <f t="shared" ref="C35:C43" si="0">IF(E35="","",C34+1)</f>
        <v>2</v>
      </c>
      <c r="D35" s="470"/>
      <c r="E35" s="469" t="str">
        <f>IF('各会計、関係団体の財政状況及び健全化判断比率'!B8="","",'各会計、関係団体の財政状況及び健全化判断比率'!B8)</f>
        <v>宅地造成事業特別会計</v>
      </c>
      <c r="F35" s="469"/>
      <c r="G35" s="469"/>
      <c r="H35" s="469"/>
      <c r="I35" s="469"/>
      <c r="J35" s="469"/>
      <c r="K35" s="469"/>
      <c r="L35" s="469"/>
      <c r="M35" s="469"/>
      <c r="N35" s="469"/>
      <c r="O35" s="469"/>
      <c r="P35" s="469"/>
      <c r="Q35" s="469"/>
      <c r="R35" s="469"/>
      <c r="S35" s="469"/>
      <c r="T35" s="2"/>
      <c r="U35" s="470">
        <f t="shared" ref="U35:U43" si="1">IF(W35="","",U34+1)</f>
        <v>5</v>
      </c>
      <c r="V35" s="470"/>
      <c r="W35" s="469" t="str">
        <f>IF('各会計、関係団体の財政状況及び健全化判断比率'!B29="","",'各会計、関係団体の財政状況及び健全化判断比率'!B29)</f>
        <v>国民健康保険特別会計（直診勘定）</v>
      </c>
      <c r="X35" s="469"/>
      <c r="Y35" s="469"/>
      <c r="Z35" s="469"/>
      <c r="AA35" s="469"/>
      <c r="AB35" s="469"/>
      <c r="AC35" s="469"/>
      <c r="AD35" s="469"/>
      <c r="AE35" s="469"/>
      <c r="AF35" s="469"/>
      <c r="AG35" s="469"/>
      <c r="AH35" s="469"/>
      <c r="AI35" s="469"/>
      <c r="AJ35" s="469"/>
      <c r="AK35" s="469"/>
      <c r="AL35" s="2"/>
      <c r="AM35" s="470" t="str">
        <f t="shared" ref="AM35:AM43" si="2">IF(AO35="","",AM34+1)</f>
        <v/>
      </c>
      <c r="AN35" s="470"/>
      <c r="AO35" s="469"/>
      <c r="AP35" s="469"/>
      <c r="AQ35" s="469"/>
      <c r="AR35" s="469"/>
      <c r="AS35" s="469"/>
      <c r="AT35" s="469"/>
      <c r="AU35" s="469"/>
      <c r="AV35" s="469"/>
      <c r="AW35" s="469"/>
      <c r="AX35" s="469"/>
      <c r="AY35" s="469"/>
      <c r="AZ35" s="469"/>
      <c r="BA35" s="469"/>
      <c r="BB35" s="469"/>
      <c r="BC35" s="469"/>
      <c r="BD35" s="2"/>
      <c r="BE35" s="470">
        <f t="shared" ref="BE35:BE43" si="3">IF(BG35="","",BE34+1)</f>
        <v>11</v>
      </c>
      <c r="BF35" s="470"/>
      <c r="BG35" s="469" t="str">
        <f>IF('各会計、関係団体の財政状況及び健全化判断比率'!B35="","",'各会計、関係団体の財政状況及び健全化判断比率'!B35)</f>
        <v>農業集落排水特別会計</v>
      </c>
      <c r="BH35" s="469"/>
      <c r="BI35" s="469"/>
      <c r="BJ35" s="469"/>
      <c r="BK35" s="469"/>
      <c r="BL35" s="469"/>
      <c r="BM35" s="469"/>
      <c r="BN35" s="469"/>
      <c r="BO35" s="469"/>
      <c r="BP35" s="469"/>
      <c r="BQ35" s="469"/>
      <c r="BR35" s="469"/>
      <c r="BS35" s="469"/>
      <c r="BT35" s="469"/>
      <c r="BU35" s="469"/>
      <c r="BV35" s="2"/>
      <c r="BW35" s="470">
        <f t="shared" ref="BW35:BW43" si="4">IF(BY35="","",BW34+1)</f>
        <v>13</v>
      </c>
      <c r="BX35" s="470"/>
      <c r="BY35" s="469" t="str">
        <f>IF('各会計、関係団体の財政状況及び健全化判断比率'!B69="","",'各会計、関係団体の財政状況及び健全化判断比率'!B69)</f>
        <v>宮津与謝消防組合</v>
      </c>
      <c r="BZ35" s="469"/>
      <c r="CA35" s="469"/>
      <c r="CB35" s="469"/>
      <c r="CC35" s="469"/>
      <c r="CD35" s="469"/>
      <c r="CE35" s="469"/>
      <c r="CF35" s="469"/>
      <c r="CG35" s="469"/>
      <c r="CH35" s="469"/>
      <c r="CI35" s="469"/>
      <c r="CJ35" s="469"/>
      <c r="CK35" s="469"/>
      <c r="CL35" s="469"/>
      <c r="CM35" s="469"/>
      <c r="CN35" s="2"/>
      <c r="CO35" s="470">
        <f t="shared" ref="CO35:CO43" si="5">IF(CQ35="","",CO34+1)</f>
        <v>23</v>
      </c>
      <c r="CP35" s="470"/>
      <c r="CQ35" s="469" t="str">
        <f>IF('各会計、関係団体の財政状況及び健全化判断比率'!BS8="","",'各会計、関係団体の財政状況及び健全化判断比率'!BS8)</f>
        <v>加悦ファーマーズライス</v>
      </c>
      <c r="CR35" s="469"/>
      <c r="CS35" s="469"/>
      <c r="CT35" s="469"/>
      <c r="CU35" s="469"/>
      <c r="CV35" s="469"/>
      <c r="CW35" s="469"/>
      <c r="CX35" s="469"/>
      <c r="CY35" s="469"/>
      <c r="CZ35" s="469"/>
      <c r="DA35" s="469"/>
      <c r="DB35" s="469"/>
      <c r="DC35" s="469"/>
      <c r="DD35" s="469"/>
      <c r="DE35" s="469"/>
      <c r="DG35" s="471" t="str">
        <f>IF('各会計、関係団体の財政状況及び健全化判断比率'!BR8="","",'各会計、関係団体の財政状況及び健全化判断比率'!BR8)</f>
        <v/>
      </c>
      <c r="DH35" s="471"/>
      <c r="DI35" s="19"/>
    </row>
    <row r="36" spans="1:113" ht="32.25" customHeight="1" x14ac:dyDescent="0.2">
      <c r="A36" s="2"/>
      <c r="B36" s="5"/>
      <c r="C36" s="470">
        <f t="shared" si="0"/>
        <v>3</v>
      </c>
      <c r="D36" s="470"/>
      <c r="E36" s="469" t="str">
        <f>IF('各会計、関係団体の財政状況及び健全化判断比率'!B9="","",'各会計、関係団体の財政状況及び健全化判断比率'!B9)</f>
        <v>土地取得特別会計</v>
      </c>
      <c r="F36" s="469"/>
      <c r="G36" s="469"/>
      <c r="H36" s="469"/>
      <c r="I36" s="469"/>
      <c r="J36" s="469"/>
      <c r="K36" s="469"/>
      <c r="L36" s="469"/>
      <c r="M36" s="469"/>
      <c r="N36" s="469"/>
      <c r="O36" s="469"/>
      <c r="P36" s="469"/>
      <c r="Q36" s="469"/>
      <c r="R36" s="469"/>
      <c r="S36" s="469"/>
      <c r="T36" s="2"/>
      <c r="U36" s="470">
        <f t="shared" si="1"/>
        <v>6</v>
      </c>
      <c r="V36" s="470"/>
      <c r="W36" s="469" t="str">
        <f>IF('各会計、関係団体の財政状況及び健全化判断比率'!B30="","",'各会計、関係団体の財政状況及び健全化判断比率'!B30)</f>
        <v>介護保険特別会計（事業勘定）</v>
      </c>
      <c r="X36" s="469"/>
      <c r="Y36" s="469"/>
      <c r="Z36" s="469"/>
      <c r="AA36" s="469"/>
      <c r="AB36" s="469"/>
      <c r="AC36" s="469"/>
      <c r="AD36" s="469"/>
      <c r="AE36" s="469"/>
      <c r="AF36" s="469"/>
      <c r="AG36" s="469"/>
      <c r="AH36" s="469"/>
      <c r="AI36" s="469"/>
      <c r="AJ36" s="469"/>
      <c r="AK36" s="469"/>
      <c r="AL36" s="2"/>
      <c r="AM36" s="470" t="str">
        <f t="shared" si="2"/>
        <v/>
      </c>
      <c r="AN36" s="470"/>
      <c r="AO36" s="469"/>
      <c r="AP36" s="469"/>
      <c r="AQ36" s="469"/>
      <c r="AR36" s="469"/>
      <c r="AS36" s="469"/>
      <c r="AT36" s="469"/>
      <c r="AU36" s="469"/>
      <c r="AV36" s="469"/>
      <c r="AW36" s="469"/>
      <c r="AX36" s="469"/>
      <c r="AY36" s="469"/>
      <c r="AZ36" s="469"/>
      <c r="BA36" s="469"/>
      <c r="BB36" s="469"/>
      <c r="BC36" s="469"/>
      <c r="BD36" s="2"/>
      <c r="BE36" s="470" t="str">
        <f t="shared" si="3"/>
        <v/>
      </c>
      <c r="BF36" s="470"/>
      <c r="BG36" s="469"/>
      <c r="BH36" s="469"/>
      <c r="BI36" s="469"/>
      <c r="BJ36" s="469"/>
      <c r="BK36" s="469"/>
      <c r="BL36" s="469"/>
      <c r="BM36" s="469"/>
      <c r="BN36" s="469"/>
      <c r="BO36" s="469"/>
      <c r="BP36" s="469"/>
      <c r="BQ36" s="469"/>
      <c r="BR36" s="469"/>
      <c r="BS36" s="469"/>
      <c r="BT36" s="469"/>
      <c r="BU36" s="469"/>
      <c r="BV36" s="2"/>
      <c r="BW36" s="470">
        <f t="shared" si="4"/>
        <v>14</v>
      </c>
      <c r="BX36" s="470"/>
      <c r="BY36" s="469" t="str">
        <f>IF('各会計、関係団体の財政状況及び健全化判断比率'!B70="","",'各会計、関係団体の財政状況及び健全化判断比率'!B70)</f>
        <v>京都府後期高齢者医療広域連合（一般会計）</v>
      </c>
      <c r="BZ36" s="469"/>
      <c r="CA36" s="469"/>
      <c r="CB36" s="469"/>
      <c r="CC36" s="469"/>
      <c r="CD36" s="469"/>
      <c r="CE36" s="469"/>
      <c r="CF36" s="469"/>
      <c r="CG36" s="469"/>
      <c r="CH36" s="469"/>
      <c r="CI36" s="469"/>
      <c r="CJ36" s="469"/>
      <c r="CK36" s="469"/>
      <c r="CL36" s="469"/>
      <c r="CM36" s="469"/>
      <c r="CN36" s="2"/>
      <c r="CO36" s="470" t="str">
        <f t="shared" si="5"/>
        <v/>
      </c>
      <c r="CP36" s="470"/>
      <c r="CQ36" s="469" t="str">
        <f>IF('各会計、関係団体の財政状況及び健全化判断比率'!BS9="","",'各会計、関係団体の財政状況及び健全化判断比率'!BS9)</f>
        <v/>
      </c>
      <c r="CR36" s="469"/>
      <c r="CS36" s="469"/>
      <c r="CT36" s="469"/>
      <c r="CU36" s="469"/>
      <c r="CV36" s="469"/>
      <c r="CW36" s="469"/>
      <c r="CX36" s="469"/>
      <c r="CY36" s="469"/>
      <c r="CZ36" s="469"/>
      <c r="DA36" s="469"/>
      <c r="DB36" s="469"/>
      <c r="DC36" s="469"/>
      <c r="DD36" s="469"/>
      <c r="DE36" s="469"/>
      <c r="DG36" s="471" t="str">
        <f>IF('各会計、関係団体の財政状況及び健全化判断比率'!BR9="","",'各会計、関係団体の財政状況及び健全化判断比率'!BR9)</f>
        <v/>
      </c>
      <c r="DH36" s="471"/>
      <c r="DI36" s="19"/>
    </row>
    <row r="37" spans="1:113" ht="32.25" customHeight="1" x14ac:dyDescent="0.2">
      <c r="A37" s="2"/>
      <c r="B37" s="5"/>
      <c r="C37" s="470" t="str">
        <f t="shared" si="0"/>
        <v/>
      </c>
      <c r="D37" s="470"/>
      <c r="E37" s="469" t="str">
        <f>IF('各会計、関係団体の財政状況及び健全化判断比率'!B10="","",'各会計、関係団体の財政状況及び健全化判断比率'!B10)</f>
        <v/>
      </c>
      <c r="F37" s="469"/>
      <c r="G37" s="469"/>
      <c r="H37" s="469"/>
      <c r="I37" s="469"/>
      <c r="J37" s="469"/>
      <c r="K37" s="469"/>
      <c r="L37" s="469"/>
      <c r="M37" s="469"/>
      <c r="N37" s="469"/>
      <c r="O37" s="469"/>
      <c r="P37" s="469"/>
      <c r="Q37" s="469"/>
      <c r="R37" s="469"/>
      <c r="S37" s="469"/>
      <c r="T37" s="2"/>
      <c r="U37" s="470">
        <f t="shared" si="1"/>
        <v>7</v>
      </c>
      <c r="V37" s="470"/>
      <c r="W37" s="469" t="str">
        <f>IF('各会計、関係団体の財政状況及び健全化判断比率'!B31="","",'各会計、関係団体の財政状況及び健全化判断比率'!B31)</f>
        <v>介護保険特別会計（サービス勘定）</v>
      </c>
      <c r="X37" s="469"/>
      <c r="Y37" s="469"/>
      <c r="Z37" s="469"/>
      <c r="AA37" s="469"/>
      <c r="AB37" s="469"/>
      <c r="AC37" s="469"/>
      <c r="AD37" s="469"/>
      <c r="AE37" s="469"/>
      <c r="AF37" s="469"/>
      <c r="AG37" s="469"/>
      <c r="AH37" s="469"/>
      <c r="AI37" s="469"/>
      <c r="AJ37" s="469"/>
      <c r="AK37" s="469"/>
      <c r="AL37" s="2"/>
      <c r="AM37" s="470" t="str">
        <f t="shared" si="2"/>
        <v/>
      </c>
      <c r="AN37" s="470"/>
      <c r="AO37" s="469"/>
      <c r="AP37" s="469"/>
      <c r="AQ37" s="469"/>
      <c r="AR37" s="469"/>
      <c r="AS37" s="469"/>
      <c r="AT37" s="469"/>
      <c r="AU37" s="469"/>
      <c r="AV37" s="469"/>
      <c r="AW37" s="469"/>
      <c r="AX37" s="469"/>
      <c r="AY37" s="469"/>
      <c r="AZ37" s="469"/>
      <c r="BA37" s="469"/>
      <c r="BB37" s="469"/>
      <c r="BC37" s="469"/>
      <c r="BD37" s="2"/>
      <c r="BE37" s="470" t="str">
        <f t="shared" si="3"/>
        <v/>
      </c>
      <c r="BF37" s="470"/>
      <c r="BG37" s="469"/>
      <c r="BH37" s="469"/>
      <c r="BI37" s="469"/>
      <c r="BJ37" s="469"/>
      <c r="BK37" s="469"/>
      <c r="BL37" s="469"/>
      <c r="BM37" s="469"/>
      <c r="BN37" s="469"/>
      <c r="BO37" s="469"/>
      <c r="BP37" s="469"/>
      <c r="BQ37" s="469"/>
      <c r="BR37" s="469"/>
      <c r="BS37" s="469"/>
      <c r="BT37" s="469"/>
      <c r="BU37" s="469"/>
      <c r="BV37" s="2"/>
      <c r="BW37" s="470">
        <f t="shared" si="4"/>
        <v>15</v>
      </c>
      <c r="BX37" s="470"/>
      <c r="BY37" s="469" t="str">
        <f>IF('各会計、関係団体の財政状況及び健全化判断比率'!B71="","",'各会計、関係団体の財政状況及び健全化判断比率'!B71)</f>
        <v>京都府後期高齢者医療広域連合（特別会計）</v>
      </c>
      <c r="BZ37" s="469"/>
      <c r="CA37" s="469"/>
      <c r="CB37" s="469"/>
      <c r="CC37" s="469"/>
      <c r="CD37" s="469"/>
      <c r="CE37" s="469"/>
      <c r="CF37" s="469"/>
      <c r="CG37" s="469"/>
      <c r="CH37" s="469"/>
      <c r="CI37" s="469"/>
      <c r="CJ37" s="469"/>
      <c r="CK37" s="469"/>
      <c r="CL37" s="469"/>
      <c r="CM37" s="469"/>
      <c r="CN37" s="2"/>
      <c r="CO37" s="470" t="str">
        <f t="shared" si="5"/>
        <v/>
      </c>
      <c r="CP37" s="470"/>
      <c r="CQ37" s="469" t="str">
        <f>IF('各会計、関係団体の財政状況及び健全化判断比率'!BS10="","",'各会計、関係団体の財政状況及び健全化判断比率'!BS10)</f>
        <v/>
      </c>
      <c r="CR37" s="469"/>
      <c r="CS37" s="469"/>
      <c r="CT37" s="469"/>
      <c r="CU37" s="469"/>
      <c r="CV37" s="469"/>
      <c r="CW37" s="469"/>
      <c r="CX37" s="469"/>
      <c r="CY37" s="469"/>
      <c r="CZ37" s="469"/>
      <c r="DA37" s="469"/>
      <c r="DB37" s="469"/>
      <c r="DC37" s="469"/>
      <c r="DD37" s="469"/>
      <c r="DE37" s="469"/>
      <c r="DG37" s="471" t="str">
        <f>IF('各会計、関係団体の財政状況及び健全化判断比率'!BR10="","",'各会計、関係団体の財政状況及び健全化判断比率'!BR10)</f>
        <v/>
      </c>
      <c r="DH37" s="471"/>
      <c r="DI37" s="19"/>
    </row>
    <row r="38" spans="1:113" ht="32.25" customHeight="1" x14ac:dyDescent="0.2">
      <c r="A38" s="2"/>
      <c r="B38" s="5"/>
      <c r="C38" s="470" t="str">
        <f t="shared" si="0"/>
        <v/>
      </c>
      <c r="D38" s="470"/>
      <c r="E38" s="469" t="str">
        <f>IF('各会計、関係団体の財政状況及び健全化判断比率'!B11="","",'各会計、関係団体の財政状況及び健全化判断比率'!B11)</f>
        <v/>
      </c>
      <c r="F38" s="469"/>
      <c r="G38" s="469"/>
      <c r="H38" s="469"/>
      <c r="I38" s="469"/>
      <c r="J38" s="469"/>
      <c r="K38" s="469"/>
      <c r="L38" s="469"/>
      <c r="M38" s="469"/>
      <c r="N38" s="469"/>
      <c r="O38" s="469"/>
      <c r="P38" s="469"/>
      <c r="Q38" s="469"/>
      <c r="R38" s="469"/>
      <c r="S38" s="469"/>
      <c r="T38" s="2"/>
      <c r="U38" s="470">
        <f t="shared" si="1"/>
        <v>8</v>
      </c>
      <c r="V38" s="470"/>
      <c r="W38" s="469" t="str">
        <f>IF('各会計、関係団体の財政状況及び健全化判断比率'!B32="","",'各会計、関係団体の財政状況及び健全化判断比率'!B32)</f>
        <v>後期高齢者医療特別会計</v>
      </c>
      <c r="X38" s="469"/>
      <c r="Y38" s="469"/>
      <c r="Z38" s="469"/>
      <c r="AA38" s="469"/>
      <c r="AB38" s="469"/>
      <c r="AC38" s="469"/>
      <c r="AD38" s="469"/>
      <c r="AE38" s="469"/>
      <c r="AF38" s="469"/>
      <c r="AG38" s="469"/>
      <c r="AH38" s="469"/>
      <c r="AI38" s="469"/>
      <c r="AJ38" s="469"/>
      <c r="AK38" s="469"/>
      <c r="AL38" s="2"/>
      <c r="AM38" s="470" t="str">
        <f t="shared" si="2"/>
        <v/>
      </c>
      <c r="AN38" s="470"/>
      <c r="AO38" s="469"/>
      <c r="AP38" s="469"/>
      <c r="AQ38" s="469"/>
      <c r="AR38" s="469"/>
      <c r="AS38" s="469"/>
      <c r="AT38" s="469"/>
      <c r="AU38" s="469"/>
      <c r="AV38" s="469"/>
      <c r="AW38" s="469"/>
      <c r="AX38" s="469"/>
      <c r="AY38" s="469"/>
      <c r="AZ38" s="469"/>
      <c r="BA38" s="469"/>
      <c r="BB38" s="469"/>
      <c r="BC38" s="469"/>
      <c r="BD38" s="2"/>
      <c r="BE38" s="470" t="str">
        <f t="shared" si="3"/>
        <v/>
      </c>
      <c r="BF38" s="470"/>
      <c r="BG38" s="469"/>
      <c r="BH38" s="469"/>
      <c r="BI38" s="469"/>
      <c r="BJ38" s="469"/>
      <c r="BK38" s="469"/>
      <c r="BL38" s="469"/>
      <c r="BM38" s="469"/>
      <c r="BN38" s="469"/>
      <c r="BO38" s="469"/>
      <c r="BP38" s="469"/>
      <c r="BQ38" s="469"/>
      <c r="BR38" s="469"/>
      <c r="BS38" s="469"/>
      <c r="BT38" s="469"/>
      <c r="BU38" s="469"/>
      <c r="BV38" s="2"/>
      <c r="BW38" s="470">
        <f t="shared" si="4"/>
        <v>16</v>
      </c>
      <c r="BX38" s="470"/>
      <c r="BY38" s="469" t="str">
        <f>IF('各会計、関係団体の財政状況及び健全化判断比率'!B72="","",'各会計、関係団体の財政状況及び健全化判断比率'!B72)</f>
        <v>京都府市町村議会議員公務災害補償等組合</v>
      </c>
      <c r="BZ38" s="469"/>
      <c r="CA38" s="469"/>
      <c r="CB38" s="469"/>
      <c r="CC38" s="469"/>
      <c r="CD38" s="469"/>
      <c r="CE38" s="469"/>
      <c r="CF38" s="469"/>
      <c r="CG38" s="469"/>
      <c r="CH38" s="469"/>
      <c r="CI38" s="469"/>
      <c r="CJ38" s="469"/>
      <c r="CK38" s="469"/>
      <c r="CL38" s="469"/>
      <c r="CM38" s="469"/>
      <c r="CN38" s="2"/>
      <c r="CO38" s="470" t="str">
        <f t="shared" si="5"/>
        <v/>
      </c>
      <c r="CP38" s="470"/>
      <c r="CQ38" s="469" t="str">
        <f>IF('各会計、関係団体の財政状況及び健全化判断比率'!BS11="","",'各会計、関係団体の財政状況及び健全化判断比率'!BS11)</f>
        <v/>
      </c>
      <c r="CR38" s="469"/>
      <c r="CS38" s="469"/>
      <c r="CT38" s="469"/>
      <c r="CU38" s="469"/>
      <c r="CV38" s="469"/>
      <c r="CW38" s="469"/>
      <c r="CX38" s="469"/>
      <c r="CY38" s="469"/>
      <c r="CZ38" s="469"/>
      <c r="DA38" s="469"/>
      <c r="DB38" s="469"/>
      <c r="DC38" s="469"/>
      <c r="DD38" s="469"/>
      <c r="DE38" s="469"/>
      <c r="DG38" s="471" t="str">
        <f>IF('各会計、関係団体の財政状況及び健全化判断比率'!BR11="","",'各会計、関係団体の財政状況及び健全化判断比率'!BR11)</f>
        <v/>
      </c>
      <c r="DH38" s="471"/>
      <c r="DI38" s="19"/>
    </row>
    <row r="39" spans="1:113" ht="32.25" customHeight="1" x14ac:dyDescent="0.2">
      <c r="A39" s="2"/>
      <c r="B39" s="5"/>
      <c r="C39" s="470" t="str">
        <f t="shared" si="0"/>
        <v/>
      </c>
      <c r="D39" s="470"/>
      <c r="E39" s="469" t="str">
        <f>IF('各会計、関係団体の財政状況及び健全化判断比率'!B12="","",'各会計、関係団体の財政状況及び健全化判断比率'!B12)</f>
        <v/>
      </c>
      <c r="F39" s="469"/>
      <c r="G39" s="469"/>
      <c r="H39" s="469"/>
      <c r="I39" s="469"/>
      <c r="J39" s="469"/>
      <c r="K39" s="469"/>
      <c r="L39" s="469"/>
      <c r="M39" s="469"/>
      <c r="N39" s="469"/>
      <c r="O39" s="469"/>
      <c r="P39" s="469"/>
      <c r="Q39" s="469"/>
      <c r="R39" s="469"/>
      <c r="S39" s="469"/>
      <c r="T39" s="2"/>
      <c r="U39" s="470" t="str">
        <f t="shared" si="1"/>
        <v/>
      </c>
      <c r="V39" s="470"/>
      <c r="W39" s="469"/>
      <c r="X39" s="469"/>
      <c r="Y39" s="469"/>
      <c r="Z39" s="469"/>
      <c r="AA39" s="469"/>
      <c r="AB39" s="469"/>
      <c r="AC39" s="469"/>
      <c r="AD39" s="469"/>
      <c r="AE39" s="469"/>
      <c r="AF39" s="469"/>
      <c r="AG39" s="469"/>
      <c r="AH39" s="469"/>
      <c r="AI39" s="469"/>
      <c r="AJ39" s="469"/>
      <c r="AK39" s="469"/>
      <c r="AL39" s="2"/>
      <c r="AM39" s="470" t="str">
        <f t="shared" si="2"/>
        <v/>
      </c>
      <c r="AN39" s="470"/>
      <c r="AO39" s="469"/>
      <c r="AP39" s="469"/>
      <c r="AQ39" s="469"/>
      <c r="AR39" s="469"/>
      <c r="AS39" s="469"/>
      <c r="AT39" s="469"/>
      <c r="AU39" s="469"/>
      <c r="AV39" s="469"/>
      <c r="AW39" s="469"/>
      <c r="AX39" s="469"/>
      <c r="AY39" s="469"/>
      <c r="AZ39" s="469"/>
      <c r="BA39" s="469"/>
      <c r="BB39" s="469"/>
      <c r="BC39" s="469"/>
      <c r="BD39" s="2"/>
      <c r="BE39" s="470" t="str">
        <f t="shared" si="3"/>
        <v/>
      </c>
      <c r="BF39" s="470"/>
      <c r="BG39" s="469"/>
      <c r="BH39" s="469"/>
      <c r="BI39" s="469"/>
      <c r="BJ39" s="469"/>
      <c r="BK39" s="469"/>
      <c r="BL39" s="469"/>
      <c r="BM39" s="469"/>
      <c r="BN39" s="469"/>
      <c r="BO39" s="469"/>
      <c r="BP39" s="469"/>
      <c r="BQ39" s="469"/>
      <c r="BR39" s="469"/>
      <c r="BS39" s="469"/>
      <c r="BT39" s="469"/>
      <c r="BU39" s="469"/>
      <c r="BV39" s="2"/>
      <c r="BW39" s="470">
        <f t="shared" si="4"/>
        <v>17</v>
      </c>
      <c r="BX39" s="470"/>
      <c r="BY39" s="469" t="str">
        <f>IF('各会計、関係団体の財政状況及び健全化判断比率'!B73="","",'各会計、関係団体の財政状況及び健全化判断比率'!B73)</f>
        <v>京都府市町村職員退職手当組合</v>
      </c>
      <c r="BZ39" s="469"/>
      <c r="CA39" s="469"/>
      <c r="CB39" s="469"/>
      <c r="CC39" s="469"/>
      <c r="CD39" s="469"/>
      <c r="CE39" s="469"/>
      <c r="CF39" s="469"/>
      <c r="CG39" s="469"/>
      <c r="CH39" s="469"/>
      <c r="CI39" s="469"/>
      <c r="CJ39" s="469"/>
      <c r="CK39" s="469"/>
      <c r="CL39" s="469"/>
      <c r="CM39" s="469"/>
      <c r="CN39" s="2"/>
      <c r="CO39" s="470" t="str">
        <f t="shared" si="5"/>
        <v/>
      </c>
      <c r="CP39" s="470"/>
      <c r="CQ39" s="469" t="str">
        <f>IF('各会計、関係団体の財政状況及び健全化判断比率'!BS12="","",'各会計、関係団体の財政状況及び健全化判断比率'!BS12)</f>
        <v/>
      </c>
      <c r="CR39" s="469"/>
      <c r="CS39" s="469"/>
      <c r="CT39" s="469"/>
      <c r="CU39" s="469"/>
      <c r="CV39" s="469"/>
      <c r="CW39" s="469"/>
      <c r="CX39" s="469"/>
      <c r="CY39" s="469"/>
      <c r="CZ39" s="469"/>
      <c r="DA39" s="469"/>
      <c r="DB39" s="469"/>
      <c r="DC39" s="469"/>
      <c r="DD39" s="469"/>
      <c r="DE39" s="469"/>
      <c r="DG39" s="471" t="str">
        <f>IF('各会計、関係団体の財政状況及び健全化判断比率'!BR12="","",'各会計、関係団体の財政状況及び健全化判断比率'!BR12)</f>
        <v/>
      </c>
      <c r="DH39" s="471"/>
      <c r="DI39" s="19"/>
    </row>
    <row r="40" spans="1:113" ht="32.25" customHeight="1" x14ac:dyDescent="0.2">
      <c r="A40" s="2"/>
      <c r="B40" s="5"/>
      <c r="C40" s="470" t="str">
        <f t="shared" si="0"/>
        <v/>
      </c>
      <c r="D40" s="470"/>
      <c r="E40" s="469" t="str">
        <f>IF('各会計、関係団体の財政状況及び健全化判断比率'!B13="","",'各会計、関係団体の財政状況及び健全化判断比率'!B13)</f>
        <v/>
      </c>
      <c r="F40" s="469"/>
      <c r="G40" s="469"/>
      <c r="H40" s="469"/>
      <c r="I40" s="469"/>
      <c r="J40" s="469"/>
      <c r="K40" s="469"/>
      <c r="L40" s="469"/>
      <c r="M40" s="469"/>
      <c r="N40" s="469"/>
      <c r="O40" s="469"/>
      <c r="P40" s="469"/>
      <c r="Q40" s="469"/>
      <c r="R40" s="469"/>
      <c r="S40" s="469"/>
      <c r="T40" s="2"/>
      <c r="U40" s="470" t="str">
        <f t="shared" si="1"/>
        <v/>
      </c>
      <c r="V40" s="470"/>
      <c r="W40" s="469"/>
      <c r="X40" s="469"/>
      <c r="Y40" s="469"/>
      <c r="Z40" s="469"/>
      <c r="AA40" s="469"/>
      <c r="AB40" s="469"/>
      <c r="AC40" s="469"/>
      <c r="AD40" s="469"/>
      <c r="AE40" s="469"/>
      <c r="AF40" s="469"/>
      <c r="AG40" s="469"/>
      <c r="AH40" s="469"/>
      <c r="AI40" s="469"/>
      <c r="AJ40" s="469"/>
      <c r="AK40" s="469"/>
      <c r="AL40" s="2"/>
      <c r="AM40" s="470" t="str">
        <f t="shared" si="2"/>
        <v/>
      </c>
      <c r="AN40" s="470"/>
      <c r="AO40" s="469"/>
      <c r="AP40" s="469"/>
      <c r="AQ40" s="469"/>
      <c r="AR40" s="469"/>
      <c r="AS40" s="469"/>
      <c r="AT40" s="469"/>
      <c r="AU40" s="469"/>
      <c r="AV40" s="469"/>
      <c r="AW40" s="469"/>
      <c r="AX40" s="469"/>
      <c r="AY40" s="469"/>
      <c r="AZ40" s="469"/>
      <c r="BA40" s="469"/>
      <c r="BB40" s="469"/>
      <c r="BC40" s="469"/>
      <c r="BD40" s="2"/>
      <c r="BE40" s="470" t="str">
        <f t="shared" si="3"/>
        <v/>
      </c>
      <c r="BF40" s="470"/>
      <c r="BG40" s="469"/>
      <c r="BH40" s="469"/>
      <c r="BI40" s="469"/>
      <c r="BJ40" s="469"/>
      <c r="BK40" s="469"/>
      <c r="BL40" s="469"/>
      <c r="BM40" s="469"/>
      <c r="BN40" s="469"/>
      <c r="BO40" s="469"/>
      <c r="BP40" s="469"/>
      <c r="BQ40" s="469"/>
      <c r="BR40" s="469"/>
      <c r="BS40" s="469"/>
      <c r="BT40" s="469"/>
      <c r="BU40" s="469"/>
      <c r="BV40" s="2"/>
      <c r="BW40" s="470">
        <f t="shared" si="4"/>
        <v>18</v>
      </c>
      <c r="BX40" s="470"/>
      <c r="BY40" s="469" t="str">
        <f>IF('各会計、関係団体の財政状況及び健全化判断比率'!B74="","",'各会計、関係団体の財政状況及び健全化判断比率'!B74)</f>
        <v>京都府住宅新築資金等貸付事業管理組合（一般会計）</v>
      </c>
      <c r="BZ40" s="469"/>
      <c r="CA40" s="469"/>
      <c r="CB40" s="469"/>
      <c r="CC40" s="469"/>
      <c r="CD40" s="469"/>
      <c r="CE40" s="469"/>
      <c r="CF40" s="469"/>
      <c r="CG40" s="469"/>
      <c r="CH40" s="469"/>
      <c r="CI40" s="469"/>
      <c r="CJ40" s="469"/>
      <c r="CK40" s="469"/>
      <c r="CL40" s="469"/>
      <c r="CM40" s="469"/>
      <c r="CN40" s="2"/>
      <c r="CO40" s="470" t="str">
        <f t="shared" si="5"/>
        <v/>
      </c>
      <c r="CP40" s="470"/>
      <c r="CQ40" s="469" t="str">
        <f>IF('各会計、関係団体の財政状況及び健全化判断比率'!BS13="","",'各会計、関係団体の財政状況及び健全化判断比率'!BS13)</f>
        <v/>
      </c>
      <c r="CR40" s="469"/>
      <c r="CS40" s="469"/>
      <c r="CT40" s="469"/>
      <c r="CU40" s="469"/>
      <c r="CV40" s="469"/>
      <c r="CW40" s="469"/>
      <c r="CX40" s="469"/>
      <c r="CY40" s="469"/>
      <c r="CZ40" s="469"/>
      <c r="DA40" s="469"/>
      <c r="DB40" s="469"/>
      <c r="DC40" s="469"/>
      <c r="DD40" s="469"/>
      <c r="DE40" s="469"/>
      <c r="DG40" s="471" t="str">
        <f>IF('各会計、関係団体の財政状況及び健全化判断比率'!BR13="","",'各会計、関係団体の財政状況及び健全化判断比率'!BR13)</f>
        <v/>
      </c>
      <c r="DH40" s="471"/>
      <c r="DI40" s="19"/>
    </row>
    <row r="41" spans="1:113" ht="32.25" customHeight="1" x14ac:dyDescent="0.2">
      <c r="A41" s="2"/>
      <c r="B41" s="5"/>
      <c r="C41" s="470" t="str">
        <f t="shared" si="0"/>
        <v/>
      </c>
      <c r="D41" s="470"/>
      <c r="E41" s="469" t="str">
        <f>IF('各会計、関係団体の財政状況及び健全化判断比率'!B14="","",'各会計、関係団体の財政状況及び健全化判断比率'!B14)</f>
        <v/>
      </c>
      <c r="F41" s="469"/>
      <c r="G41" s="469"/>
      <c r="H41" s="469"/>
      <c r="I41" s="469"/>
      <c r="J41" s="469"/>
      <c r="K41" s="469"/>
      <c r="L41" s="469"/>
      <c r="M41" s="469"/>
      <c r="N41" s="469"/>
      <c r="O41" s="469"/>
      <c r="P41" s="469"/>
      <c r="Q41" s="469"/>
      <c r="R41" s="469"/>
      <c r="S41" s="469"/>
      <c r="T41" s="2"/>
      <c r="U41" s="470" t="str">
        <f t="shared" si="1"/>
        <v/>
      </c>
      <c r="V41" s="470"/>
      <c r="W41" s="469"/>
      <c r="X41" s="469"/>
      <c r="Y41" s="469"/>
      <c r="Z41" s="469"/>
      <c r="AA41" s="469"/>
      <c r="AB41" s="469"/>
      <c r="AC41" s="469"/>
      <c r="AD41" s="469"/>
      <c r="AE41" s="469"/>
      <c r="AF41" s="469"/>
      <c r="AG41" s="469"/>
      <c r="AH41" s="469"/>
      <c r="AI41" s="469"/>
      <c r="AJ41" s="469"/>
      <c r="AK41" s="469"/>
      <c r="AL41" s="2"/>
      <c r="AM41" s="470" t="str">
        <f t="shared" si="2"/>
        <v/>
      </c>
      <c r="AN41" s="470"/>
      <c r="AO41" s="469"/>
      <c r="AP41" s="469"/>
      <c r="AQ41" s="469"/>
      <c r="AR41" s="469"/>
      <c r="AS41" s="469"/>
      <c r="AT41" s="469"/>
      <c r="AU41" s="469"/>
      <c r="AV41" s="469"/>
      <c r="AW41" s="469"/>
      <c r="AX41" s="469"/>
      <c r="AY41" s="469"/>
      <c r="AZ41" s="469"/>
      <c r="BA41" s="469"/>
      <c r="BB41" s="469"/>
      <c r="BC41" s="469"/>
      <c r="BD41" s="2"/>
      <c r="BE41" s="470" t="str">
        <f t="shared" si="3"/>
        <v/>
      </c>
      <c r="BF41" s="470"/>
      <c r="BG41" s="469"/>
      <c r="BH41" s="469"/>
      <c r="BI41" s="469"/>
      <c r="BJ41" s="469"/>
      <c r="BK41" s="469"/>
      <c r="BL41" s="469"/>
      <c r="BM41" s="469"/>
      <c r="BN41" s="469"/>
      <c r="BO41" s="469"/>
      <c r="BP41" s="469"/>
      <c r="BQ41" s="469"/>
      <c r="BR41" s="469"/>
      <c r="BS41" s="469"/>
      <c r="BT41" s="469"/>
      <c r="BU41" s="469"/>
      <c r="BV41" s="2"/>
      <c r="BW41" s="470">
        <f t="shared" si="4"/>
        <v>19</v>
      </c>
      <c r="BX41" s="470"/>
      <c r="BY41" s="469" t="str">
        <f>IF('各会計、関係団体の財政状況及び健全化判断比率'!B75="","",'各会計、関係団体の財政状況及び健全化判断比率'!B75)</f>
        <v>京都府住宅新築資金等貸付事業管理組合（特別会計）</v>
      </c>
      <c r="BZ41" s="469"/>
      <c r="CA41" s="469"/>
      <c r="CB41" s="469"/>
      <c r="CC41" s="469"/>
      <c r="CD41" s="469"/>
      <c r="CE41" s="469"/>
      <c r="CF41" s="469"/>
      <c r="CG41" s="469"/>
      <c r="CH41" s="469"/>
      <c r="CI41" s="469"/>
      <c r="CJ41" s="469"/>
      <c r="CK41" s="469"/>
      <c r="CL41" s="469"/>
      <c r="CM41" s="469"/>
      <c r="CN41" s="2"/>
      <c r="CO41" s="470" t="str">
        <f t="shared" si="5"/>
        <v/>
      </c>
      <c r="CP41" s="470"/>
      <c r="CQ41" s="469" t="str">
        <f>IF('各会計、関係団体の財政状況及び健全化判断比率'!BS14="","",'各会計、関係団体の財政状況及び健全化判断比率'!BS14)</f>
        <v/>
      </c>
      <c r="CR41" s="469"/>
      <c r="CS41" s="469"/>
      <c r="CT41" s="469"/>
      <c r="CU41" s="469"/>
      <c r="CV41" s="469"/>
      <c r="CW41" s="469"/>
      <c r="CX41" s="469"/>
      <c r="CY41" s="469"/>
      <c r="CZ41" s="469"/>
      <c r="DA41" s="469"/>
      <c r="DB41" s="469"/>
      <c r="DC41" s="469"/>
      <c r="DD41" s="469"/>
      <c r="DE41" s="469"/>
      <c r="DG41" s="471" t="str">
        <f>IF('各会計、関係団体の財政状況及び健全化判断比率'!BR14="","",'各会計、関係団体の財政状況及び健全化判断比率'!BR14)</f>
        <v/>
      </c>
      <c r="DH41" s="471"/>
      <c r="DI41" s="19"/>
    </row>
    <row r="42" spans="1:113" ht="32.25" customHeight="1" x14ac:dyDescent="0.2">
      <c r="B42" s="5"/>
      <c r="C42" s="470" t="str">
        <f t="shared" si="0"/>
        <v/>
      </c>
      <c r="D42" s="470"/>
      <c r="E42" s="469" t="str">
        <f>IF('各会計、関係団体の財政状況及び健全化判断比率'!B15="","",'各会計、関係団体の財政状況及び健全化判断比率'!B15)</f>
        <v/>
      </c>
      <c r="F42" s="469"/>
      <c r="G42" s="469"/>
      <c r="H42" s="469"/>
      <c r="I42" s="469"/>
      <c r="J42" s="469"/>
      <c r="K42" s="469"/>
      <c r="L42" s="469"/>
      <c r="M42" s="469"/>
      <c r="N42" s="469"/>
      <c r="O42" s="469"/>
      <c r="P42" s="469"/>
      <c r="Q42" s="469"/>
      <c r="R42" s="469"/>
      <c r="S42" s="469"/>
      <c r="T42" s="2"/>
      <c r="U42" s="470" t="str">
        <f t="shared" si="1"/>
        <v/>
      </c>
      <c r="V42" s="470"/>
      <c r="W42" s="469"/>
      <c r="X42" s="469"/>
      <c r="Y42" s="469"/>
      <c r="Z42" s="469"/>
      <c r="AA42" s="469"/>
      <c r="AB42" s="469"/>
      <c r="AC42" s="469"/>
      <c r="AD42" s="469"/>
      <c r="AE42" s="469"/>
      <c r="AF42" s="469"/>
      <c r="AG42" s="469"/>
      <c r="AH42" s="469"/>
      <c r="AI42" s="469"/>
      <c r="AJ42" s="469"/>
      <c r="AK42" s="469"/>
      <c r="AL42" s="2"/>
      <c r="AM42" s="470" t="str">
        <f t="shared" si="2"/>
        <v/>
      </c>
      <c r="AN42" s="470"/>
      <c r="AO42" s="469"/>
      <c r="AP42" s="469"/>
      <c r="AQ42" s="469"/>
      <c r="AR42" s="469"/>
      <c r="AS42" s="469"/>
      <c r="AT42" s="469"/>
      <c r="AU42" s="469"/>
      <c r="AV42" s="469"/>
      <c r="AW42" s="469"/>
      <c r="AX42" s="469"/>
      <c r="AY42" s="469"/>
      <c r="AZ42" s="469"/>
      <c r="BA42" s="469"/>
      <c r="BB42" s="469"/>
      <c r="BC42" s="469"/>
      <c r="BD42" s="2"/>
      <c r="BE42" s="470" t="str">
        <f t="shared" si="3"/>
        <v/>
      </c>
      <c r="BF42" s="470"/>
      <c r="BG42" s="469"/>
      <c r="BH42" s="469"/>
      <c r="BI42" s="469"/>
      <c r="BJ42" s="469"/>
      <c r="BK42" s="469"/>
      <c r="BL42" s="469"/>
      <c r="BM42" s="469"/>
      <c r="BN42" s="469"/>
      <c r="BO42" s="469"/>
      <c r="BP42" s="469"/>
      <c r="BQ42" s="469"/>
      <c r="BR42" s="469"/>
      <c r="BS42" s="469"/>
      <c r="BT42" s="469"/>
      <c r="BU42" s="469"/>
      <c r="BV42" s="2"/>
      <c r="BW42" s="470">
        <f t="shared" si="4"/>
        <v>20</v>
      </c>
      <c r="BX42" s="470"/>
      <c r="BY42" s="469" t="str">
        <f>IF('各会計、関係団体の財政状況及び健全化判断比率'!B76="","",'各会計、関係団体の財政状況及び健全化判断比率'!B76)</f>
        <v>京都府自治会館管理組合</v>
      </c>
      <c r="BZ42" s="469"/>
      <c r="CA42" s="469"/>
      <c r="CB42" s="469"/>
      <c r="CC42" s="469"/>
      <c r="CD42" s="469"/>
      <c r="CE42" s="469"/>
      <c r="CF42" s="469"/>
      <c r="CG42" s="469"/>
      <c r="CH42" s="469"/>
      <c r="CI42" s="469"/>
      <c r="CJ42" s="469"/>
      <c r="CK42" s="469"/>
      <c r="CL42" s="469"/>
      <c r="CM42" s="469"/>
      <c r="CN42" s="2"/>
      <c r="CO42" s="470" t="str">
        <f t="shared" si="5"/>
        <v/>
      </c>
      <c r="CP42" s="470"/>
      <c r="CQ42" s="469" t="str">
        <f>IF('各会計、関係団体の財政状況及び健全化判断比率'!BS15="","",'各会計、関係団体の財政状況及び健全化判断比率'!BS15)</f>
        <v/>
      </c>
      <c r="CR42" s="469"/>
      <c r="CS42" s="469"/>
      <c r="CT42" s="469"/>
      <c r="CU42" s="469"/>
      <c r="CV42" s="469"/>
      <c r="CW42" s="469"/>
      <c r="CX42" s="469"/>
      <c r="CY42" s="469"/>
      <c r="CZ42" s="469"/>
      <c r="DA42" s="469"/>
      <c r="DB42" s="469"/>
      <c r="DC42" s="469"/>
      <c r="DD42" s="469"/>
      <c r="DE42" s="469"/>
      <c r="DG42" s="471" t="str">
        <f>IF('各会計、関係団体の財政状況及び健全化判断比率'!BR15="","",'各会計、関係団体の財政状況及び健全化判断比率'!BR15)</f>
        <v/>
      </c>
      <c r="DH42" s="471"/>
      <c r="DI42" s="19"/>
    </row>
    <row r="43" spans="1:113" ht="32.25" customHeight="1" x14ac:dyDescent="0.2">
      <c r="B43" s="5"/>
      <c r="C43" s="470" t="str">
        <f t="shared" si="0"/>
        <v/>
      </c>
      <c r="D43" s="470"/>
      <c r="E43" s="469" t="str">
        <f>IF('各会計、関係団体の財政状況及び健全化判断比率'!B16="","",'各会計、関係団体の財政状況及び健全化判断比率'!B16)</f>
        <v/>
      </c>
      <c r="F43" s="469"/>
      <c r="G43" s="469"/>
      <c r="H43" s="469"/>
      <c r="I43" s="469"/>
      <c r="J43" s="469"/>
      <c r="K43" s="469"/>
      <c r="L43" s="469"/>
      <c r="M43" s="469"/>
      <c r="N43" s="469"/>
      <c r="O43" s="469"/>
      <c r="P43" s="469"/>
      <c r="Q43" s="469"/>
      <c r="R43" s="469"/>
      <c r="S43" s="469"/>
      <c r="T43" s="2"/>
      <c r="U43" s="470" t="str">
        <f t="shared" si="1"/>
        <v/>
      </c>
      <c r="V43" s="470"/>
      <c r="W43" s="469"/>
      <c r="X43" s="469"/>
      <c r="Y43" s="469"/>
      <c r="Z43" s="469"/>
      <c r="AA43" s="469"/>
      <c r="AB43" s="469"/>
      <c r="AC43" s="469"/>
      <c r="AD43" s="469"/>
      <c r="AE43" s="469"/>
      <c r="AF43" s="469"/>
      <c r="AG43" s="469"/>
      <c r="AH43" s="469"/>
      <c r="AI43" s="469"/>
      <c r="AJ43" s="469"/>
      <c r="AK43" s="469"/>
      <c r="AL43" s="2"/>
      <c r="AM43" s="470" t="str">
        <f t="shared" si="2"/>
        <v/>
      </c>
      <c r="AN43" s="470"/>
      <c r="AO43" s="469"/>
      <c r="AP43" s="469"/>
      <c r="AQ43" s="469"/>
      <c r="AR43" s="469"/>
      <c r="AS43" s="469"/>
      <c r="AT43" s="469"/>
      <c r="AU43" s="469"/>
      <c r="AV43" s="469"/>
      <c r="AW43" s="469"/>
      <c r="AX43" s="469"/>
      <c r="AY43" s="469"/>
      <c r="AZ43" s="469"/>
      <c r="BA43" s="469"/>
      <c r="BB43" s="469"/>
      <c r="BC43" s="469"/>
      <c r="BD43" s="2"/>
      <c r="BE43" s="470" t="str">
        <f t="shared" si="3"/>
        <v/>
      </c>
      <c r="BF43" s="470"/>
      <c r="BG43" s="469"/>
      <c r="BH43" s="469"/>
      <c r="BI43" s="469"/>
      <c r="BJ43" s="469"/>
      <c r="BK43" s="469"/>
      <c r="BL43" s="469"/>
      <c r="BM43" s="469"/>
      <c r="BN43" s="469"/>
      <c r="BO43" s="469"/>
      <c r="BP43" s="469"/>
      <c r="BQ43" s="469"/>
      <c r="BR43" s="469"/>
      <c r="BS43" s="469"/>
      <c r="BT43" s="469"/>
      <c r="BU43" s="469"/>
      <c r="BV43" s="2"/>
      <c r="BW43" s="470">
        <f t="shared" si="4"/>
        <v>21</v>
      </c>
      <c r="BX43" s="470"/>
      <c r="BY43" s="469" t="str">
        <f>IF('各会計、関係団体の財政状況及び健全化判断比率'!B77="","",'各会計、関係団体の財政状況及び健全化判断比率'!B77)</f>
        <v>京都地方税機構</v>
      </c>
      <c r="BZ43" s="469"/>
      <c r="CA43" s="469"/>
      <c r="CB43" s="469"/>
      <c r="CC43" s="469"/>
      <c r="CD43" s="469"/>
      <c r="CE43" s="469"/>
      <c r="CF43" s="469"/>
      <c r="CG43" s="469"/>
      <c r="CH43" s="469"/>
      <c r="CI43" s="469"/>
      <c r="CJ43" s="469"/>
      <c r="CK43" s="469"/>
      <c r="CL43" s="469"/>
      <c r="CM43" s="469"/>
      <c r="CN43" s="2"/>
      <c r="CO43" s="470" t="str">
        <f t="shared" si="5"/>
        <v/>
      </c>
      <c r="CP43" s="470"/>
      <c r="CQ43" s="469" t="str">
        <f>IF('各会計、関係団体の財政状況及び健全化判断比率'!BS16="","",'各会計、関係団体の財政状況及び健全化判断比率'!BS16)</f>
        <v/>
      </c>
      <c r="CR43" s="469"/>
      <c r="CS43" s="469"/>
      <c r="CT43" s="469"/>
      <c r="CU43" s="469"/>
      <c r="CV43" s="469"/>
      <c r="CW43" s="469"/>
      <c r="CX43" s="469"/>
      <c r="CY43" s="469"/>
      <c r="CZ43" s="469"/>
      <c r="DA43" s="469"/>
      <c r="DB43" s="469"/>
      <c r="DC43" s="469"/>
      <c r="DD43" s="469"/>
      <c r="DE43" s="469"/>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286</v>
      </c>
      <c r="E46" s="415" t="s">
        <v>290</v>
      </c>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row>
    <row r="47" spans="1:113" x14ac:dyDescent="0.2">
      <c r="E47" s="415" t="s">
        <v>292</v>
      </c>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row>
    <row r="48" spans="1:113" x14ac:dyDescent="0.2">
      <c r="E48" s="415" t="s">
        <v>294</v>
      </c>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row>
    <row r="49" spans="5:113" x14ac:dyDescent="0.2">
      <c r="E49" s="415" t="s">
        <v>295</v>
      </c>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row>
    <row r="50" spans="5:113" x14ac:dyDescent="0.2">
      <c r="E50" s="415" t="s">
        <v>199</v>
      </c>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row>
    <row r="51" spans="5:113" x14ac:dyDescent="0.2">
      <c r="E51" s="415" t="s">
        <v>297</v>
      </c>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row>
    <row r="52" spans="5:113" x14ac:dyDescent="0.2">
      <c r="E52" s="415" t="s">
        <v>301</v>
      </c>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15"/>
      <c r="CZ52" s="415"/>
      <c r="DA52" s="415"/>
      <c r="DB52" s="415"/>
      <c r="DC52" s="415"/>
      <c r="DD52" s="415"/>
      <c r="DE52" s="415"/>
      <c r="DF52" s="415"/>
      <c r="DG52" s="415"/>
      <c r="DH52" s="415"/>
      <c r="DI52" s="415"/>
    </row>
    <row r="53" spans="5:113" x14ac:dyDescent="0.2">
      <c r="E53" s="415" t="s">
        <v>192</v>
      </c>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row>
    <row r="54" spans="5:113" x14ac:dyDescent="0.2"/>
    <row r="55" spans="5:113" x14ac:dyDescent="0.2"/>
    <row r="56" spans="5:113" x14ac:dyDescent="0.2"/>
  </sheetData>
  <sheetProtection algorithmName="SHA-512" hashValue="UgBQ+IUoFXraXsAJHcnflkB14zjf5/Izc+F7LkSlrGI3aa9r+KltzlWBxryz4zTFJceLs6QTm5Nbxs9L3dWnWA==" saltValue="ECCL5v4MiNlzA0MoRtpfR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4" t="s">
        <v>127</v>
      </c>
      <c r="DI1" s="685"/>
      <c r="DJ1" s="685"/>
      <c r="DK1" s="685"/>
      <c r="DL1" s="685"/>
      <c r="DM1" s="685"/>
      <c r="DN1" s="686"/>
      <c r="DO1" s="1"/>
      <c r="DP1" s="684" t="s">
        <v>302</v>
      </c>
      <c r="DQ1" s="685"/>
      <c r="DR1" s="685"/>
      <c r="DS1" s="685"/>
      <c r="DT1" s="685"/>
      <c r="DU1" s="685"/>
      <c r="DV1" s="685"/>
      <c r="DW1" s="685"/>
      <c r="DX1" s="685"/>
      <c r="DY1" s="685"/>
      <c r="DZ1" s="685"/>
      <c r="EA1" s="685"/>
      <c r="EB1" s="685"/>
      <c r="EC1" s="686"/>
      <c r="ED1" s="2"/>
      <c r="EE1" s="2"/>
      <c r="EF1" s="2"/>
      <c r="EG1" s="2"/>
      <c r="EH1" s="2"/>
      <c r="EI1" s="2"/>
      <c r="EJ1" s="2"/>
      <c r="EK1" s="2"/>
      <c r="EL1" s="2"/>
      <c r="EM1" s="2"/>
    </row>
    <row r="2" spans="2:143" ht="22.5" customHeight="1" x14ac:dyDescent="0.2">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2" t="s">
        <v>111</v>
      </c>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2" t="s">
        <v>308</v>
      </c>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65"/>
      <c r="CD3" s="522" t="s">
        <v>309</v>
      </c>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65"/>
    </row>
    <row r="4" spans="2:143" ht="11.25" customHeight="1" x14ac:dyDescent="0.2">
      <c r="B4" s="522" t="s">
        <v>5</v>
      </c>
      <c r="C4" s="523"/>
      <c r="D4" s="523"/>
      <c r="E4" s="523"/>
      <c r="F4" s="523"/>
      <c r="G4" s="523"/>
      <c r="H4" s="523"/>
      <c r="I4" s="523"/>
      <c r="J4" s="523"/>
      <c r="K4" s="523"/>
      <c r="L4" s="523"/>
      <c r="M4" s="523"/>
      <c r="N4" s="523"/>
      <c r="O4" s="523"/>
      <c r="P4" s="523"/>
      <c r="Q4" s="565"/>
      <c r="R4" s="522" t="s">
        <v>312</v>
      </c>
      <c r="S4" s="523"/>
      <c r="T4" s="523"/>
      <c r="U4" s="523"/>
      <c r="V4" s="523"/>
      <c r="W4" s="523"/>
      <c r="X4" s="523"/>
      <c r="Y4" s="565"/>
      <c r="Z4" s="522" t="s">
        <v>316</v>
      </c>
      <c r="AA4" s="523"/>
      <c r="AB4" s="523"/>
      <c r="AC4" s="565"/>
      <c r="AD4" s="522" t="s">
        <v>256</v>
      </c>
      <c r="AE4" s="523"/>
      <c r="AF4" s="523"/>
      <c r="AG4" s="523"/>
      <c r="AH4" s="523"/>
      <c r="AI4" s="523"/>
      <c r="AJ4" s="523"/>
      <c r="AK4" s="565"/>
      <c r="AL4" s="522" t="s">
        <v>316</v>
      </c>
      <c r="AM4" s="523"/>
      <c r="AN4" s="523"/>
      <c r="AO4" s="565"/>
      <c r="AP4" s="687" t="s">
        <v>319</v>
      </c>
      <c r="AQ4" s="687"/>
      <c r="AR4" s="687"/>
      <c r="AS4" s="687"/>
      <c r="AT4" s="687"/>
      <c r="AU4" s="687"/>
      <c r="AV4" s="687"/>
      <c r="AW4" s="687"/>
      <c r="AX4" s="687"/>
      <c r="AY4" s="687"/>
      <c r="AZ4" s="687"/>
      <c r="BA4" s="687"/>
      <c r="BB4" s="687"/>
      <c r="BC4" s="687"/>
      <c r="BD4" s="687"/>
      <c r="BE4" s="687"/>
      <c r="BF4" s="687"/>
      <c r="BG4" s="687" t="s">
        <v>291</v>
      </c>
      <c r="BH4" s="687"/>
      <c r="BI4" s="687"/>
      <c r="BJ4" s="687"/>
      <c r="BK4" s="687"/>
      <c r="BL4" s="687"/>
      <c r="BM4" s="687"/>
      <c r="BN4" s="687"/>
      <c r="BO4" s="687" t="s">
        <v>316</v>
      </c>
      <c r="BP4" s="687"/>
      <c r="BQ4" s="687"/>
      <c r="BR4" s="687"/>
      <c r="BS4" s="687" t="s">
        <v>320</v>
      </c>
      <c r="BT4" s="687"/>
      <c r="BU4" s="687"/>
      <c r="BV4" s="687"/>
      <c r="BW4" s="687"/>
      <c r="BX4" s="687"/>
      <c r="BY4" s="687"/>
      <c r="BZ4" s="687"/>
      <c r="CA4" s="687"/>
      <c r="CB4" s="687"/>
      <c r="CD4" s="522" t="s">
        <v>321</v>
      </c>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65"/>
    </row>
    <row r="5" spans="2:143" ht="11.25" customHeight="1" x14ac:dyDescent="0.2">
      <c r="B5" s="651" t="s">
        <v>314</v>
      </c>
      <c r="C5" s="652"/>
      <c r="D5" s="652"/>
      <c r="E5" s="652"/>
      <c r="F5" s="652"/>
      <c r="G5" s="652"/>
      <c r="H5" s="652"/>
      <c r="I5" s="652"/>
      <c r="J5" s="652"/>
      <c r="K5" s="652"/>
      <c r="L5" s="652"/>
      <c r="M5" s="652"/>
      <c r="N5" s="652"/>
      <c r="O5" s="652"/>
      <c r="P5" s="652"/>
      <c r="Q5" s="653"/>
      <c r="R5" s="648">
        <v>1878689</v>
      </c>
      <c r="S5" s="649"/>
      <c r="T5" s="649"/>
      <c r="U5" s="649"/>
      <c r="V5" s="649"/>
      <c r="W5" s="649"/>
      <c r="X5" s="649"/>
      <c r="Y5" s="671"/>
      <c r="Z5" s="682">
        <v>15.4</v>
      </c>
      <c r="AA5" s="682"/>
      <c r="AB5" s="682"/>
      <c r="AC5" s="682"/>
      <c r="AD5" s="683">
        <v>1878689</v>
      </c>
      <c r="AE5" s="683"/>
      <c r="AF5" s="683"/>
      <c r="AG5" s="683"/>
      <c r="AH5" s="683"/>
      <c r="AI5" s="683"/>
      <c r="AJ5" s="683"/>
      <c r="AK5" s="683"/>
      <c r="AL5" s="672">
        <v>24.1</v>
      </c>
      <c r="AM5" s="661"/>
      <c r="AN5" s="661"/>
      <c r="AO5" s="675"/>
      <c r="AP5" s="651" t="s">
        <v>322</v>
      </c>
      <c r="AQ5" s="652"/>
      <c r="AR5" s="652"/>
      <c r="AS5" s="652"/>
      <c r="AT5" s="652"/>
      <c r="AU5" s="652"/>
      <c r="AV5" s="652"/>
      <c r="AW5" s="652"/>
      <c r="AX5" s="652"/>
      <c r="AY5" s="652"/>
      <c r="AZ5" s="652"/>
      <c r="BA5" s="652"/>
      <c r="BB5" s="652"/>
      <c r="BC5" s="652"/>
      <c r="BD5" s="652"/>
      <c r="BE5" s="652"/>
      <c r="BF5" s="653"/>
      <c r="BG5" s="609">
        <v>1878689</v>
      </c>
      <c r="BH5" s="368"/>
      <c r="BI5" s="368"/>
      <c r="BJ5" s="368"/>
      <c r="BK5" s="368"/>
      <c r="BL5" s="368"/>
      <c r="BM5" s="368"/>
      <c r="BN5" s="622"/>
      <c r="BO5" s="642">
        <v>100</v>
      </c>
      <c r="BP5" s="642"/>
      <c r="BQ5" s="642"/>
      <c r="BR5" s="642"/>
      <c r="BS5" s="643">
        <v>20065</v>
      </c>
      <c r="BT5" s="643"/>
      <c r="BU5" s="643"/>
      <c r="BV5" s="643"/>
      <c r="BW5" s="643"/>
      <c r="BX5" s="643"/>
      <c r="BY5" s="643"/>
      <c r="BZ5" s="643"/>
      <c r="CA5" s="643"/>
      <c r="CB5" s="663"/>
      <c r="CD5" s="522" t="s">
        <v>319</v>
      </c>
      <c r="CE5" s="523"/>
      <c r="CF5" s="523"/>
      <c r="CG5" s="523"/>
      <c r="CH5" s="523"/>
      <c r="CI5" s="523"/>
      <c r="CJ5" s="523"/>
      <c r="CK5" s="523"/>
      <c r="CL5" s="523"/>
      <c r="CM5" s="523"/>
      <c r="CN5" s="523"/>
      <c r="CO5" s="523"/>
      <c r="CP5" s="523"/>
      <c r="CQ5" s="565"/>
      <c r="CR5" s="522" t="s">
        <v>325</v>
      </c>
      <c r="CS5" s="523"/>
      <c r="CT5" s="523"/>
      <c r="CU5" s="523"/>
      <c r="CV5" s="523"/>
      <c r="CW5" s="523"/>
      <c r="CX5" s="523"/>
      <c r="CY5" s="565"/>
      <c r="CZ5" s="522" t="s">
        <v>316</v>
      </c>
      <c r="DA5" s="523"/>
      <c r="DB5" s="523"/>
      <c r="DC5" s="565"/>
      <c r="DD5" s="522" t="s">
        <v>326</v>
      </c>
      <c r="DE5" s="523"/>
      <c r="DF5" s="523"/>
      <c r="DG5" s="523"/>
      <c r="DH5" s="523"/>
      <c r="DI5" s="523"/>
      <c r="DJ5" s="523"/>
      <c r="DK5" s="523"/>
      <c r="DL5" s="523"/>
      <c r="DM5" s="523"/>
      <c r="DN5" s="523"/>
      <c r="DO5" s="523"/>
      <c r="DP5" s="565"/>
      <c r="DQ5" s="522" t="s">
        <v>328</v>
      </c>
      <c r="DR5" s="523"/>
      <c r="DS5" s="523"/>
      <c r="DT5" s="523"/>
      <c r="DU5" s="523"/>
      <c r="DV5" s="523"/>
      <c r="DW5" s="523"/>
      <c r="DX5" s="523"/>
      <c r="DY5" s="523"/>
      <c r="DZ5" s="523"/>
      <c r="EA5" s="523"/>
      <c r="EB5" s="523"/>
      <c r="EC5" s="565"/>
    </row>
    <row r="6" spans="2:143" ht="11.25" customHeight="1" x14ac:dyDescent="0.2">
      <c r="B6" s="607" t="s">
        <v>329</v>
      </c>
      <c r="C6" s="415"/>
      <c r="D6" s="415"/>
      <c r="E6" s="415"/>
      <c r="F6" s="415"/>
      <c r="G6" s="415"/>
      <c r="H6" s="415"/>
      <c r="I6" s="415"/>
      <c r="J6" s="415"/>
      <c r="K6" s="415"/>
      <c r="L6" s="415"/>
      <c r="M6" s="415"/>
      <c r="N6" s="415"/>
      <c r="O6" s="415"/>
      <c r="P6" s="415"/>
      <c r="Q6" s="608"/>
      <c r="R6" s="609">
        <v>77739</v>
      </c>
      <c r="S6" s="368"/>
      <c r="T6" s="368"/>
      <c r="U6" s="368"/>
      <c r="V6" s="368"/>
      <c r="W6" s="368"/>
      <c r="X6" s="368"/>
      <c r="Y6" s="622"/>
      <c r="Z6" s="642">
        <v>0.6</v>
      </c>
      <c r="AA6" s="642"/>
      <c r="AB6" s="642"/>
      <c r="AC6" s="642"/>
      <c r="AD6" s="643">
        <v>77739</v>
      </c>
      <c r="AE6" s="643"/>
      <c r="AF6" s="643"/>
      <c r="AG6" s="643"/>
      <c r="AH6" s="643"/>
      <c r="AI6" s="643"/>
      <c r="AJ6" s="643"/>
      <c r="AK6" s="643"/>
      <c r="AL6" s="612">
        <v>1</v>
      </c>
      <c r="AM6" s="356"/>
      <c r="AN6" s="356"/>
      <c r="AO6" s="644"/>
      <c r="AP6" s="607" t="s">
        <v>102</v>
      </c>
      <c r="AQ6" s="415"/>
      <c r="AR6" s="415"/>
      <c r="AS6" s="415"/>
      <c r="AT6" s="415"/>
      <c r="AU6" s="415"/>
      <c r="AV6" s="415"/>
      <c r="AW6" s="415"/>
      <c r="AX6" s="415"/>
      <c r="AY6" s="415"/>
      <c r="AZ6" s="415"/>
      <c r="BA6" s="415"/>
      <c r="BB6" s="415"/>
      <c r="BC6" s="415"/>
      <c r="BD6" s="415"/>
      <c r="BE6" s="415"/>
      <c r="BF6" s="608"/>
      <c r="BG6" s="609">
        <v>1878689</v>
      </c>
      <c r="BH6" s="368"/>
      <c r="BI6" s="368"/>
      <c r="BJ6" s="368"/>
      <c r="BK6" s="368"/>
      <c r="BL6" s="368"/>
      <c r="BM6" s="368"/>
      <c r="BN6" s="622"/>
      <c r="BO6" s="642">
        <v>100</v>
      </c>
      <c r="BP6" s="642"/>
      <c r="BQ6" s="642"/>
      <c r="BR6" s="642"/>
      <c r="BS6" s="643">
        <v>20065</v>
      </c>
      <c r="BT6" s="643"/>
      <c r="BU6" s="643"/>
      <c r="BV6" s="643"/>
      <c r="BW6" s="643"/>
      <c r="BX6" s="643"/>
      <c r="BY6" s="643"/>
      <c r="BZ6" s="643"/>
      <c r="CA6" s="643"/>
      <c r="CB6" s="663"/>
      <c r="CD6" s="651" t="s">
        <v>330</v>
      </c>
      <c r="CE6" s="652"/>
      <c r="CF6" s="652"/>
      <c r="CG6" s="652"/>
      <c r="CH6" s="652"/>
      <c r="CI6" s="652"/>
      <c r="CJ6" s="652"/>
      <c r="CK6" s="652"/>
      <c r="CL6" s="652"/>
      <c r="CM6" s="652"/>
      <c r="CN6" s="652"/>
      <c r="CO6" s="652"/>
      <c r="CP6" s="652"/>
      <c r="CQ6" s="653"/>
      <c r="CR6" s="609">
        <v>107719</v>
      </c>
      <c r="CS6" s="368"/>
      <c r="CT6" s="368"/>
      <c r="CU6" s="368"/>
      <c r="CV6" s="368"/>
      <c r="CW6" s="368"/>
      <c r="CX6" s="368"/>
      <c r="CY6" s="622"/>
      <c r="CZ6" s="672">
        <v>0.9</v>
      </c>
      <c r="DA6" s="661"/>
      <c r="DB6" s="661"/>
      <c r="DC6" s="673"/>
      <c r="DD6" s="615" t="s">
        <v>202</v>
      </c>
      <c r="DE6" s="368"/>
      <c r="DF6" s="368"/>
      <c r="DG6" s="368"/>
      <c r="DH6" s="368"/>
      <c r="DI6" s="368"/>
      <c r="DJ6" s="368"/>
      <c r="DK6" s="368"/>
      <c r="DL6" s="368"/>
      <c r="DM6" s="368"/>
      <c r="DN6" s="368"/>
      <c r="DO6" s="368"/>
      <c r="DP6" s="622"/>
      <c r="DQ6" s="615">
        <v>107719</v>
      </c>
      <c r="DR6" s="368"/>
      <c r="DS6" s="368"/>
      <c r="DT6" s="368"/>
      <c r="DU6" s="368"/>
      <c r="DV6" s="368"/>
      <c r="DW6" s="368"/>
      <c r="DX6" s="368"/>
      <c r="DY6" s="368"/>
      <c r="DZ6" s="368"/>
      <c r="EA6" s="368"/>
      <c r="EB6" s="368"/>
      <c r="EC6" s="640"/>
    </row>
    <row r="7" spans="2:143" ht="11.25" customHeight="1" x14ac:dyDescent="0.2">
      <c r="B7" s="607" t="s">
        <v>43</v>
      </c>
      <c r="C7" s="415"/>
      <c r="D7" s="415"/>
      <c r="E7" s="415"/>
      <c r="F7" s="415"/>
      <c r="G7" s="415"/>
      <c r="H7" s="415"/>
      <c r="I7" s="415"/>
      <c r="J7" s="415"/>
      <c r="K7" s="415"/>
      <c r="L7" s="415"/>
      <c r="M7" s="415"/>
      <c r="N7" s="415"/>
      <c r="O7" s="415"/>
      <c r="P7" s="415"/>
      <c r="Q7" s="608"/>
      <c r="R7" s="609">
        <v>823</v>
      </c>
      <c r="S7" s="368"/>
      <c r="T7" s="368"/>
      <c r="U7" s="368"/>
      <c r="V7" s="368"/>
      <c r="W7" s="368"/>
      <c r="X7" s="368"/>
      <c r="Y7" s="622"/>
      <c r="Z7" s="642">
        <v>0</v>
      </c>
      <c r="AA7" s="642"/>
      <c r="AB7" s="642"/>
      <c r="AC7" s="642"/>
      <c r="AD7" s="643">
        <v>823</v>
      </c>
      <c r="AE7" s="643"/>
      <c r="AF7" s="643"/>
      <c r="AG7" s="643"/>
      <c r="AH7" s="643"/>
      <c r="AI7" s="643"/>
      <c r="AJ7" s="643"/>
      <c r="AK7" s="643"/>
      <c r="AL7" s="612">
        <v>0</v>
      </c>
      <c r="AM7" s="356"/>
      <c r="AN7" s="356"/>
      <c r="AO7" s="644"/>
      <c r="AP7" s="607" t="s">
        <v>331</v>
      </c>
      <c r="AQ7" s="415"/>
      <c r="AR7" s="415"/>
      <c r="AS7" s="415"/>
      <c r="AT7" s="415"/>
      <c r="AU7" s="415"/>
      <c r="AV7" s="415"/>
      <c r="AW7" s="415"/>
      <c r="AX7" s="415"/>
      <c r="AY7" s="415"/>
      <c r="AZ7" s="415"/>
      <c r="BA7" s="415"/>
      <c r="BB7" s="415"/>
      <c r="BC7" s="415"/>
      <c r="BD7" s="415"/>
      <c r="BE7" s="415"/>
      <c r="BF7" s="608"/>
      <c r="BG7" s="609">
        <v>858759</v>
      </c>
      <c r="BH7" s="368"/>
      <c r="BI7" s="368"/>
      <c r="BJ7" s="368"/>
      <c r="BK7" s="368"/>
      <c r="BL7" s="368"/>
      <c r="BM7" s="368"/>
      <c r="BN7" s="622"/>
      <c r="BO7" s="642">
        <v>45.7</v>
      </c>
      <c r="BP7" s="642"/>
      <c r="BQ7" s="642"/>
      <c r="BR7" s="642"/>
      <c r="BS7" s="643">
        <v>20065</v>
      </c>
      <c r="BT7" s="643"/>
      <c r="BU7" s="643"/>
      <c r="BV7" s="643"/>
      <c r="BW7" s="643"/>
      <c r="BX7" s="643"/>
      <c r="BY7" s="643"/>
      <c r="BZ7" s="643"/>
      <c r="CA7" s="643"/>
      <c r="CB7" s="663"/>
      <c r="CD7" s="607" t="s">
        <v>333</v>
      </c>
      <c r="CE7" s="415"/>
      <c r="CF7" s="415"/>
      <c r="CG7" s="415"/>
      <c r="CH7" s="415"/>
      <c r="CI7" s="415"/>
      <c r="CJ7" s="415"/>
      <c r="CK7" s="415"/>
      <c r="CL7" s="415"/>
      <c r="CM7" s="415"/>
      <c r="CN7" s="415"/>
      <c r="CO7" s="415"/>
      <c r="CP7" s="415"/>
      <c r="CQ7" s="608"/>
      <c r="CR7" s="609">
        <v>1353681</v>
      </c>
      <c r="CS7" s="368"/>
      <c r="CT7" s="368"/>
      <c r="CU7" s="368"/>
      <c r="CV7" s="368"/>
      <c r="CW7" s="368"/>
      <c r="CX7" s="368"/>
      <c r="CY7" s="622"/>
      <c r="CZ7" s="642">
        <v>11.2</v>
      </c>
      <c r="DA7" s="642"/>
      <c r="DB7" s="642"/>
      <c r="DC7" s="642"/>
      <c r="DD7" s="615">
        <v>32429</v>
      </c>
      <c r="DE7" s="368"/>
      <c r="DF7" s="368"/>
      <c r="DG7" s="368"/>
      <c r="DH7" s="368"/>
      <c r="DI7" s="368"/>
      <c r="DJ7" s="368"/>
      <c r="DK7" s="368"/>
      <c r="DL7" s="368"/>
      <c r="DM7" s="368"/>
      <c r="DN7" s="368"/>
      <c r="DO7" s="368"/>
      <c r="DP7" s="622"/>
      <c r="DQ7" s="615">
        <v>1032719</v>
      </c>
      <c r="DR7" s="368"/>
      <c r="DS7" s="368"/>
      <c r="DT7" s="368"/>
      <c r="DU7" s="368"/>
      <c r="DV7" s="368"/>
      <c r="DW7" s="368"/>
      <c r="DX7" s="368"/>
      <c r="DY7" s="368"/>
      <c r="DZ7" s="368"/>
      <c r="EA7" s="368"/>
      <c r="EB7" s="368"/>
      <c r="EC7" s="640"/>
    </row>
    <row r="8" spans="2:143" ht="11.25" customHeight="1" x14ac:dyDescent="0.2">
      <c r="B8" s="607" t="s">
        <v>334</v>
      </c>
      <c r="C8" s="415"/>
      <c r="D8" s="415"/>
      <c r="E8" s="415"/>
      <c r="F8" s="415"/>
      <c r="G8" s="415"/>
      <c r="H8" s="415"/>
      <c r="I8" s="415"/>
      <c r="J8" s="415"/>
      <c r="K8" s="415"/>
      <c r="L8" s="415"/>
      <c r="M8" s="415"/>
      <c r="N8" s="415"/>
      <c r="O8" s="415"/>
      <c r="P8" s="415"/>
      <c r="Q8" s="608"/>
      <c r="R8" s="609">
        <v>16151</v>
      </c>
      <c r="S8" s="368"/>
      <c r="T8" s="368"/>
      <c r="U8" s="368"/>
      <c r="V8" s="368"/>
      <c r="W8" s="368"/>
      <c r="X8" s="368"/>
      <c r="Y8" s="622"/>
      <c r="Z8" s="642">
        <v>0.1</v>
      </c>
      <c r="AA8" s="642"/>
      <c r="AB8" s="642"/>
      <c r="AC8" s="642"/>
      <c r="AD8" s="643">
        <v>16151</v>
      </c>
      <c r="AE8" s="643"/>
      <c r="AF8" s="643"/>
      <c r="AG8" s="643"/>
      <c r="AH8" s="643"/>
      <c r="AI8" s="643"/>
      <c r="AJ8" s="643"/>
      <c r="AK8" s="643"/>
      <c r="AL8" s="612">
        <v>0.2</v>
      </c>
      <c r="AM8" s="356"/>
      <c r="AN8" s="356"/>
      <c r="AO8" s="644"/>
      <c r="AP8" s="607" t="s">
        <v>124</v>
      </c>
      <c r="AQ8" s="415"/>
      <c r="AR8" s="415"/>
      <c r="AS8" s="415"/>
      <c r="AT8" s="415"/>
      <c r="AU8" s="415"/>
      <c r="AV8" s="415"/>
      <c r="AW8" s="415"/>
      <c r="AX8" s="415"/>
      <c r="AY8" s="415"/>
      <c r="AZ8" s="415"/>
      <c r="BA8" s="415"/>
      <c r="BB8" s="415"/>
      <c r="BC8" s="415"/>
      <c r="BD8" s="415"/>
      <c r="BE8" s="415"/>
      <c r="BF8" s="608"/>
      <c r="BG8" s="609">
        <v>34593</v>
      </c>
      <c r="BH8" s="368"/>
      <c r="BI8" s="368"/>
      <c r="BJ8" s="368"/>
      <c r="BK8" s="368"/>
      <c r="BL8" s="368"/>
      <c r="BM8" s="368"/>
      <c r="BN8" s="622"/>
      <c r="BO8" s="642">
        <v>1.8</v>
      </c>
      <c r="BP8" s="642"/>
      <c r="BQ8" s="642"/>
      <c r="BR8" s="642"/>
      <c r="BS8" s="643" t="s">
        <v>202</v>
      </c>
      <c r="BT8" s="643"/>
      <c r="BU8" s="643"/>
      <c r="BV8" s="643"/>
      <c r="BW8" s="643"/>
      <c r="BX8" s="643"/>
      <c r="BY8" s="643"/>
      <c r="BZ8" s="643"/>
      <c r="CA8" s="643"/>
      <c r="CB8" s="663"/>
      <c r="CD8" s="607" t="s">
        <v>337</v>
      </c>
      <c r="CE8" s="415"/>
      <c r="CF8" s="415"/>
      <c r="CG8" s="415"/>
      <c r="CH8" s="415"/>
      <c r="CI8" s="415"/>
      <c r="CJ8" s="415"/>
      <c r="CK8" s="415"/>
      <c r="CL8" s="415"/>
      <c r="CM8" s="415"/>
      <c r="CN8" s="415"/>
      <c r="CO8" s="415"/>
      <c r="CP8" s="415"/>
      <c r="CQ8" s="608"/>
      <c r="CR8" s="609">
        <v>3653029</v>
      </c>
      <c r="CS8" s="368"/>
      <c r="CT8" s="368"/>
      <c r="CU8" s="368"/>
      <c r="CV8" s="368"/>
      <c r="CW8" s="368"/>
      <c r="CX8" s="368"/>
      <c r="CY8" s="622"/>
      <c r="CZ8" s="642">
        <v>30.1</v>
      </c>
      <c r="DA8" s="642"/>
      <c r="DB8" s="642"/>
      <c r="DC8" s="642"/>
      <c r="DD8" s="615">
        <v>28361</v>
      </c>
      <c r="DE8" s="368"/>
      <c r="DF8" s="368"/>
      <c r="DG8" s="368"/>
      <c r="DH8" s="368"/>
      <c r="DI8" s="368"/>
      <c r="DJ8" s="368"/>
      <c r="DK8" s="368"/>
      <c r="DL8" s="368"/>
      <c r="DM8" s="368"/>
      <c r="DN8" s="368"/>
      <c r="DO8" s="368"/>
      <c r="DP8" s="622"/>
      <c r="DQ8" s="615">
        <v>2115903</v>
      </c>
      <c r="DR8" s="368"/>
      <c r="DS8" s="368"/>
      <c r="DT8" s="368"/>
      <c r="DU8" s="368"/>
      <c r="DV8" s="368"/>
      <c r="DW8" s="368"/>
      <c r="DX8" s="368"/>
      <c r="DY8" s="368"/>
      <c r="DZ8" s="368"/>
      <c r="EA8" s="368"/>
      <c r="EB8" s="368"/>
      <c r="EC8" s="640"/>
    </row>
    <row r="9" spans="2:143" ht="11.25" customHeight="1" x14ac:dyDescent="0.2">
      <c r="B9" s="607" t="s">
        <v>336</v>
      </c>
      <c r="C9" s="415"/>
      <c r="D9" s="415"/>
      <c r="E9" s="415"/>
      <c r="F9" s="415"/>
      <c r="G9" s="415"/>
      <c r="H9" s="415"/>
      <c r="I9" s="415"/>
      <c r="J9" s="415"/>
      <c r="K9" s="415"/>
      <c r="L9" s="415"/>
      <c r="M9" s="415"/>
      <c r="N9" s="415"/>
      <c r="O9" s="415"/>
      <c r="P9" s="415"/>
      <c r="Q9" s="608"/>
      <c r="R9" s="609">
        <v>11169</v>
      </c>
      <c r="S9" s="368"/>
      <c r="T9" s="368"/>
      <c r="U9" s="368"/>
      <c r="V9" s="368"/>
      <c r="W9" s="368"/>
      <c r="X9" s="368"/>
      <c r="Y9" s="622"/>
      <c r="Z9" s="642">
        <v>0.1</v>
      </c>
      <c r="AA9" s="642"/>
      <c r="AB9" s="642"/>
      <c r="AC9" s="642"/>
      <c r="AD9" s="643">
        <v>11169</v>
      </c>
      <c r="AE9" s="643"/>
      <c r="AF9" s="643"/>
      <c r="AG9" s="643"/>
      <c r="AH9" s="643"/>
      <c r="AI9" s="643"/>
      <c r="AJ9" s="643"/>
      <c r="AK9" s="643"/>
      <c r="AL9" s="612">
        <v>0.1</v>
      </c>
      <c r="AM9" s="356"/>
      <c r="AN9" s="356"/>
      <c r="AO9" s="644"/>
      <c r="AP9" s="607" t="s">
        <v>338</v>
      </c>
      <c r="AQ9" s="415"/>
      <c r="AR9" s="415"/>
      <c r="AS9" s="415"/>
      <c r="AT9" s="415"/>
      <c r="AU9" s="415"/>
      <c r="AV9" s="415"/>
      <c r="AW9" s="415"/>
      <c r="AX9" s="415"/>
      <c r="AY9" s="415"/>
      <c r="AZ9" s="415"/>
      <c r="BA9" s="415"/>
      <c r="BB9" s="415"/>
      <c r="BC9" s="415"/>
      <c r="BD9" s="415"/>
      <c r="BE9" s="415"/>
      <c r="BF9" s="608"/>
      <c r="BG9" s="609">
        <v>736653</v>
      </c>
      <c r="BH9" s="368"/>
      <c r="BI9" s="368"/>
      <c r="BJ9" s="368"/>
      <c r="BK9" s="368"/>
      <c r="BL9" s="368"/>
      <c r="BM9" s="368"/>
      <c r="BN9" s="622"/>
      <c r="BO9" s="642">
        <v>39.200000000000003</v>
      </c>
      <c r="BP9" s="642"/>
      <c r="BQ9" s="642"/>
      <c r="BR9" s="642"/>
      <c r="BS9" s="643" t="s">
        <v>202</v>
      </c>
      <c r="BT9" s="643"/>
      <c r="BU9" s="643"/>
      <c r="BV9" s="643"/>
      <c r="BW9" s="643"/>
      <c r="BX9" s="643"/>
      <c r="BY9" s="643"/>
      <c r="BZ9" s="643"/>
      <c r="CA9" s="643"/>
      <c r="CB9" s="663"/>
      <c r="CD9" s="607" t="s">
        <v>341</v>
      </c>
      <c r="CE9" s="415"/>
      <c r="CF9" s="415"/>
      <c r="CG9" s="415"/>
      <c r="CH9" s="415"/>
      <c r="CI9" s="415"/>
      <c r="CJ9" s="415"/>
      <c r="CK9" s="415"/>
      <c r="CL9" s="415"/>
      <c r="CM9" s="415"/>
      <c r="CN9" s="415"/>
      <c r="CO9" s="415"/>
      <c r="CP9" s="415"/>
      <c r="CQ9" s="608"/>
      <c r="CR9" s="609">
        <v>1082257</v>
      </c>
      <c r="CS9" s="368"/>
      <c r="CT9" s="368"/>
      <c r="CU9" s="368"/>
      <c r="CV9" s="368"/>
      <c r="CW9" s="368"/>
      <c r="CX9" s="368"/>
      <c r="CY9" s="622"/>
      <c r="CZ9" s="642">
        <v>8.9</v>
      </c>
      <c r="DA9" s="642"/>
      <c r="DB9" s="642"/>
      <c r="DC9" s="642"/>
      <c r="DD9" s="615">
        <v>29012</v>
      </c>
      <c r="DE9" s="368"/>
      <c r="DF9" s="368"/>
      <c r="DG9" s="368"/>
      <c r="DH9" s="368"/>
      <c r="DI9" s="368"/>
      <c r="DJ9" s="368"/>
      <c r="DK9" s="368"/>
      <c r="DL9" s="368"/>
      <c r="DM9" s="368"/>
      <c r="DN9" s="368"/>
      <c r="DO9" s="368"/>
      <c r="DP9" s="622"/>
      <c r="DQ9" s="615">
        <v>709225</v>
      </c>
      <c r="DR9" s="368"/>
      <c r="DS9" s="368"/>
      <c r="DT9" s="368"/>
      <c r="DU9" s="368"/>
      <c r="DV9" s="368"/>
      <c r="DW9" s="368"/>
      <c r="DX9" s="368"/>
      <c r="DY9" s="368"/>
      <c r="DZ9" s="368"/>
      <c r="EA9" s="368"/>
      <c r="EB9" s="368"/>
      <c r="EC9" s="640"/>
    </row>
    <row r="10" spans="2:143" ht="11.25" customHeight="1" x14ac:dyDescent="0.2">
      <c r="B10" s="607" t="s">
        <v>133</v>
      </c>
      <c r="C10" s="415"/>
      <c r="D10" s="415"/>
      <c r="E10" s="415"/>
      <c r="F10" s="415"/>
      <c r="G10" s="415"/>
      <c r="H10" s="415"/>
      <c r="I10" s="415"/>
      <c r="J10" s="415"/>
      <c r="K10" s="415"/>
      <c r="L10" s="415"/>
      <c r="M10" s="415"/>
      <c r="N10" s="415"/>
      <c r="O10" s="415"/>
      <c r="P10" s="415"/>
      <c r="Q10" s="608"/>
      <c r="R10" s="609" t="s">
        <v>202</v>
      </c>
      <c r="S10" s="368"/>
      <c r="T10" s="368"/>
      <c r="U10" s="368"/>
      <c r="V10" s="368"/>
      <c r="W10" s="368"/>
      <c r="X10" s="368"/>
      <c r="Y10" s="622"/>
      <c r="Z10" s="642" t="s">
        <v>202</v>
      </c>
      <c r="AA10" s="642"/>
      <c r="AB10" s="642"/>
      <c r="AC10" s="642"/>
      <c r="AD10" s="643" t="s">
        <v>202</v>
      </c>
      <c r="AE10" s="643"/>
      <c r="AF10" s="643"/>
      <c r="AG10" s="643"/>
      <c r="AH10" s="643"/>
      <c r="AI10" s="643"/>
      <c r="AJ10" s="643"/>
      <c r="AK10" s="643"/>
      <c r="AL10" s="612" t="s">
        <v>202</v>
      </c>
      <c r="AM10" s="356"/>
      <c r="AN10" s="356"/>
      <c r="AO10" s="644"/>
      <c r="AP10" s="607" t="s">
        <v>191</v>
      </c>
      <c r="AQ10" s="415"/>
      <c r="AR10" s="415"/>
      <c r="AS10" s="415"/>
      <c r="AT10" s="415"/>
      <c r="AU10" s="415"/>
      <c r="AV10" s="415"/>
      <c r="AW10" s="415"/>
      <c r="AX10" s="415"/>
      <c r="AY10" s="415"/>
      <c r="AZ10" s="415"/>
      <c r="BA10" s="415"/>
      <c r="BB10" s="415"/>
      <c r="BC10" s="415"/>
      <c r="BD10" s="415"/>
      <c r="BE10" s="415"/>
      <c r="BF10" s="608"/>
      <c r="BG10" s="609">
        <v>41353</v>
      </c>
      <c r="BH10" s="368"/>
      <c r="BI10" s="368"/>
      <c r="BJ10" s="368"/>
      <c r="BK10" s="368"/>
      <c r="BL10" s="368"/>
      <c r="BM10" s="368"/>
      <c r="BN10" s="622"/>
      <c r="BO10" s="642">
        <v>2.2000000000000002</v>
      </c>
      <c r="BP10" s="642"/>
      <c r="BQ10" s="642"/>
      <c r="BR10" s="642"/>
      <c r="BS10" s="643">
        <v>6883</v>
      </c>
      <c r="BT10" s="643"/>
      <c r="BU10" s="643"/>
      <c r="BV10" s="643"/>
      <c r="BW10" s="643"/>
      <c r="BX10" s="643"/>
      <c r="BY10" s="643"/>
      <c r="BZ10" s="643"/>
      <c r="CA10" s="643"/>
      <c r="CB10" s="663"/>
      <c r="CD10" s="607" t="s">
        <v>227</v>
      </c>
      <c r="CE10" s="415"/>
      <c r="CF10" s="415"/>
      <c r="CG10" s="415"/>
      <c r="CH10" s="415"/>
      <c r="CI10" s="415"/>
      <c r="CJ10" s="415"/>
      <c r="CK10" s="415"/>
      <c r="CL10" s="415"/>
      <c r="CM10" s="415"/>
      <c r="CN10" s="415"/>
      <c r="CO10" s="415"/>
      <c r="CP10" s="415"/>
      <c r="CQ10" s="608"/>
      <c r="CR10" s="609">
        <v>13647</v>
      </c>
      <c r="CS10" s="368"/>
      <c r="CT10" s="368"/>
      <c r="CU10" s="368"/>
      <c r="CV10" s="368"/>
      <c r="CW10" s="368"/>
      <c r="CX10" s="368"/>
      <c r="CY10" s="622"/>
      <c r="CZ10" s="642">
        <v>0.1</v>
      </c>
      <c r="DA10" s="642"/>
      <c r="DB10" s="642"/>
      <c r="DC10" s="642"/>
      <c r="DD10" s="615" t="s">
        <v>202</v>
      </c>
      <c r="DE10" s="368"/>
      <c r="DF10" s="368"/>
      <c r="DG10" s="368"/>
      <c r="DH10" s="368"/>
      <c r="DI10" s="368"/>
      <c r="DJ10" s="368"/>
      <c r="DK10" s="368"/>
      <c r="DL10" s="368"/>
      <c r="DM10" s="368"/>
      <c r="DN10" s="368"/>
      <c r="DO10" s="368"/>
      <c r="DP10" s="622"/>
      <c r="DQ10" s="615">
        <v>11608</v>
      </c>
      <c r="DR10" s="368"/>
      <c r="DS10" s="368"/>
      <c r="DT10" s="368"/>
      <c r="DU10" s="368"/>
      <c r="DV10" s="368"/>
      <c r="DW10" s="368"/>
      <c r="DX10" s="368"/>
      <c r="DY10" s="368"/>
      <c r="DZ10" s="368"/>
      <c r="EA10" s="368"/>
      <c r="EB10" s="368"/>
      <c r="EC10" s="640"/>
    </row>
    <row r="11" spans="2:143" ht="11.25" customHeight="1" x14ac:dyDescent="0.2">
      <c r="B11" s="607" t="s">
        <v>100</v>
      </c>
      <c r="C11" s="415"/>
      <c r="D11" s="415"/>
      <c r="E11" s="415"/>
      <c r="F11" s="415"/>
      <c r="G11" s="415"/>
      <c r="H11" s="415"/>
      <c r="I11" s="415"/>
      <c r="J11" s="415"/>
      <c r="K11" s="415"/>
      <c r="L11" s="415"/>
      <c r="M11" s="415"/>
      <c r="N11" s="415"/>
      <c r="O11" s="415"/>
      <c r="P11" s="415"/>
      <c r="Q11" s="608"/>
      <c r="R11" s="609">
        <v>477374</v>
      </c>
      <c r="S11" s="368"/>
      <c r="T11" s="368"/>
      <c r="U11" s="368"/>
      <c r="V11" s="368"/>
      <c r="W11" s="368"/>
      <c r="X11" s="368"/>
      <c r="Y11" s="622"/>
      <c r="Z11" s="612">
        <v>3.9</v>
      </c>
      <c r="AA11" s="356"/>
      <c r="AB11" s="356"/>
      <c r="AC11" s="623"/>
      <c r="AD11" s="615">
        <v>477374</v>
      </c>
      <c r="AE11" s="368"/>
      <c r="AF11" s="368"/>
      <c r="AG11" s="368"/>
      <c r="AH11" s="368"/>
      <c r="AI11" s="368"/>
      <c r="AJ11" s="368"/>
      <c r="AK11" s="622"/>
      <c r="AL11" s="612">
        <v>6.1</v>
      </c>
      <c r="AM11" s="356"/>
      <c r="AN11" s="356"/>
      <c r="AO11" s="644"/>
      <c r="AP11" s="607" t="s">
        <v>303</v>
      </c>
      <c r="AQ11" s="415"/>
      <c r="AR11" s="415"/>
      <c r="AS11" s="415"/>
      <c r="AT11" s="415"/>
      <c r="AU11" s="415"/>
      <c r="AV11" s="415"/>
      <c r="AW11" s="415"/>
      <c r="AX11" s="415"/>
      <c r="AY11" s="415"/>
      <c r="AZ11" s="415"/>
      <c r="BA11" s="415"/>
      <c r="BB11" s="415"/>
      <c r="BC11" s="415"/>
      <c r="BD11" s="415"/>
      <c r="BE11" s="415"/>
      <c r="BF11" s="608"/>
      <c r="BG11" s="609">
        <v>46160</v>
      </c>
      <c r="BH11" s="368"/>
      <c r="BI11" s="368"/>
      <c r="BJ11" s="368"/>
      <c r="BK11" s="368"/>
      <c r="BL11" s="368"/>
      <c r="BM11" s="368"/>
      <c r="BN11" s="622"/>
      <c r="BO11" s="642">
        <v>2.5</v>
      </c>
      <c r="BP11" s="642"/>
      <c r="BQ11" s="642"/>
      <c r="BR11" s="642"/>
      <c r="BS11" s="643">
        <v>13182</v>
      </c>
      <c r="BT11" s="643"/>
      <c r="BU11" s="643"/>
      <c r="BV11" s="643"/>
      <c r="BW11" s="643"/>
      <c r="BX11" s="643"/>
      <c r="BY11" s="643"/>
      <c r="BZ11" s="643"/>
      <c r="CA11" s="643"/>
      <c r="CB11" s="663"/>
      <c r="CD11" s="607" t="s">
        <v>343</v>
      </c>
      <c r="CE11" s="415"/>
      <c r="CF11" s="415"/>
      <c r="CG11" s="415"/>
      <c r="CH11" s="415"/>
      <c r="CI11" s="415"/>
      <c r="CJ11" s="415"/>
      <c r="CK11" s="415"/>
      <c r="CL11" s="415"/>
      <c r="CM11" s="415"/>
      <c r="CN11" s="415"/>
      <c r="CO11" s="415"/>
      <c r="CP11" s="415"/>
      <c r="CQ11" s="608"/>
      <c r="CR11" s="609">
        <v>488779</v>
      </c>
      <c r="CS11" s="368"/>
      <c r="CT11" s="368"/>
      <c r="CU11" s="368"/>
      <c r="CV11" s="368"/>
      <c r="CW11" s="368"/>
      <c r="CX11" s="368"/>
      <c r="CY11" s="622"/>
      <c r="CZ11" s="642">
        <v>4</v>
      </c>
      <c r="DA11" s="642"/>
      <c r="DB11" s="642"/>
      <c r="DC11" s="642"/>
      <c r="DD11" s="615">
        <v>88303</v>
      </c>
      <c r="DE11" s="368"/>
      <c r="DF11" s="368"/>
      <c r="DG11" s="368"/>
      <c r="DH11" s="368"/>
      <c r="DI11" s="368"/>
      <c r="DJ11" s="368"/>
      <c r="DK11" s="368"/>
      <c r="DL11" s="368"/>
      <c r="DM11" s="368"/>
      <c r="DN11" s="368"/>
      <c r="DO11" s="368"/>
      <c r="DP11" s="622"/>
      <c r="DQ11" s="615">
        <v>234905</v>
      </c>
      <c r="DR11" s="368"/>
      <c r="DS11" s="368"/>
      <c r="DT11" s="368"/>
      <c r="DU11" s="368"/>
      <c r="DV11" s="368"/>
      <c r="DW11" s="368"/>
      <c r="DX11" s="368"/>
      <c r="DY11" s="368"/>
      <c r="DZ11" s="368"/>
      <c r="EA11" s="368"/>
      <c r="EB11" s="368"/>
      <c r="EC11" s="640"/>
    </row>
    <row r="12" spans="2:143" ht="11.25" customHeight="1" x14ac:dyDescent="0.2">
      <c r="B12" s="607" t="s">
        <v>148</v>
      </c>
      <c r="C12" s="415"/>
      <c r="D12" s="415"/>
      <c r="E12" s="415"/>
      <c r="F12" s="415"/>
      <c r="G12" s="415"/>
      <c r="H12" s="415"/>
      <c r="I12" s="415"/>
      <c r="J12" s="415"/>
      <c r="K12" s="415"/>
      <c r="L12" s="415"/>
      <c r="M12" s="415"/>
      <c r="N12" s="415"/>
      <c r="O12" s="415"/>
      <c r="P12" s="415"/>
      <c r="Q12" s="608"/>
      <c r="R12" s="609" t="s">
        <v>202</v>
      </c>
      <c r="S12" s="368"/>
      <c r="T12" s="368"/>
      <c r="U12" s="368"/>
      <c r="V12" s="368"/>
      <c r="W12" s="368"/>
      <c r="X12" s="368"/>
      <c r="Y12" s="622"/>
      <c r="Z12" s="642" t="s">
        <v>202</v>
      </c>
      <c r="AA12" s="642"/>
      <c r="AB12" s="642"/>
      <c r="AC12" s="642"/>
      <c r="AD12" s="643" t="s">
        <v>202</v>
      </c>
      <c r="AE12" s="643"/>
      <c r="AF12" s="643"/>
      <c r="AG12" s="643"/>
      <c r="AH12" s="643"/>
      <c r="AI12" s="643"/>
      <c r="AJ12" s="643"/>
      <c r="AK12" s="643"/>
      <c r="AL12" s="612" t="s">
        <v>202</v>
      </c>
      <c r="AM12" s="356"/>
      <c r="AN12" s="356"/>
      <c r="AO12" s="644"/>
      <c r="AP12" s="607" t="s">
        <v>344</v>
      </c>
      <c r="AQ12" s="415"/>
      <c r="AR12" s="415"/>
      <c r="AS12" s="415"/>
      <c r="AT12" s="415"/>
      <c r="AU12" s="415"/>
      <c r="AV12" s="415"/>
      <c r="AW12" s="415"/>
      <c r="AX12" s="415"/>
      <c r="AY12" s="415"/>
      <c r="AZ12" s="415"/>
      <c r="BA12" s="415"/>
      <c r="BB12" s="415"/>
      <c r="BC12" s="415"/>
      <c r="BD12" s="415"/>
      <c r="BE12" s="415"/>
      <c r="BF12" s="608"/>
      <c r="BG12" s="609">
        <v>792188</v>
      </c>
      <c r="BH12" s="368"/>
      <c r="BI12" s="368"/>
      <c r="BJ12" s="368"/>
      <c r="BK12" s="368"/>
      <c r="BL12" s="368"/>
      <c r="BM12" s="368"/>
      <c r="BN12" s="622"/>
      <c r="BO12" s="642">
        <v>42.2</v>
      </c>
      <c r="BP12" s="642"/>
      <c r="BQ12" s="642"/>
      <c r="BR12" s="642"/>
      <c r="BS12" s="643" t="s">
        <v>202</v>
      </c>
      <c r="BT12" s="643"/>
      <c r="BU12" s="643"/>
      <c r="BV12" s="643"/>
      <c r="BW12" s="643"/>
      <c r="BX12" s="643"/>
      <c r="BY12" s="643"/>
      <c r="BZ12" s="643"/>
      <c r="CA12" s="643"/>
      <c r="CB12" s="663"/>
      <c r="CD12" s="607" t="s">
        <v>86</v>
      </c>
      <c r="CE12" s="415"/>
      <c r="CF12" s="415"/>
      <c r="CG12" s="415"/>
      <c r="CH12" s="415"/>
      <c r="CI12" s="415"/>
      <c r="CJ12" s="415"/>
      <c r="CK12" s="415"/>
      <c r="CL12" s="415"/>
      <c r="CM12" s="415"/>
      <c r="CN12" s="415"/>
      <c r="CO12" s="415"/>
      <c r="CP12" s="415"/>
      <c r="CQ12" s="608"/>
      <c r="CR12" s="609">
        <v>349294</v>
      </c>
      <c r="CS12" s="368"/>
      <c r="CT12" s="368"/>
      <c r="CU12" s="368"/>
      <c r="CV12" s="368"/>
      <c r="CW12" s="368"/>
      <c r="CX12" s="368"/>
      <c r="CY12" s="622"/>
      <c r="CZ12" s="642">
        <v>2.9</v>
      </c>
      <c r="DA12" s="642"/>
      <c r="DB12" s="642"/>
      <c r="DC12" s="642"/>
      <c r="DD12" s="615">
        <v>57962</v>
      </c>
      <c r="DE12" s="368"/>
      <c r="DF12" s="368"/>
      <c r="DG12" s="368"/>
      <c r="DH12" s="368"/>
      <c r="DI12" s="368"/>
      <c r="DJ12" s="368"/>
      <c r="DK12" s="368"/>
      <c r="DL12" s="368"/>
      <c r="DM12" s="368"/>
      <c r="DN12" s="368"/>
      <c r="DO12" s="368"/>
      <c r="DP12" s="622"/>
      <c r="DQ12" s="615">
        <v>277251</v>
      </c>
      <c r="DR12" s="368"/>
      <c r="DS12" s="368"/>
      <c r="DT12" s="368"/>
      <c r="DU12" s="368"/>
      <c r="DV12" s="368"/>
      <c r="DW12" s="368"/>
      <c r="DX12" s="368"/>
      <c r="DY12" s="368"/>
      <c r="DZ12" s="368"/>
      <c r="EA12" s="368"/>
      <c r="EB12" s="368"/>
      <c r="EC12" s="640"/>
    </row>
    <row r="13" spans="2:143" ht="11.25" customHeight="1" x14ac:dyDescent="0.2">
      <c r="B13" s="607" t="s">
        <v>345</v>
      </c>
      <c r="C13" s="415"/>
      <c r="D13" s="415"/>
      <c r="E13" s="415"/>
      <c r="F13" s="415"/>
      <c r="G13" s="415"/>
      <c r="H13" s="415"/>
      <c r="I13" s="415"/>
      <c r="J13" s="415"/>
      <c r="K13" s="415"/>
      <c r="L13" s="415"/>
      <c r="M13" s="415"/>
      <c r="N13" s="415"/>
      <c r="O13" s="415"/>
      <c r="P13" s="415"/>
      <c r="Q13" s="608"/>
      <c r="R13" s="609" t="s">
        <v>202</v>
      </c>
      <c r="S13" s="368"/>
      <c r="T13" s="368"/>
      <c r="U13" s="368"/>
      <c r="V13" s="368"/>
      <c r="W13" s="368"/>
      <c r="X13" s="368"/>
      <c r="Y13" s="622"/>
      <c r="Z13" s="642" t="s">
        <v>202</v>
      </c>
      <c r="AA13" s="642"/>
      <c r="AB13" s="642"/>
      <c r="AC13" s="642"/>
      <c r="AD13" s="643" t="s">
        <v>202</v>
      </c>
      <c r="AE13" s="643"/>
      <c r="AF13" s="643"/>
      <c r="AG13" s="643"/>
      <c r="AH13" s="643"/>
      <c r="AI13" s="643"/>
      <c r="AJ13" s="643"/>
      <c r="AK13" s="643"/>
      <c r="AL13" s="612" t="s">
        <v>202</v>
      </c>
      <c r="AM13" s="356"/>
      <c r="AN13" s="356"/>
      <c r="AO13" s="644"/>
      <c r="AP13" s="607" t="s">
        <v>347</v>
      </c>
      <c r="AQ13" s="415"/>
      <c r="AR13" s="415"/>
      <c r="AS13" s="415"/>
      <c r="AT13" s="415"/>
      <c r="AU13" s="415"/>
      <c r="AV13" s="415"/>
      <c r="AW13" s="415"/>
      <c r="AX13" s="415"/>
      <c r="AY13" s="415"/>
      <c r="AZ13" s="415"/>
      <c r="BA13" s="415"/>
      <c r="BB13" s="415"/>
      <c r="BC13" s="415"/>
      <c r="BD13" s="415"/>
      <c r="BE13" s="415"/>
      <c r="BF13" s="608"/>
      <c r="BG13" s="609">
        <v>778639</v>
      </c>
      <c r="BH13" s="368"/>
      <c r="BI13" s="368"/>
      <c r="BJ13" s="368"/>
      <c r="BK13" s="368"/>
      <c r="BL13" s="368"/>
      <c r="BM13" s="368"/>
      <c r="BN13" s="622"/>
      <c r="BO13" s="642">
        <v>41.4</v>
      </c>
      <c r="BP13" s="642"/>
      <c r="BQ13" s="642"/>
      <c r="BR13" s="642"/>
      <c r="BS13" s="643" t="s">
        <v>202</v>
      </c>
      <c r="BT13" s="643"/>
      <c r="BU13" s="643"/>
      <c r="BV13" s="643"/>
      <c r="BW13" s="643"/>
      <c r="BX13" s="643"/>
      <c r="BY13" s="643"/>
      <c r="BZ13" s="643"/>
      <c r="CA13" s="643"/>
      <c r="CB13" s="663"/>
      <c r="CD13" s="607" t="s">
        <v>348</v>
      </c>
      <c r="CE13" s="415"/>
      <c r="CF13" s="415"/>
      <c r="CG13" s="415"/>
      <c r="CH13" s="415"/>
      <c r="CI13" s="415"/>
      <c r="CJ13" s="415"/>
      <c r="CK13" s="415"/>
      <c r="CL13" s="415"/>
      <c r="CM13" s="415"/>
      <c r="CN13" s="415"/>
      <c r="CO13" s="415"/>
      <c r="CP13" s="415"/>
      <c r="CQ13" s="608"/>
      <c r="CR13" s="609">
        <v>1539809</v>
      </c>
      <c r="CS13" s="368"/>
      <c r="CT13" s="368"/>
      <c r="CU13" s="368"/>
      <c r="CV13" s="368"/>
      <c r="CW13" s="368"/>
      <c r="CX13" s="368"/>
      <c r="CY13" s="622"/>
      <c r="CZ13" s="642">
        <v>12.7</v>
      </c>
      <c r="DA13" s="642"/>
      <c r="DB13" s="642"/>
      <c r="DC13" s="642"/>
      <c r="DD13" s="615">
        <v>335271</v>
      </c>
      <c r="DE13" s="368"/>
      <c r="DF13" s="368"/>
      <c r="DG13" s="368"/>
      <c r="DH13" s="368"/>
      <c r="DI13" s="368"/>
      <c r="DJ13" s="368"/>
      <c r="DK13" s="368"/>
      <c r="DL13" s="368"/>
      <c r="DM13" s="368"/>
      <c r="DN13" s="368"/>
      <c r="DO13" s="368"/>
      <c r="DP13" s="622"/>
      <c r="DQ13" s="615">
        <v>1151937</v>
      </c>
      <c r="DR13" s="368"/>
      <c r="DS13" s="368"/>
      <c r="DT13" s="368"/>
      <c r="DU13" s="368"/>
      <c r="DV13" s="368"/>
      <c r="DW13" s="368"/>
      <c r="DX13" s="368"/>
      <c r="DY13" s="368"/>
      <c r="DZ13" s="368"/>
      <c r="EA13" s="368"/>
      <c r="EB13" s="368"/>
      <c r="EC13" s="640"/>
    </row>
    <row r="14" spans="2:143" ht="11.25" customHeight="1" x14ac:dyDescent="0.2">
      <c r="B14" s="607" t="s">
        <v>350</v>
      </c>
      <c r="C14" s="415"/>
      <c r="D14" s="415"/>
      <c r="E14" s="415"/>
      <c r="F14" s="415"/>
      <c r="G14" s="415"/>
      <c r="H14" s="415"/>
      <c r="I14" s="415"/>
      <c r="J14" s="415"/>
      <c r="K14" s="415"/>
      <c r="L14" s="415"/>
      <c r="M14" s="415"/>
      <c r="N14" s="415"/>
      <c r="O14" s="415"/>
      <c r="P14" s="415"/>
      <c r="Q14" s="608"/>
      <c r="R14" s="609">
        <v>276</v>
      </c>
      <c r="S14" s="368"/>
      <c r="T14" s="368"/>
      <c r="U14" s="368"/>
      <c r="V14" s="368"/>
      <c r="W14" s="368"/>
      <c r="X14" s="368"/>
      <c r="Y14" s="622"/>
      <c r="Z14" s="642">
        <v>0</v>
      </c>
      <c r="AA14" s="642"/>
      <c r="AB14" s="642"/>
      <c r="AC14" s="642"/>
      <c r="AD14" s="643">
        <v>276</v>
      </c>
      <c r="AE14" s="643"/>
      <c r="AF14" s="643"/>
      <c r="AG14" s="643"/>
      <c r="AH14" s="643"/>
      <c r="AI14" s="643"/>
      <c r="AJ14" s="643"/>
      <c r="AK14" s="643"/>
      <c r="AL14" s="612">
        <v>0</v>
      </c>
      <c r="AM14" s="356"/>
      <c r="AN14" s="356"/>
      <c r="AO14" s="644"/>
      <c r="AP14" s="607" t="s">
        <v>218</v>
      </c>
      <c r="AQ14" s="415"/>
      <c r="AR14" s="415"/>
      <c r="AS14" s="415"/>
      <c r="AT14" s="415"/>
      <c r="AU14" s="415"/>
      <c r="AV14" s="415"/>
      <c r="AW14" s="415"/>
      <c r="AX14" s="415"/>
      <c r="AY14" s="415"/>
      <c r="AZ14" s="415"/>
      <c r="BA14" s="415"/>
      <c r="BB14" s="415"/>
      <c r="BC14" s="415"/>
      <c r="BD14" s="415"/>
      <c r="BE14" s="415"/>
      <c r="BF14" s="608"/>
      <c r="BG14" s="609">
        <v>88442</v>
      </c>
      <c r="BH14" s="368"/>
      <c r="BI14" s="368"/>
      <c r="BJ14" s="368"/>
      <c r="BK14" s="368"/>
      <c r="BL14" s="368"/>
      <c r="BM14" s="368"/>
      <c r="BN14" s="622"/>
      <c r="BO14" s="642">
        <v>4.7</v>
      </c>
      <c r="BP14" s="642"/>
      <c r="BQ14" s="642"/>
      <c r="BR14" s="642"/>
      <c r="BS14" s="643" t="s">
        <v>202</v>
      </c>
      <c r="BT14" s="643"/>
      <c r="BU14" s="643"/>
      <c r="BV14" s="643"/>
      <c r="BW14" s="643"/>
      <c r="BX14" s="643"/>
      <c r="BY14" s="643"/>
      <c r="BZ14" s="643"/>
      <c r="CA14" s="643"/>
      <c r="CB14" s="663"/>
      <c r="CD14" s="607" t="s">
        <v>65</v>
      </c>
      <c r="CE14" s="415"/>
      <c r="CF14" s="415"/>
      <c r="CG14" s="415"/>
      <c r="CH14" s="415"/>
      <c r="CI14" s="415"/>
      <c r="CJ14" s="415"/>
      <c r="CK14" s="415"/>
      <c r="CL14" s="415"/>
      <c r="CM14" s="415"/>
      <c r="CN14" s="415"/>
      <c r="CO14" s="415"/>
      <c r="CP14" s="415"/>
      <c r="CQ14" s="608"/>
      <c r="CR14" s="609">
        <v>887077</v>
      </c>
      <c r="CS14" s="368"/>
      <c r="CT14" s="368"/>
      <c r="CU14" s="368"/>
      <c r="CV14" s="368"/>
      <c r="CW14" s="368"/>
      <c r="CX14" s="368"/>
      <c r="CY14" s="622"/>
      <c r="CZ14" s="642">
        <v>7.3</v>
      </c>
      <c r="DA14" s="642"/>
      <c r="DB14" s="642"/>
      <c r="DC14" s="642"/>
      <c r="DD14" s="615">
        <v>50323</v>
      </c>
      <c r="DE14" s="368"/>
      <c r="DF14" s="368"/>
      <c r="DG14" s="368"/>
      <c r="DH14" s="368"/>
      <c r="DI14" s="368"/>
      <c r="DJ14" s="368"/>
      <c r="DK14" s="368"/>
      <c r="DL14" s="368"/>
      <c r="DM14" s="368"/>
      <c r="DN14" s="368"/>
      <c r="DO14" s="368"/>
      <c r="DP14" s="622"/>
      <c r="DQ14" s="615">
        <v>707646</v>
      </c>
      <c r="DR14" s="368"/>
      <c r="DS14" s="368"/>
      <c r="DT14" s="368"/>
      <c r="DU14" s="368"/>
      <c r="DV14" s="368"/>
      <c r="DW14" s="368"/>
      <c r="DX14" s="368"/>
      <c r="DY14" s="368"/>
      <c r="DZ14" s="368"/>
      <c r="EA14" s="368"/>
      <c r="EB14" s="368"/>
      <c r="EC14" s="640"/>
    </row>
    <row r="15" spans="2:143" ht="11.25" customHeight="1" x14ac:dyDescent="0.2">
      <c r="B15" s="607" t="s">
        <v>323</v>
      </c>
      <c r="C15" s="415"/>
      <c r="D15" s="415"/>
      <c r="E15" s="415"/>
      <c r="F15" s="415"/>
      <c r="G15" s="415"/>
      <c r="H15" s="415"/>
      <c r="I15" s="415"/>
      <c r="J15" s="415"/>
      <c r="K15" s="415"/>
      <c r="L15" s="415"/>
      <c r="M15" s="415"/>
      <c r="N15" s="415"/>
      <c r="O15" s="415"/>
      <c r="P15" s="415"/>
      <c r="Q15" s="608"/>
      <c r="R15" s="609" t="s">
        <v>202</v>
      </c>
      <c r="S15" s="368"/>
      <c r="T15" s="368"/>
      <c r="U15" s="368"/>
      <c r="V15" s="368"/>
      <c r="W15" s="368"/>
      <c r="X15" s="368"/>
      <c r="Y15" s="622"/>
      <c r="Z15" s="642" t="s">
        <v>202</v>
      </c>
      <c r="AA15" s="642"/>
      <c r="AB15" s="642"/>
      <c r="AC15" s="642"/>
      <c r="AD15" s="643" t="s">
        <v>202</v>
      </c>
      <c r="AE15" s="643"/>
      <c r="AF15" s="643"/>
      <c r="AG15" s="643"/>
      <c r="AH15" s="643"/>
      <c r="AI15" s="643"/>
      <c r="AJ15" s="643"/>
      <c r="AK15" s="643"/>
      <c r="AL15" s="612" t="s">
        <v>202</v>
      </c>
      <c r="AM15" s="356"/>
      <c r="AN15" s="356"/>
      <c r="AO15" s="644"/>
      <c r="AP15" s="607" t="s">
        <v>351</v>
      </c>
      <c r="AQ15" s="415"/>
      <c r="AR15" s="415"/>
      <c r="AS15" s="415"/>
      <c r="AT15" s="415"/>
      <c r="AU15" s="415"/>
      <c r="AV15" s="415"/>
      <c r="AW15" s="415"/>
      <c r="AX15" s="415"/>
      <c r="AY15" s="415"/>
      <c r="AZ15" s="415"/>
      <c r="BA15" s="415"/>
      <c r="BB15" s="415"/>
      <c r="BC15" s="415"/>
      <c r="BD15" s="415"/>
      <c r="BE15" s="415"/>
      <c r="BF15" s="608"/>
      <c r="BG15" s="609">
        <v>139300</v>
      </c>
      <c r="BH15" s="368"/>
      <c r="BI15" s="368"/>
      <c r="BJ15" s="368"/>
      <c r="BK15" s="368"/>
      <c r="BL15" s="368"/>
      <c r="BM15" s="368"/>
      <c r="BN15" s="622"/>
      <c r="BO15" s="642">
        <v>7.4</v>
      </c>
      <c r="BP15" s="642"/>
      <c r="BQ15" s="642"/>
      <c r="BR15" s="642"/>
      <c r="BS15" s="643" t="s">
        <v>202</v>
      </c>
      <c r="BT15" s="643"/>
      <c r="BU15" s="643"/>
      <c r="BV15" s="643"/>
      <c r="BW15" s="643"/>
      <c r="BX15" s="643"/>
      <c r="BY15" s="643"/>
      <c r="BZ15" s="643"/>
      <c r="CA15" s="643"/>
      <c r="CB15" s="663"/>
      <c r="CD15" s="607" t="s">
        <v>352</v>
      </c>
      <c r="CE15" s="415"/>
      <c r="CF15" s="415"/>
      <c r="CG15" s="415"/>
      <c r="CH15" s="415"/>
      <c r="CI15" s="415"/>
      <c r="CJ15" s="415"/>
      <c r="CK15" s="415"/>
      <c r="CL15" s="415"/>
      <c r="CM15" s="415"/>
      <c r="CN15" s="415"/>
      <c r="CO15" s="415"/>
      <c r="CP15" s="415"/>
      <c r="CQ15" s="608"/>
      <c r="CR15" s="609">
        <v>968087</v>
      </c>
      <c r="CS15" s="368"/>
      <c r="CT15" s="368"/>
      <c r="CU15" s="368"/>
      <c r="CV15" s="368"/>
      <c r="CW15" s="368"/>
      <c r="CX15" s="368"/>
      <c r="CY15" s="622"/>
      <c r="CZ15" s="642">
        <v>8</v>
      </c>
      <c r="DA15" s="642"/>
      <c r="DB15" s="642"/>
      <c r="DC15" s="642"/>
      <c r="DD15" s="615">
        <v>33549</v>
      </c>
      <c r="DE15" s="368"/>
      <c r="DF15" s="368"/>
      <c r="DG15" s="368"/>
      <c r="DH15" s="368"/>
      <c r="DI15" s="368"/>
      <c r="DJ15" s="368"/>
      <c r="DK15" s="368"/>
      <c r="DL15" s="368"/>
      <c r="DM15" s="368"/>
      <c r="DN15" s="368"/>
      <c r="DO15" s="368"/>
      <c r="DP15" s="622"/>
      <c r="DQ15" s="615">
        <v>741317</v>
      </c>
      <c r="DR15" s="368"/>
      <c r="DS15" s="368"/>
      <c r="DT15" s="368"/>
      <c r="DU15" s="368"/>
      <c r="DV15" s="368"/>
      <c r="DW15" s="368"/>
      <c r="DX15" s="368"/>
      <c r="DY15" s="368"/>
      <c r="DZ15" s="368"/>
      <c r="EA15" s="368"/>
      <c r="EB15" s="368"/>
      <c r="EC15" s="640"/>
    </row>
    <row r="16" spans="2:143" ht="11.25" customHeight="1" x14ac:dyDescent="0.2">
      <c r="B16" s="607" t="s">
        <v>353</v>
      </c>
      <c r="C16" s="415"/>
      <c r="D16" s="415"/>
      <c r="E16" s="415"/>
      <c r="F16" s="415"/>
      <c r="G16" s="415"/>
      <c r="H16" s="415"/>
      <c r="I16" s="415"/>
      <c r="J16" s="415"/>
      <c r="K16" s="415"/>
      <c r="L16" s="415"/>
      <c r="M16" s="415"/>
      <c r="N16" s="415"/>
      <c r="O16" s="415"/>
      <c r="P16" s="415"/>
      <c r="Q16" s="608"/>
      <c r="R16" s="609">
        <v>13137</v>
      </c>
      <c r="S16" s="368"/>
      <c r="T16" s="368"/>
      <c r="U16" s="368"/>
      <c r="V16" s="368"/>
      <c r="W16" s="368"/>
      <c r="X16" s="368"/>
      <c r="Y16" s="622"/>
      <c r="Z16" s="642">
        <v>0.1</v>
      </c>
      <c r="AA16" s="642"/>
      <c r="AB16" s="642"/>
      <c r="AC16" s="642"/>
      <c r="AD16" s="643">
        <v>13137</v>
      </c>
      <c r="AE16" s="643"/>
      <c r="AF16" s="643"/>
      <c r="AG16" s="643"/>
      <c r="AH16" s="643"/>
      <c r="AI16" s="643"/>
      <c r="AJ16" s="643"/>
      <c r="AK16" s="643"/>
      <c r="AL16" s="612">
        <v>0.2</v>
      </c>
      <c r="AM16" s="356"/>
      <c r="AN16" s="356"/>
      <c r="AO16" s="644"/>
      <c r="AP16" s="607" t="s">
        <v>354</v>
      </c>
      <c r="AQ16" s="415"/>
      <c r="AR16" s="415"/>
      <c r="AS16" s="415"/>
      <c r="AT16" s="415"/>
      <c r="AU16" s="415"/>
      <c r="AV16" s="415"/>
      <c r="AW16" s="415"/>
      <c r="AX16" s="415"/>
      <c r="AY16" s="415"/>
      <c r="AZ16" s="415"/>
      <c r="BA16" s="415"/>
      <c r="BB16" s="415"/>
      <c r="BC16" s="415"/>
      <c r="BD16" s="415"/>
      <c r="BE16" s="415"/>
      <c r="BF16" s="608"/>
      <c r="BG16" s="609" t="s">
        <v>202</v>
      </c>
      <c r="BH16" s="368"/>
      <c r="BI16" s="368"/>
      <c r="BJ16" s="368"/>
      <c r="BK16" s="368"/>
      <c r="BL16" s="368"/>
      <c r="BM16" s="368"/>
      <c r="BN16" s="622"/>
      <c r="BO16" s="642" t="s">
        <v>202</v>
      </c>
      <c r="BP16" s="642"/>
      <c r="BQ16" s="642"/>
      <c r="BR16" s="642"/>
      <c r="BS16" s="643" t="s">
        <v>202</v>
      </c>
      <c r="BT16" s="643"/>
      <c r="BU16" s="643"/>
      <c r="BV16" s="643"/>
      <c r="BW16" s="643"/>
      <c r="BX16" s="643"/>
      <c r="BY16" s="643"/>
      <c r="BZ16" s="643"/>
      <c r="CA16" s="643"/>
      <c r="CB16" s="663"/>
      <c r="CD16" s="607" t="s">
        <v>355</v>
      </c>
      <c r="CE16" s="415"/>
      <c r="CF16" s="415"/>
      <c r="CG16" s="415"/>
      <c r="CH16" s="415"/>
      <c r="CI16" s="415"/>
      <c r="CJ16" s="415"/>
      <c r="CK16" s="415"/>
      <c r="CL16" s="415"/>
      <c r="CM16" s="415"/>
      <c r="CN16" s="415"/>
      <c r="CO16" s="415"/>
      <c r="CP16" s="415"/>
      <c r="CQ16" s="608"/>
      <c r="CR16" s="609">
        <v>25803</v>
      </c>
      <c r="CS16" s="368"/>
      <c r="CT16" s="368"/>
      <c r="CU16" s="368"/>
      <c r="CV16" s="368"/>
      <c r="CW16" s="368"/>
      <c r="CX16" s="368"/>
      <c r="CY16" s="622"/>
      <c r="CZ16" s="642">
        <v>0.2</v>
      </c>
      <c r="DA16" s="642"/>
      <c r="DB16" s="642"/>
      <c r="DC16" s="642"/>
      <c r="DD16" s="615" t="s">
        <v>202</v>
      </c>
      <c r="DE16" s="368"/>
      <c r="DF16" s="368"/>
      <c r="DG16" s="368"/>
      <c r="DH16" s="368"/>
      <c r="DI16" s="368"/>
      <c r="DJ16" s="368"/>
      <c r="DK16" s="368"/>
      <c r="DL16" s="368"/>
      <c r="DM16" s="368"/>
      <c r="DN16" s="368"/>
      <c r="DO16" s="368"/>
      <c r="DP16" s="622"/>
      <c r="DQ16" s="615">
        <v>7381</v>
      </c>
      <c r="DR16" s="368"/>
      <c r="DS16" s="368"/>
      <c r="DT16" s="368"/>
      <c r="DU16" s="368"/>
      <c r="DV16" s="368"/>
      <c r="DW16" s="368"/>
      <c r="DX16" s="368"/>
      <c r="DY16" s="368"/>
      <c r="DZ16" s="368"/>
      <c r="EA16" s="368"/>
      <c r="EB16" s="368"/>
      <c r="EC16" s="640"/>
    </row>
    <row r="17" spans="2:133" ht="11.25" customHeight="1" x14ac:dyDescent="0.2">
      <c r="B17" s="607" t="s">
        <v>356</v>
      </c>
      <c r="C17" s="415"/>
      <c r="D17" s="415"/>
      <c r="E17" s="415"/>
      <c r="F17" s="415"/>
      <c r="G17" s="415"/>
      <c r="H17" s="415"/>
      <c r="I17" s="415"/>
      <c r="J17" s="415"/>
      <c r="K17" s="415"/>
      <c r="L17" s="415"/>
      <c r="M17" s="415"/>
      <c r="N17" s="415"/>
      <c r="O17" s="415"/>
      <c r="P17" s="415"/>
      <c r="Q17" s="608"/>
      <c r="R17" s="609">
        <v>37687</v>
      </c>
      <c r="S17" s="368"/>
      <c r="T17" s="368"/>
      <c r="U17" s="368"/>
      <c r="V17" s="368"/>
      <c r="W17" s="368"/>
      <c r="X17" s="368"/>
      <c r="Y17" s="622"/>
      <c r="Z17" s="642">
        <v>0.3</v>
      </c>
      <c r="AA17" s="642"/>
      <c r="AB17" s="642"/>
      <c r="AC17" s="642"/>
      <c r="AD17" s="643">
        <v>37687</v>
      </c>
      <c r="AE17" s="643"/>
      <c r="AF17" s="643"/>
      <c r="AG17" s="643"/>
      <c r="AH17" s="643"/>
      <c r="AI17" s="643"/>
      <c r="AJ17" s="643"/>
      <c r="AK17" s="643"/>
      <c r="AL17" s="612">
        <v>0.5</v>
      </c>
      <c r="AM17" s="356"/>
      <c r="AN17" s="356"/>
      <c r="AO17" s="644"/>
      <c r="AP17" s="607" t="s">
        <v>357</v>
      </c>
      <c r="AQ17" s="415"/>
      <c r="AR17" s="415"/>
      <c r="AS17" s="415"/>
      <c r="AT17" s="415"/>
      <c r="AU17" s="415"/>
      <c r="AV17" s="415"/>
      <c r="AW17" s="415"/>
      <c r="AX17" s="415"/>
      <c r="AY17" s="415"/>
      <c r="AZ17" s="415"/>
      <c r="BA17" s="415"/>
      <c r="BB17" s="415"/>
      <c r="BC17" s="415"/>
      <c r="BD17" s="415"/>
      <c r="BE17" s="415"/>
      <c r="BF17" s="608"/>
      <c r="BG17" s="609" t="s">
        <v>202</v>
      </c>
      <c r="BH17" s="368"/>
      <c r="BI17" s="368"/>
      <c r="BJ17" s="368"/>
      <c r="BK17" s="368"/>
      <c r="BL17" s="368"/>
      <c r="BM17" s="368"/>
      <c r="BN17" s="622"/>
      <c r="BO17" s="642" t="s">
        <v>202</v>
      </c>
      <c r="BP17" s="642"/>
      <c r="BQ17" s="642"/>
      <c r="BR17" s="642"/>
      <c r="BS17" s="643" t="s">
        <v>202</v>
      </c>
      <c r="BT17" s="643"/>
      <c r="BU17" s="643"/>
      <c r="BV17" s="643"/>
      <c r="BW17" s="643"/>
      <c r="BX17" s="643"/>
      <c r="BY17" s="643"/>
      <c r="BZ17" s="643"/>
      <c r="CA17" s="643"/>
      <c r="CB17" s="663"/>
      <c r="CD17" s="607" t="s">
        <v>359</v>
      </c>
      <c r="CE17" s="415"/>
      <c r="CF17" s="415"/>
      <c r="CG17" s="415"/>
      <c r="CH17" s="415"/>
      <c r="CI17" s="415"/>
      <c r="CJ17" s="415"/>
      <c r="CK17" s="415"/>
      <c r="CL17" s="415"/>
      <c r="CM17" s="415"/>
      <c r="CN17" s="415"/>
      <c r="CO17" s="415"/>
      <c r="CP17" s="415"/>
      <c r="CQ17" s="608"/>
      <c r="CR17" s="609">
        <v>1657467</v>
      </c>
      <c r="CS17" s="368"/>
      <c r="CT17" s="368"/>
      <c r="CU17" s="368"/>
      <c r="CV17" s="368"/>
      <c r="CW17" s="368"/>
      <c r="CX17" s="368"/>
      <c r="CY17" s="622"/>
      <c r="CZ17" s="642">
        <v>13.7</v>
      </c>
      <c r="DA17" s="642"/>
      <c r="DB17" s="642"/>
      <c r="DC17" s="642"/>
      <c r="DD17" s="615" t="s">
        <v>202</v>
      </c>
      <c r="DE17" s="368"/>
      <c r="DF17" s="368"/>
      <c r="DG17" s="368"/>
      <c r="DH17" s="368"/>
      <c r="DI17" s="368"/>
      <c r="DJ17" s="368"/>
      <c r="DK17" s="368"/>
      <c r="DL17" s="368"/>
      <c r="DM17" s="368"/>
      <c r="DN17" s="368"/>
      <c r="DO17" s="368"/>
      <c r="DP17" s="622"/>
      <c r="DQ17" s="615">
        <v>1626960</v>
      </c>
      <c r="DR17" s="368"/>
      <c r="DS17" s="368"/>
      <c r="DT17" s="368"/>
      <c r="DU17" s="368"/>
      <c r="DV17" s="368"/>
      <c r="DW17" s="368"/>
      <c r="DX17" s="368"/>
      <c r="DY17" s="368"/>
      <c r="DZ17" s="368"/>
      <c r="EA17" s="368"/>
      <c r="EB17" s="368"/>
      <c r="EC17" s="640"/>
    </row>
    <row r="18" spans="2:133" ht="11.25" customHeight="1" x14ac:dyDescent="0.2">
      <c r="B18" s="607" t="s">
        <v>360</v>
      </c>
      <c r="C18" s="415"/>
      <c r="D18" s="415"/>
      <c r="E18" s="415"/>
      <c r="F18" s="415"/>
      <c r="G18" s="415"/>
      <c r="H18" s="415"/>
      <c r="I18" s="415"/>
      <c r="J18" s="415"/>
      <c r="K18" s="415"/>
      <c r="L18" s="415"/>
      <c r="M18" s="415"/>
      <c r="N18" s="415"/>
      <c r="O18" s="415"/>
      <c r="P18" s="415"/>
      <c r="Q18" s="608"/>
      <c r="R18" s="609">
        <v>12180</v>
      </c>
      <c r="S18" s="368"/>
      <c r="T18" s="368"/>
      <c r="U18" s="368"/>
      <c r="V18" s="368"/>
      <c r="W18" s="368"/>
      <c r="X18" s="368"/>
      <c r="Y18" s="622"/>
      <c r="Z18" s="642">
        <v>0.1</v>
      </c>
      <c r="AA18" s="642"/>
      <c r="AB18" s="642"/>
      <c r="AC18" s="642"/>
      <c r="AD18" s="643">
        <v>12180</v>
      </c>
      <c r="AE18" s="643"/>
      <c r="AF18" s="643"/>
      <c r="AG18" s="643"/>
      <c r="AH18" s="643"/>
      <c r="AI18" s="643"/>
      <c r="AJ18" s="643"/>
      <c r="AK18" s="643"/>
      <c r="AL18" s="612">
        <v>0.2</v>
      </c>
      <c r="AM18" s="356"/>
      <c r="AN18" s="356"/>
      <c r="AO18" s="644"/>
      <c r="AP18" s="607" t="s">
        <v>97</v>
      </c>
      <c r="AQ18" s="415"/>
      <c r="AR18" s="415"/>
      <c r="AS18" s="415"/>
      <c r="AT18" s="415"/>
      <c r="AU18" s="415"/>
      <c r="AV18" s="415"/>
      <c r="AW18" s="415"/>
      <c r="AX18" s="415"/>
      <c r="AY18" s="415"/>
      <c r="AZ18" s="415"/>
      <c r="BA18" s="415"/>
      <c r="BB18" s="415"/>
      <c r="BC18" s="415"/>
      <c r="BD18" s="415"/>
      <c r="BE18" s="415"/>
      <c r="BF18" s="608"/>
      <c r="BG18" s="609" t="s">
        <v>202</v>
      </c>
      <c r="BH18" s="368"/>
      <c r="BI18" s="368"/>
      <c r="BJ18" s="368"/>
      <c r="BK18" s="368"/>
      <c r="BL18" s="368"/>
      <c r="BM18" s="368"/>
      <c r="BN18" s="622"/>
      <c r="BO18" s="642" t="s">
        <v>202</v>
      </c>
      <c r="BP18" s="642"/>
      <c r="BQ18" s="642"/>
      <c r="BR18" s="642"/>
      <c r="BS18" s="643" t="s">
        <v>202</v>
      </c>
      <c r="BT18" s="643"/>
      <c r="BU18" s="643"/>
      <c r="BV18" s="643"/>
      <c r="BW18" s="643"/>
      <c r="BX18" s="643"/>
      <c r="BY18" s="643"/>
      <c r="BZ18" s="643"/>
      <c r="CA18" s="643"/>
      <c r="CB18" s="663"/>
      <c r="CD18" s="607" t="s">
        <v>361</v>
      </c>
      <c r="CE18" s="415"/>
      <c r="CF18" s="415"/>
      <c r="CG18" s="415"/>
      <c r="CH18" s="415"/>
      <c r="CI18" s="415"/>
      <c r="CJ18" s="415"/>
      <c r="CK18" s="415"/>
      <c r="CL18" s="415"/>
      <c r="CM18" s="415"/>
      <c r="CN18" s="415"/>
      <c r="CO18" s="415"/>
      <c r="CP18" s="415"/>
      <c r="CQ18" s="608"/>
      <c r="CR18" s="609">
        <v>4311</v>
      </c>
      <c r="CS18" s="368"/>
      <c r="CT18" s="368"/>
      <c r="CU18" s="368"/>
      <c r="CV18" s="368"/>
      <c r="CW18" s="368"/>
      <c r="CX18" s="368"/>
      <c r="CY18" s="622"/>
      <c r="CZ18" s="642">
        <v>0</v>
      </c>
      <c r="DA18" s="642"/>
      <c r="DB18" s="642"/>
      <c r="DC18" s="642"/>
      <c r="DD18" s="615">
        <v>4311</v>
      </c>
      <c r="DE18" s="368"/>
      <c r="DF18" s="368"/>
      <c r="DG18" s="368"/>
      <c r="DH18" s="368"/>
      <c r="DI18" s="368"/>
      <c r="DJ18" s="368"/>
      <c r="DK18" s="368"/>
      <c r="DL18" s="368"/>
      <c r="DM18" s="368"/>
      <c r="DN18" s="368"/>
      <c r="DO18" s="368"/>
      <c r="DP18" s="622"/>
      <c r="DQ18" s="615">
        <v>4311</v>
      </c>
      <c r="DR18" s="368"/>
      <c r="DS18" s="368"/>
      <c r="DT18" s="368"/>
      <c r="DU18" s="368"/>
      <c r="DV18" s="368"/>
      <c r="DW18" s="368"/>
      <c r="DX18" s="368"/>
      <c r="DY18" s="368"/>
      <c r="DZ18" s="368"/>
      <c r="EA18" s="368"/>
      <c r="EB18" s="368"/>
      <c r="EC18" s="640"/>
    </row>
    <row r="19" spans="2:133" ht="11.25" customHeight="1" x14ac:dyDescent="0.2">
      <c r="B19" s="607" t="s">
        <v>362</v>
      </c>
      <c r="C19" s="415"/>
      <c r="D19" s="415"/>
      <c r="E19" s="415"/>
      <c r="F19" s="415"/>
      <c r="G19" s="415"/>
      <c r="H19" s="415"/>
      <c r="I19" s="415"/>
      <c r="J19" s="415"/>
      <c r="K19" s="415"/>
      <c r="L19" s="415"/>
      <c r="M19" s="415"/>
      <c r="N19" s="415"/>
      <c r="O19" s="415"/>
      <c r="P19" s="415"/>
      <c r="Q19" s="608"/>
      <c r="R19" s="609">
        <v>11617</v>
      </c>
      <c r="S19" s="368"/>
      <c r="T19" s="368"/>
      <c r="U19" s="368"/>
      <c r="V19" s="368"/>
      <c r="W19" s="368"/>
      <c r="X19" s="368"/>
      <c r="Y19" s="622"/>
      <c r="Z19" s="642">
        <v>0.1</v>
      </c>
      <c r="AA19" s="642"/>
      <c r="AB19" s="642"/>
      <c r="AC19" s="642"/>
      <c r="AD19" s="643">
        <v>11617</v>
      </c>
      <c r="AE19" s="643"/>
      <c r="AF19" s="643"/>
      <c r="AG19" s="643"/>
      <c r="AH19" s="643"/>
      <c r="AI19" s="643"/>
      <c r="AJ19" s="643"/>
      <c r="AK19" s="643"/>
      <c r="AL19" s="612">
        <v>0.1</v>
      </c>
      <c r="AM19" s="356"/>
      <c r="AN19" s="356"/>
      <c r="AO19" s="644"/>
      <c r="AP19" s="607" t="s">
        <v>254</v>
      </c>
      <c r="AQ19" s="415"/>
      <c r="AR19" s="415"/>
      <c r="AS19" s="415"/>
      <c r="AT19" s="415"/>
      <c r="AU19" s="415"/>
      <c r="AV19" s="415"/>
      <c r="AW19" s="415"/>
      <c r="AX19" s="415"/>
      <c r="AY19" s="415"/>
      <c r="AZ19" s="415"/>
      <c r="BA19" s="415"/>
      <c r="BB19" s="415"/>
      <c r="BC19" s="415"/>
      <c r="BD19" s="415"/>
      <c r="BE19" s="415"/>
      <c r="BF19" s="608"/>
      <c r="BG19" s="609" t="s">
        <v>202</v>
      </c>
      <c r="BH19" s="368"/>
      <c r="BI19" s="368"/>
      <c r="BJ19" s="368"/>
      <c r="BK19" s="368"/>
      <c r="BL19" s="368"/>
      <c r="BM19" s="368"/>
      <c r="BN19" s="622"/>
      <c r="BO19" s="642" t="s">
        <v>202</v>
      </c>
      <c r="BP19" s="642"/>
      <c r="BQ19" s="642"/>
      <c r="BR19" s="642"/>
      <c r="BS19" s="643" t="s">
        <v>202</v>
      </c>
      <c r="BT19" s="643"/>
      <c r="BU19" s="643"/>
      <c r="BV19" s="643"/>
      <c r="BW19" s="643"/>
      <c r="BX19" s="643"/>
      <c r="BY19" s="643"/>
      <c r="BZ19" s="643"/>
      <c r="CA19" s="643"/>
      <c r="CB19" s="663"/>
      <c r="CD19" s="607" t="s">
        <v>363</v>
      </c>
      <c r="CE19" s="415"/>
      <c r="CF19" s="415"/>
      <c r="CG19" s="415"/>
      <c r="CH19" s="415"/>
      <c r="CI19" s="415"/>
      <c r="CJ19" s="415"/>
      <c r="CK19" s="415"/>
      <c r="CL19" s="415"/>
      <c r="CM19" s="415"/>
      <c r="CN19" s="415"/>
      <c r="CO19" s="415"/>
      <c r="CP19" s="415"/>
      <c r="CQ19" s="608"/>
      <c r="CR19" s="609" t="s">
        <v>202</v>
      </c>
      <c r="CS19" s="368"/>
      <c r="CT19" s="368"/>
      <c r="CU19" s="368"/>
      <c r="CV19" s="368"/>
      <c r="CW19" s="368"/>
      <c r="CX19" s="368"/>
      <c r="CY19" s="622"/>
      <c r="CZ19" s="642" t="s">
        <v>202</v>
      </c>
      <c r="DA19" s="642"/>
      <c r="DB19" s="642"/>
      <c r="DC19" s="642"/>
      <c r="DD19" s="615" t="s">
        <v>202</v>
      </c>
      <c r="DE19" s="368"/>
      <c r="DF19" s="368"/>
      <c r="DG19" s="368"/>
      <c r="DH19" s="368"/>
      <c r="DI19" s="368"/>
      <c r="DJ19" s="368"/>
      <c r="DK19" s="368"/>
      <c r="DL19" s="368"/>
      <c r="DM19" s="368"/>
      <c r="DN19" s="368"/>
      <c r="DO19" s="368"/>
      <c r="DP19" s="622"/>
      <c r="DQ19" s="615" t="s">
        <v>202</v>
      </c>
      <c r="DR19" s="368"/>
      <c r="DS19" s="368"/>
      <c r="DT19" s="368"/>
      <c r="DU19" s="368"/>
      <c r="DV19" s="368"/>
      <c r="DW19" s="368"/>
      <c r="DX19" s="368"/>
      <c r="DY19" s="368"/>
      <c r="DZ19" s="368"/>
      <c r="EA19" s="368"/>
      <c r="EB19" s="368"/>
      <c r="EC19" s="640"/>
    </row>
    <row r="20" spans="2:133" ht="11.25" customHeight="1" x14ac:dyDescent="0.2">
      <c r="B20" s="656" t="s">
        <v>364</v>
      </c>
      <c r="C20" s="657"/>
      <c r="D20" s="657"/>
      <c r="E20" s="657"/>
      <c r="F20" s="657"/>
      <c r="G20" s="657"/>
      <c r="H20" s="657"/>
      <c r="I20" s="657"/>
      <c r="J20" s="657"/>
      <c r="K20" s="657"/>
      <c r="L20" s="657"/>
      <c r="M20" s="657"/>
      <c r="N20" s="657"/>
      <c r="O20" s="657"/>
      <c r="P20" s="657"/>
      <c r="Q20" s="658"/>
      <c r="R20" s="609">
        <v>563</v>
      </c>
      <c r="S20" s="368"/>
      <c r="T20" s="368"/>
      <c r="U20" s="368"/>
      <c r="V20" s="368"/>
      <c r="W20" s="368"/>
      <c r="X20" s="368"/>
      <c r="Y20" s="622"/>
      <c r="Z20" s="642">
        <v>0</v>
      </c>
      <c r="AA20" s="642"/>
      <c r="AB20" s="642"/>
      <c r="AC20" s="642"/>
      <c r="AD20" s="643">
        <v>563</v>
      </c>
      <c r="AE20" s="643"/>
      <c r="AF20" s="643"/>
      <c r="AG20" s="643"/>
      <c r="AH20" s="643"/>
      <c r="AI20" s="643"/>
      <c r="AJ20" s="643"/>
      <c r="AK20" s="643"/>
      <c r="AL20" s="612">
        <v>0</v>
      </c>
      <c r="AM20" s="356"/>
      <c r="AN20" s="356"/>
      <c r="AO20" s="644"/>
      <c r="AP20" s="607" t="s">
        <v>365</v>
      </c>
      <c r="AQ20" s="415"/>
      <c r="AR20" s="415"/>
      <c r="AS20" s="415"/>
      <c r="AT20" s="415"/>
      <c r="AU20" s="415"/>
      <c r="AV20" s="415"/>
      <c r="AW20" s="415"/>
      <c r="AX20" s="415"/>
      <c r="AY20" s="415"/>
      <c r="AZ20" s="415"/>
      <c r="BA20" s="415"/>
      <c r="BB20" s="415"/>
      <c r="BC20" s="415"/>
      <c r="BD20" s="415"/>
      <c r="BE20" s="415"/>
      <c r="BF20" s="608"/>
      <c r="BG20" s="609" t="s">
        <v>202</v>
      </c>
      <c r="BH20" s="368"/>
      <c r="BI20" s="368"/>
      <c r="BJ20" s="368"/>
      <c r="BK20" s="368"/>
      <c r="BL20" s="368"/>
      <c r="BM20" s="368"/>
      <c r="BN20" s="622"/>
      <c r="BO20" s="642" t="s">
        <v>202</v>
      </c>
      <c r="BP20" s="642"/>
      <c r="BQ20" s="642"/>
      <c r="BR20" s="642"/>
      <c r="BS20" s="643" t="s">
        <v>202</v>
      </c>
      <c r="BT20" s="643"/>
      <c r="BU20" s="643"/>
      <c r="BV20" s="643"/>
      <c r="BW20" s="643"/>
      <c r="BX20" s="643"/>
      <c r="BY20" s="643"/>
      <c r="BZ20" s="643"/>
      <c r="CA20" s="643"/>
      <c r="CB20" s="663"/>
      <c r="CD20" s="607" t="s">
        <v>193</v>
      </c>
      <c r="CE20" s="415"/>
      <c r="CF20" s="415"/>
      <c r="CG20" s="415"/>
      <c r="CH20" s="415"/>
      <c r="CI20" s="415"/>
      <c r="CJ20" s="415"/>
      <c r="CK20" s="415"/>
      <c r="CL20" s="415"/>
      <c r="CM20" s="415"/>
      <c r="CN20" s="415"/>
      <c r="CO20" s="415"/>
      <c r="CP20" s="415"/>
      <c r="CQ20" s="608"/>
      <c r="CR20" s="609">
        <v>12130960</v>
      </c>
      <c r="CS20" s="368"/>
      <c r="CT20" s="368"/>
      <c r="CU20" s="368"/>
      <c r="CV20" s="368"/>
      <c r="CW20" s="368"/>
      <c r="CX20" s="368"/>
      <c r="CY20" s="622"/>
      <c r="CZ20" s="642">
        <v>100</v>
      </c>
      <c r="DA20" s="642"/>
      <c r="DB20" s="642"/>
      <c r="DC20" s="642"/>
      <c r="DD20" s="615">
        <v>659521</v>
      </c>
      <c r="DE20" s="368"/>
      <c r="DF20" s="368"/>
      <c r="DG20" s="368"/>
      <c r="DH20" s="368"/>
      <c r="DI20" s="368"/>
      <c r="DJ20" s="368"/>
      <c r="DK20" s="368"/>
      <c r="DL20" s="368"/>
      <c r="DM20" s="368"/>
      <c r="DN20" s="368"/>
      <c r="DO20" s="368"/>
      <c r="DP20" s="622"/>
      <c r="DQ20" s="615">
        <v>8728882</v>
      </c>
      <c r="DR20" s="368"/>
      <c r="DS20" s="368"/>
      <c r="DT20" s="368"/>
      <c r="DU20" s="368"/>
      <c r="DV20" s="368"/>
      <c r="DW20" s="368"/>
      <c r="DX20" s="368"/>
      <c r="DY20" s="368"/>
      <c r="DZ20" s="368"/>
      <c r="EA20" s="368"/>
      <c r="EB20" s="368"/>
      <c r="EC20" s="640"/>
    </row>
    <row r="21" spans="2:133" ht="11.25" customHeight="1" x14ac:dyDescent="0.2">
      <c r="B21" s="607" t="s">
        <v>304</v>
      </c>
      <c r="C21" s="415"/>
      <c r="D21" s="415"/>
      <c r="E21" s="415"/>
      <c r="F21" s="415"/>
      <c r="G21" s="415"/>
      <c r="H21" s="415"/>
      <c r="I21" s="415"/>
      <c r="J21" s="415"/>
      <c r="K21" s="415"/>
      <c r="L21" s="415"/>
      <c r="M21" s="415"/>
      <c r="N21" s="415"/>
      <c r="O21" s="415"/>
      <c r="P21" s="415"/>
      <c r="Q21" s="608"/>
      <c r="R21" s="609">
        <v>5849434</v>
      </c>
      <c r="S21" s="368"/>
      <c r="T21" s="368"/>
      <c r="U21" s="368"/>
      <c r="V21" s="368"/>
      <c r="W21" s="368"/>
      <c r="X21" s="368"/>
      <c r="Y21" s="622"/>
      <c r="Z21" s="642">
        <v>47.9</v>
      </c>
      <c r="AA21" s="642"/>
      <c r="AB21" s="642"/>
      <c r="AC21" s="642"/>
      <c r="AD21" s="643">
        <v>5274888</v>
      </c>
      <c r="AE21" s="643"/>
      <c r="AF21" s="643"/>
      <c r="AG21" s="643"/>
      <c r="AH21" s="643"/>
      <c r="AI21" s="643"/>
      <c r="AJ21" s="643"/>
      <c r="AK21" s="643"/>
      <c r="AL21" s="612">
        <v>67.599999999999994</v>
      </c>
      <c r="AM21" s="356"/>
      <c r="AN21" s="356"/>
      <c r="AO21" s="644"/>
      <c r="AP21" s="607" t="s">
        <v>367</v>
      </c>
      <c r="AQ21" s="666"/>
      <c r="AR21" s="666"/>
      <c r="AS21" s="666"/>
      <c r="AT21" s="666"/>
      <c r="AU21" s="666"/>
      <c r="AV21" s="666"/>
      <c r="AW21" s="666"/>
      <c r="AX21" s="666"/>
      <c r="AY21" s="666"/>
      <c r="AZ21" s="666"/>
      <c r="BA21" s="666"/>
      <c r="BB21" s="666"/>
      <c r="BC21" s="666"/>
      <c r="BD21" s="666"/>
      <c r="BE21" s="666"/>
      <c r="BF21" s="667"/>
      <c r="BG21" s="609" t="s">
        <v>202</v>
      </c>
      <c r="BH21" s="368"/>
      <c r="BI21" s="368"/>
      <c r="BJ21" s="368"/>
      <c r="BK21" s="368"/>
      <c r="BL21" s="368"/>
      <c r="BM21" s="368"/>
      <c r="BN21" s="622"/>
      <c r="BO21" s="642" t="s">
        <v>202</v>
      </c>
      <c r="BP21" s="642"/>
      <c r="BQ21" s="642"/>
      <c r="BR21" s="642"/>
      <c r="BS21" s="643" t="s">
        <v>202</v>
      </c>
      <c r="BT21" s="643"/>
      <c r="BU21" s="643"/>
      <c r="BV21" s="643"/>
      <c r="BW21" s="643"/>
      <c r="BX21" s="643"/>
      <c r="BY21" s="643"/>
      <c r="BZ21" s="643"/>
      <c r="CA21" s="643"/>
      <c r="CB21" s="663"/>
      <c r="CD21" s="587"/>
      <c r="CE21" s="588"/>
      <c r="CF21" s="588"/>
      <c r="CG21" s="588"/>
      <c r="CH21" s="588"/>
      <c r="CI21" s="588"/>
      <c r="CJ21" s="588"/>
      <c r="CK21" s="588"/>
      <c r="CL21" s="588"/>
      <c r="CM21" s="588"/>
      <c r="CN21" s="588"/>
      <c r="CO21" s="588"/>
      <c r="CP21" s="588"/>
      <c r="CQ21" s="589"/>
      <c r="CR21" s="676"/>
      <c r="CS21" s="677"/>
      <c r="CT21" s="677"/>
      <c r="CU21" s="677"/>
      <c r="CV21" s="677"/>
      <c r="CW21" s="677"/>
      <c r="CX21" s="677"/>
      <c r="CY21" s="678"/>
      <c r="CZ21" s="679"/>
      <c r="DA21" s="679"/>
      <c r="DB21" s="679"/>
      <c r="DC21" s="679"/>
      <c r="DD21" s="680"/>
      <c r="DE21" s="677"/>
      <c r="DF21" s="677"/>
      <c r="DG21" s="677"/>
      <c r="DH21" s="677"/>
      <c r="DI21" s="677"/>
      <c r="DJ21" s="677"/>
      <c r="DK21" s="677"/>
      <c r="DL21" s="677"/>
      <c r="DM21" s="677"/>
      <c r="DN21" s="677"/>
      <c r="DO21" s="677"/>
      <c r="DP21" s="678"/>
      <c r="DQ21" s="680"/>
      <c r="DR21" s="677"/>
      <c r="DS21" s="677"/>
      <c r="DT21" s="677"/>
      <c r="DU21" s="677"/>
      <c r="DV21" s="677"/>
      <c r="DW21" s="677"/>
      <c r="DX21" s="677"/>
      <c r="DY21" s="677"/>
      <c r="DZ21" s="677"/>
      <c r="EA21" s="677"/>
      <c r="EB21" s="677"/>
      <c r="EC21" s="681"/>
    </row>
    <row r="22" spans="2:133" ht="11.25" customHeight="1" x14ac:dyDescent="0.2">
      <c r="B22" s="607" t="s">
        <v>296</v>
      </c>
      <c r="C22" s="415"/>
      <c r="D22" s="415"/>
      <c r="E22" s="415"/>
      <c r="F22" s="415"/>
      <c r="G22" s="415"/>
      <c r="H22" s="415"/>
      <c r="I22" s="415"/>
      <c r="J22" s="415"/>
      <c r="K22" s="415"/>
      <c r="L22" s="415"/>
      <c r="M22" s="415"/>
      <c r="N22" s="415"/>
      <c r="O22" s="415"/>
      <c r="P22" s="415"/>
      <c r="Q22" s="608"/>
      <c r="R22" s="609">
        <v>5274888</v>
      </c>
      <c r="S22" s="368"/>
      <c r="T22" s="368"/>
      <c r="U22" s="368"/>
      <c r="V22" s="368"/>
      <c r="W22" s="368"/>
      <c r="X22" s="368"/>
      <c r="Y22" s="622"/>
      <c r="Z22" s="642">
        <v>43.2</v>
      </c>
      <c r="AA22" s="642"/>
      <c r="AB22" s="642"/>
      <c r="AC22" s="642"/>
      <c r="AD22" s="643">
        <v>5274888</v>
      </c>
      <c r="AE22" s="643"/>
      <c r="AF22" s="643"/>
      <c r="AG22" s="643"/>
      <c r="AH22" s="643"/>
      <c r="AI22" s="643"/>
      <c r="AJ22" s="643"/>
      <c r="AK22" s="643"/>
      <c r="AL22" s="612">
        <v>67.599999999999994</v>
      </c>
      <c r="AM22" s="356"/>
      <c r="AN22" s="356"/>
      <c r="AO22" s="644"/>
      <c r="AP22" s="607" t="s">
        <v>369</v>
      </c>
      <c r="AQ22" s="666"/>
      <c r="AR22" s="666"/>
      <c r="AS22" s="666"/>
      <c r="AT22" s="666"/>
      <c r="AU22" s="666"/>
      <c r="AV22" s="666"/>
      <c r="AW22" s="666"/>
      <c r="AX22" s="666"/>
      <c r="AY22" s="666"/>
      <c r="AZ22" s="666"/>
      <c r="BA22" s="666"/>
      <c r="BB22" s="666"/>
      <c r="BC22" s="666"/>
      <c r="BD22" s="666"/>
      <c r="BE22" s="666"/>
      <c r="BF22" s="667"/>
      <c r="BG22" s="609" t="s">
        <v>202</v>
      </c>
      <c r="BH22" s="368"/>
      <c r="BI22" s="368"/>
      <c r="BJ22" s="368"/>
      <c r="BK22" s="368"/>
      <c r="BL22" s="368"/>
      <c r="BM22" s="368"/>
      <c r="BN22" s="622"/>
      <c r="BO22" s="642" t="s">
        <v>202</v>
      </c>
      <c r="BP22" s="642"/>
      <c r="BQ22" s="642"/>
      <c r="BR22" s="642"/>
      <c r="BS22" s="643" t="s">
        <v>202</v>
      </c>
      <c r="BT22" s="643"/>
      <c r="BU22" s="643"/>
      <c r="BV22" s="643"/>
      <c r="BW22" s="643"/>
      <c r="BX22" s="643"/>
      <c r="BY22" s="643"/>
      <c r="BZ22" s="643"/>
      <c r="CA22" s="643"/>
      <c r="CB22" s="663"/>
      <c r="CD22" s="522" t="s">
        <v>370</v>
      </c>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65"/>
    </row>
    <row r="23" spans="2:133" ht="11.25" customHeight="1" x14ac:dyDescent="0.2">
      <c r="B23" s="607" t="s">
        <v>293</v>
      </c>
      <c r="C23" s="415"/>
      <c r="D23" s="415"/>
      <c r="E23" s="415"/>
      <c r="F23" s="415"/>
      <c r="G23" s="415"/>
      <c r="H23" s="415"/>
      <c r="I23" s="415"/>
      <c r="J23" s="415"/>
      <c r="K23" s="415"/>
      <c r="L23" s="415"/>
      <c r="M23" s="415"/>
      <c r="N23" s="415"/>
      <c r="O23" s="415"/>
      <c r="P23" s="415"/>
      <c r="Q23" s="608"/>
      <c r="R23" s="609">
        <v>574546</v>
      </c>
      <c r="S23" s="368"/>
      <c r="T23" s="368"/>
      <c r="U23" s="368"/>
      <c r="V23" s="368"/>
      <c r="W23" s="368"/>
      <c r="X23" s="368"/>
      <c r="Y23" s="622"/>
      <c r="Z23" s="642">
        <v>4.7</v>
      </c>
      <c r="AA23" s="642"/>
      <c r="AB23" s="642"/>
      <c r="AC23" s="642"/>
      <c r="AD23" s="643" t="s">
        <v>202</v>
      </c>
      <c r="AE23" s="643"/>
      <c r="AF23" s="643"/>
      <c r="AG23" s="643"/>
      <c r="AH23" s="643"/>
      <c r="AI23" s="643"/>
      <c r="AJ23" s="643"/>
      <c r="AK23" s="643"/>
      <c r="AL23" s="612" t="s">
        <v>202</v>
      </c>
      <c r="AM23" s="356"/>
      <c r="AN23" s="356"/>
      <c r="AO23" s="644"/>
      <c r="AP23" s="607" t="s">
        <v>121</v>
      </c>
      <c r="AQ23" s="666"/>
      <c r="AR23" s="666"/>
      <c r="AS23" s="666"/>
      <c r="AT23" s="666"/>
      <c r="AU23" s="666"/>
      <c r="AV23" s="666"/>
      <c r="AW23" s="666"/>
      <c r="AX23" s="666"/>
      <c r="AY23" s="666"/>
      <c r="AZ23" s="666"/>
      <c r="BA23" s="666"/>
      <c r="BB23" s="666"/>
      <c r="BC23" s="666"/>
      <c r="BD23" s="666"/>
      <c r="BE23" s="666"/>
      <c r="BF23" s="667"/>
      <c r="BG23" s="609" t="s">
        <v>202</v>
      </c>
      <c r="BH23" s="368"/>
      <c r="BI23" s="368"/>
      <c r="BJ23" s="368"/>
      <c r="BK23" s="368"/>
      <c r="BL23" s="368"/>
      <c r="BM23" s="368"/>
      <c r="BN23" s="622"/>
      <c r="BO23" s="642" t="s">
        <v>202</v>
      </c>
      <c r="BP23" s="642"/>
      <c r="BQ23" s="642"/>
      <c r="BR23" s="642"/>
      <c r="BS23" s="643" t="s">
        <v>202</v>
      </c>
      <c r="BT23" s="643"/>
      <c r="BU23" s="643"/>
      <c r="BV23" s="643"/>
      <c r="BW23" s="643"/>
      <c r="BX23" s="643"/>
      <c r="BY23" s="643"/>
      <c r="BZ23" s="643"/>
      <c r="CA23" s="643"/>
      <c r="CB23" s="663"/>
      <c r="CD23" s="522" t="s">
        <v>319</v>
      </c>
      <c r="CE23" s="523"/>
      <c r="CF23" s="523"/>
      <c r="CG23" s="523"/>
      <c r="CH23" s="523"/>
      <c r="CI23" s="523"/>
      <c r="CJ23" s="523"/>
      <c r="CK23" s="523"/>
      <c r="CL23" s="523"/>
      <c r="CM23" s="523"/>
      <c r="CN23" s="523"/>
      <c r="CO23" s="523"/>
      <c r="CP23" s="523"/>
      <c r="CQ23" s="565"/>
      <c r="CR23" s="522" t="s">
        <v>287</v>
      </c>
      <c r="CS23" s="523"/>
      <c r="CT23" s="523"/>
      <c r="CU23" s="523"/>
      <c r="CV23" s="523"/>
      <c r="CW23" s="523"/>
      <c r="CX23" s="523"/>
      <c r="CY23" s="565"/>
      <c r="CZ23" s="522" t="s">
        <v>372</v>
      </c>
      <c r="DA23" s="523"/>
      <c r="DB23" s="523"/>
      <c r="DC23" s="565"/>
      <c r="DD23" s="522" t="s">
        <v>300</v>
      </c>
      <c r="DE23" s="523"/>
      <c r="DF23" s="523"/>
      <c r="DG23" s="523"/>
      <c r="DH23" s="523"/>
      <c r="DI23" s="523"/>
      <c r="DJ23" s="523"/>
      <c r="DK23" s="565"/>
      <c r="DL23" s="668" t="s">
        <v>374</v>
      </c>
      <c r="DM23" s="669"/>
      <c r="DN23" s="669"/>
      <c r="DO23" s="669"/>
      <c r="DP23" s="669"/>
      <c r="DQ23" s="669"/>
      <c r="DR23" s="669"/>
      <c r="DS23" s="669"/>
      <c r="DT23" s="669"/>
      <c r="DU23" s="669"/>
      <c r="DV23" s="670"/>
      <c r="DW23" s="522" t="s">
        <v>19</v>
      </c>
      <c r="DX23" s="523"/>
      <c r="DY23" s="523"/>
      <c r="DZ23" s="523"/>
      <c r="EA23" s="523"/>
      <c r="EB23" s="523"/>
      <c r="EC23" s="565"/>
    </row>
    <row r="24" spans="2:133" ht="11.25" customHeight="1" x14ac:dyDescent="0.2">
      <c r="B24" s="607" t="s">
        <v>376</v>
      </c>
      <c r="C24" s="415"/>
      <c r="D24" s="415"/>
      <c r="E24" s="415"/>
      <c r="F24" s="415"/>
      <c r="G24" s="415"/>
      <c r="H24" s="415"/>
      <c r="I24" s="415"/>
      <c r="J24" s="415"/>
      <c r="K24" s="415"/>
      <c r="L24" s="415"/>
      <c r="M24" s="415"/>
      <c r="N24" s="415"/>
      <c r="O24" s="415"/>
      <c r="P24" s="415"/>
      <c r="Q24" s="608"/>
      <c r="R24" s="609" t="s">
        <v>202</v>
      </c>
      <c r="S24" s="368"/>
      <c r="T24" s="368"/>
      <c r="U24" s="368"/>
      <c r="V24" s="368"/>
      <c r="W24" s="368"/>
      <c r="X24" s="368"/>
      <c r="Y24" s="622"/>
      <c r="Z24" s="642" t="s">
        <v>202</v>
      </c>
      <c r="AA24" s="642"/>
      <c r="AB24" s="642"/>
      <c r="AC24" s="642"/>
      <c r="AD24" s="643" t="s">
        <v>202</v>
      </c>
      <c r="AE24" s="643"/>
      <c r="AF24" s="643"/>
      <c r="AG24" s="643"/>
      <c r="AH24" s="643"/>
      <c r="AI24" s="643"/>
      <c r="AJ24" s="643"/>
      <c r="AK24" s="643"/>
      <c r="AL24" s="612" t="s">
        <v>202</v>
      </c>
      <c r="AM24" s="356"/>
      <c r="AN24" s="356"/>
      <c r="AO24" s="644"/>
      <c r="AP24" s="607" t="s">
        <v>377</v>
      </c>
      <c r="AQ24" s="666"/>
      <c r="AR24" s="666"/>
      <c r="AS24" s="666"/>
      <c r="AT24" s="666"/>
      <c r="AU24" s="666"/>
      <c r="AV24" s="666"/>
      <c r="AW24" s="666"/>
      <c r="AX24" s="666"/>
      <c r="AY24" s="666"/>
      <c r="AZ24" s="666"/>
      <c r="BA24" s="666"/>
      <c r="BB24" s="666"/>
      <c r="BC24" s="666"/>
      <c r="BD24" s="666"/>
      <c r="BE24" s="666"/>
      <c r="BF24" s="667"/>
      <c r="BG24" s="609" t="s">
        <v>202</v>
      </c>
      <c r="BH24" s="368"/>
      <c r="BI24" s="368"/>
      <c r="BJ24" s="368"/>
      <c r="BK24" s="368"/>
      <c r="BL24" s="368"/>
      <c r="BM24" s="368"/>
      <c r="BN24" s="622"/>
      <c r="BO24" s="642" t="s">
        <v>202</v>
      </c>
      <c r="BP24" s="642"/>
      <c r="BQ24" s="642"/>
      <c r="BR24" s="642"/>
      <c r="BS24" s="643" t="s">
        <v>202</v>
      </c>
      <c r="BT24" s="643"/>
      <c r="BU24" s="643"/>
      <c r="BV24" s="643"/>
      <c r="BW24" s="643"/>
      <c r="BX24" s="643"/>
      <c r="BY24" s="643"/>
      <c r="BZ24" s="643"/>
      <c r="CA24" s="643"/>
      <c r="CB24" s="663"/>
      <c r="CD24" s="651" t="s">
        <v>378</v>
      </c>
      <c r="CE24" s="652"/>
      <c r="CF24" s="652"/>
      <c r="CG24" s="652"/>
      <c r="CH24" s="652"/>
      <c r="CI24" s="652"/>
      <c r="CJ24" s="652"/>
      <c r="CK24" s="652"/>
      <c r="CL24" s="652"/>
      <c r="CM24" s="652"/>
      <c r="CN24" s="652"/>
      <c r="CO24" s="652"/>
      <c r="CP24" s="652"/>
      <c r="CQ24" s="653"/>
      <c r="CR24" s="648">
        <v>5567627</v>
      </c>
      <c r="CS24" s="649"/>
      <c r="CT24" s="649"/>
      <c r="CU24" s="649"/>
      <c r="CV24" s="649"/>
      <c r="CW24" s="649"/>
      <c r="CX24" s="649"/>
      <c r="CY24" s="671"/>
      <c r="CZ24" s="672">
        <v>45.9</v>
      </c>
      <c r="DA24" s="661"/>
      <c r="DB24" s="661"/>
      <c r="DC24" s="673"/>
      <c r="DD24" s="674">
        <v>4117869</v>
      </c>
      <c r="DE24" s="649"/>
      <c r="DF24" s="649"/>
      <c r="DG24" s="649"/>
      <c r="DH24" s="649"/>
      <c r="DI24" s="649"/>
      <c r="DJ24" s="649"/>
      <c r="DK24" s="671"/>
      <c r="DL24" s="674">
        <v>3941201</v>
      </c>
      <c r="DM24" s="649"/>
      <c r="DN24" s="649"/>
      <c r="DO24" s="649"/>
      <c r="DP24" s="649"/>
      <c r="DQ24" s="649"/>
      <c r="DR24" s="649"/>
      <c r="DS24" s="649"/>
      <c r="DT24" s="649"/>
      <c r="DU24" s="649"/>
      <c r="DV24" s="671"/>
      <c r="DW24" s="672">
        <v>50</v>
      </c>
      <c r="DX24" s="661"/>
      <c r="DY24" s="661"/>
      <c r="DZ24" s="661"/>
      <c r="EA24" s="661"/>
      <c r="EB24" s="661"/>
      <c r="EC24" s="675"/>
    </row>
    <row r="25" spans="2:133" ht="11.25" customHeight="1" x14ac:dyDescent="0.2">
      <c r="B25" s="607" t="s">
        <v>54</v>
      </c>
      <c r="C25" s="415"/>
      <c r="D25" s="415"/>
      <c r="E25" s="415"/>
      <c r="F25" s="415"/>
      <c r="G25" s="415"/>
      <c r="H25" s="415"/>
      <c r="I25" s="415"/>
      <c r="J25" s="415"/>
      <c r="K25" s="415"/>
      <c r="L25" s="415"/>
      <c r="M25" s="415"/>
      <c r="N25" s="415"/>
      <c r="O25" s="415"/>
      <c r="P25" s="415"/>
      <c r="Q25" s="608"/>
      <c r="R25" s="609">
        <v>8374659</v>
      </c>
      <c r="S25" s="368"/>
      <c r="T25" s="368"/>
      <c r="U25" s="368"/>
      <c r="V25" s="368"/>
      <c r="W25" s="368"/>
      <c r="X25" s="368"/>
      <c r="Y25" s="622"/>
      <c r="Z25" s="642">
        <v>68.599999999999994</v>
      </c>
      <c r="AA25" s="642"/>
      <c r="AB25" s="642"/>
      <c r="AC25" s="642"/>
      <c r="AD25" s="643">
        <v>7800113</v>
      </c>
      <c r="AE25" s="643"/>
      <c r="AF25" s="643"/>
      <c r="AG25" s="643"/>
      <c r="AH25" s="643"/>
      <c r="AI25" s="643"/>
      <c r="AJ25" s="643"/>
      <c r="AK25" s="643"/>
      <c r="AL25" s="612">
        <v>100</v>
      </c>
      <c r="AM25" s="356"/>
      <c r="AN25" s="356"/>
      <c r="AO25" s="644"/>
      <c r="AP25" s="607" t="s">
        <v>272</v>
      </c>
      <c r="AQ25" s="666"/>
      <c r="AR25" s="666"/>
      <c r="AS25" s="666"/>
      <c r="AT25" s="666"/>
      <c r="AU25" s="666"/>
      <c r="AV25" s="666"/>
      <c r="AW25" s="666"/>
      <c r="AX25" s="666"/>
      <c r="AY25" s="666"/>
      <c r="AZ25" s="666"/>
      <c r="BA25" s="666"/>
      <c r="BB25" s="666"/>
      <c r="BC25" s="666"/>
      <c r="BD25" s="666"/>
      <c r="BE25" s="666"/>
      <c r="BF25" s="667"/>
      <c r="BG25" s="609" t="s">
        <v>202</v>
      </c>
      <c r="BH25" s="368"/>
      <c r="BI25" s="368"/>
      <c r="BJ25" s="368"/>
      <c r="BK25" s="368"/>
      <c r="BL25" s="368"/>
      <c r="BM25" s="368"/>
      <c r="BN25" s="622"/>
      <c r="BO25" s="642" t="s">
        <v>202</v>
      </c>
      <c r="BP25" s="642"/>
      <c r="BQ25" s="642"/>
      <c r="BR25" s="642"/>
      <c r="BS25" s="643" t="s">
        <v>202</v>
      </c>
      <c r="BT25" s="643"/>
      <c r="BU25" s="643"/>
      <c r="BV25" s="643"/>
      <c r="BW25" s="643"/>
      <c r="BX25" s="643"/>
      <c r="BY25" s="643"/>
      <c r="BZ25" s="643"/>
      <c r="CA25" s="643"/>
      <c r="CB25" s="663"/>
      <c r="CD25" s="607" t="s">
        <v>200</v>
      </c>
      <c r="CE25" s="415"/>
      <c r="CF25" s="415"/>
      <c r="CG25" s="415"/>
      <c r="CH25" s="415"/>
      <c r="CI25" s="415"/>
      <c r="CJ25" s="415"/>
      <c r="CK25" s="415"/>
      <c r="CL25" s="415"/>
      <c r="CM25" s="415"/>
      <c r="CN25" s="415"/>
      <c r="CO25" s="415"/>
      <c r="CP25" s="415"/>
      <c r="CQ25" s="608"/>
      <c r="CR25" s="609">
        <v>2283424</v>
      </c>
      <c r="CS25" s="610"/>
      <c r="CT25" s="610"/>
      <c r="CU25" s="610"/>
      <c r="CV25" s="610"/>
      <c r="CW25" s="610"/>
      <c r="CX25" s="610"/>
      <c r="CY25" s="611"/>
      <c r="CZ25" s="612">
        <v>18.8</v>
      </c>
      <c r="DA25" s="613"/>
      <c r="DB25" s="613"/>
      <c r="DC25" s="614"/>
      <c r="DD25" s="615">
        <v>2026850</v>
      </c>
      <c r="DE25" s="610"/>
      <c r="DF25" s="610"/>
      <c r="DG25" s="610"/>
      <c r="DH25" s="610"/>
      <c r="DI25" s="610"/>
      <c r="DJ25" s="610"/>
      <c r="DK25" s="611"/>
      <c r="DL25" s="615">
        <v>1878131</v>
      </c>
      <c r="DM25" s="610"/>
      <c r="DN25" s="610"/>
      <c r="DO25" s="610"/>
      <c r="DP25" s="610"/>
      <c r="DQ25" s="610"/>
      <c r="DR25" s="610"/>
      <c r="DS25" s="610"/>
      <c r="DT25" s="610"/>
      <c r="DU25" s="610"/>
      <c r="DV25" s="611"/>
      <c r="DW25" s="612">
        <v>23.8</v>
      </c>
      <c r="DX25" s="613"/>
      <c r="DY25" s="613"/>
      <c r="DZ25" s="613"/>
      <c r="EA25" s="613"/>
      <c r="EB25" s="613"/>
      <c r="EC25" s="641"/>
    </row>
    <row r="26" spans="2:133" ht="11.25" customHeight="1" x14ac:dyDescent="0.2">
      <c r="B26" s="607" t="s">
        <v>381</v>
      </c>
      <c r="C26" s="415"/>
      <c r="D26" s="415"/>
      <c r="E26" s="415"/>
      <c r="F26" s="415"/>
      <c r="G26" s="415"/>
      <c r="H26" s="415"/>
      <c r="I26" s="415"/>
      <c r="J26" s="415"/>
      <c r="K26" s="415"/>
      <c r="L26" s="415"/>
      <c r="M26" s="415"/>
      <c r="N26" s="415"/>
      <c r="O26" s="415"/>
      <c r="P26" s="415"/>
      <c r="Q26" s="608"/>
      <c r="R26" s="609">
        <v>1400</v>
      </c>
      <c r="S26" s="368"/>
      <c r="T26" s="368"/>
      <c r="U26" s="368"/>
      <c r="V26" s="368"/>
      <c r="W26" s="368"/>
      <c r="X26" s="368"/>
      <c r="Y26" s="622"/>
      <c r="Z26" s="642">
        <v>0</v>
      </c>
      <c r="AA26" s="642"/>
      <c r="AB26" s="642"/>
      <c r="AC26" s="642"/>
      <c r="AD26" s="643">
        <v>1400</v>
      </c>
      <c r="AE26" s="643"/>
      <c r="AF26" s="643"/>
      <c r="AG26" s="643"/>
      <c r="AH26" s="643"/>
      <c r="AI26" s="643"/>
      <c r="AJ26" s="643"/>
      <c r="AK26" s="643"/>
      <c r="AL26" s="612">
        <v>0</v>
      </c>
      <c r="AM26" s="356"/>
      <c r="AN26" s="356"/>
      <c r="AO26" s="644"/>
      <c r="AP26" s="607" t="s">
        <v>384</v>
      </c>
      <c r="AQ26" s="666"/>
      <c r="AR26" s="666"/>
      <c r="AS26" s="666"/>
      <c r="AT26" s="666"/>
      <c r="AU26" s="666"/>
      <c r="AV26" s="666"/>
      <c r="AW26" s="666"/>
      <c r="AX26" s="666"/>
      <c r="AY26" s="666"/>
      <c r="AZ26" s="666"/>
      <c r="BA26" s="666"/>
      <c r="BB26" s="666"/>
      <c r="BC26" s="666"/>
      <c r="BD26" s="666"/>
      <c r="BE26" s="666"/>
      <c r="BF26" s="667"/>
      <c r="BG26" s="609" t="s">
        <v>202</v>
      </c>
      <c r="BH26" s="368"/>
      <c r="BI26" s="368"/>
      <c r="BJ26" s="368"/>
      <c r="BK26" s="368"/>
      <c r="BL26" s="368"/>
      <c r="BM26" s="368"/>
      <c r="BN26" s="622"/>
      <c r="BO26" s="642" t="s">
        <v>202</v>
      </c>
      <c r="BP26" s="642"/>
      <c r="BQ26" s="642"/>
      <c r="BR26" s="642"/>
      <c r="BS26" s="643" t="s">
        <v>202</v>
      </c>
      <c r="BT26" s="643"/>
      <c r="BU26" s="643"/>
      <c r="BV26" s="643"/>
      <c r="BW26" s="643"/>
      <c r="BX26" s="643"/>
      <c r="BY26" s="643"/>
      <c r="BZ26" s="643"/>
      <c r="CA26" s="643"/>
      <c r="CB26" s="663"/>
      <c r="CD26" s="607" t="s">
        <v>125</v>
      </c>
      <c r="CE26" s="415"/>
      <c r="CF26" s="415"/>
      <c r="CG26" s="415"/>
      <c r="CH26" s="415"/>
      <c r="CI26" s="415"/>
      <c r="CJ26" s="415"/>
      <c r="CK26" s="415"/>
      <c r="CL26" s="415"/>
      <c r="CM26" s="415"/>
      <c r="CN26" s="415"/>
      <c r="CO26" s="415"/>
      <c r="CP26" s="415"/>
      <c r="CQ26" s="608"/>
      <c r="CR26" s="609">
        <v>1214204</v>
      </c>
      <c r="CS26" s="368"/>
      <c r="CT26" s="368"/>
      <c r="CU26" s="368"/>
      <c r="CV26" s="368"/>
      <c r="CW26" s="368"/>
      <c r="CX26" s="368"/>
      <c r="CY26" s="622"/>
      <c r="CZ26" s="612">
        <v>10</v>
      </c>
      <c r="DA26" s="613"/>
      <c r="DB26" s="613"/>
      <c r="DC26" s="614"/>
      <c r="DD26" s="615">
        <v>1093685</v>
      </c>
      <c r="DE26" s="368"/>
      <c r="DF26" s="368"/>
      <c r="DG26" s="368"/>
      <c r="DH26" s="368"/>
      <c r="DI26" s="368"/>
      <c r="DJ26" s="368"/>
      <c r="DK26" s="622"/>
      <c r="DL26" s="615" t="s">
        <v>202</v>
      </c>
      <c r="DM26" s="368"/>
      <c r="DN26" s="368"/>
      <c r="DO26" s="368"/>
      <c r="DP26" s="368"/>
      <c r="DQ26" s="368"/>
      <c r="DR26" s="368"/>
      <c r="DS26" s="368"/>
      <c r="DT26" s="368"/>
      <c r="DU26" s="368"/>
      <c r="DV26" s="622"/>
      <c r="DW26" s="612" t="s">
        <v>202</v>
      </c>
      <c r="DX26" s="613"/>
      <c r="DY26" s="613"/>
      <c r="DZ26" s="613"/>
      <c r="EA26" s="613"/>
      <c r="EB26" s="613"/>
      <c r="EC26" s="641"/>
    </row>
    <row r="27" spans="2:133" ht="11.25" customHeight="1" x14ac:dyDescent="0.2">
      <c r="B27" s="607" t="s">
        <v>157</v>
      </c>
      <c r="C27" s="415"/>
      <c r="D27" s="415"/>
      <c r="E27" s="415"/>
      <c r="F27" s="415"/>
      <c r="G27" s="415"/>
      <c r="H27" s="415"/>
      <c r="I27" s="415"/>
      <c r="J27" s="415"/>
      <c r="K27" s="415"/>
      <c r="L27" s="415"/>
      <c r="M27" s="415"/>
      <c r="N27" s="415"/>
      <c r="O27" s="415"/>
      <c r="P27" s="415"/>
      <c r="Q27" s="608"/>
      <c r="R27" s="609">
        <v>41880</v>
      </c>
      <c r="S27" s="368"/>
      <c r="T27" s="368"/>
      <c r="U27" s="368"/>
      <c r="V27" s="368"/>
      <c r="W27" s="368"/>
      <c r="X27" s="368"/>
      <c r="Y27" s="622"/>
      <c r="Z27" s="642">
        <v>0.3</v>
      </c>
      <c r="AA27" s="642"/>
      <c r="AB27" s="642"/>
      <c r="AC27" s="642"/>
      <c r="AD27" s="643" t="s">
        <v>202</v>
      </c>
      <c r="AE27" s="643"/>
      <c r="AF27" s="643"/>
      <c r="AG27" s="643"/>
      <c r="AH27" s="643"/>
      <c r="AI27" s="643"/>
      <c r="AJ27" s="643"/>
      <c r="AK27" s="643"/>
      <c r="AL27" s="612" t="s">
        <v>202</v>
      </c>
      <c r="AM27" s="356"/>
      <c r="AN27" s="356"/>
      <c r="AO27" s="644"/>
      <c r="AP27" s="607" t="s">
        <v>385</v>
      </c>
      <c r="AQ27" s="415"/>
      <c r="AR27" s="415"/>
      <c r="AS27" s="415"/>
      <c r="AT27" s="415"/>
      <c r="AU27" s="415"/>
      <c r="AV27" s="415"/>
      <c r="AW27" s="415"/>
      <c r="AX27" s="415"/>
      <c r="AY27" s="415"/>
      <c r="AZ27" s="415"/>
      <c r="BA27" s="415"/>
      <c r="BB27" s="415"/>
      <c r="BC27" s="415"/>
      <c r="BD27" s="415"/>
      <c r="BE27" s="415"/>
      <c r="BF27" s="608"/>
      <c r="BG27" s="609">
        <v>1878689</v>
      </c>
      <c r="BH27" s="368"/>
      <c r="BI27" s="368"/>
      <c r="BJ27" s="368"/>
      <c r="BK27" s="368"/>
      <c r="BL27" s="368"/>
      <c r="BM27" s="368"/>
      <c r="BN27" s="622"/>
      <c r="BO27" s="642">
        <v>100</v>
      </c>
      <c r="BP27" s="642"/>
      <c r="BQ27" s="642"/>
      <c r="BR27" s="642"/>
      <c r="BS27" s="643">
        <v>20065</v>
      </c>
      <c r="BT27" s="643"/>
      <c r="BU27" s="643"/>
      <c r="BV27" s="643"/>
      <c r="BW27" s="643"/>
      <c r="BX27" s="643"/>
      <c r="BY27" s="643"/>
      <c r="BZ27" s="643"/>
      <c r="CA27" s="643"/>
      <c r="CB27" s="663"/>
      <c r="CD27" s="607" t="s">
        <v>222</v>
      </c>
      <c r="CE27" s="415"/>
      <c r="CF27" s="415"/>
      <c r="CG27" s="415"/>
      <c r="CH27" s="415"/>
      <c r="CI27" s="415"/>
      <c r="CJ27" s="415"/>
      <c r="CK27" s="415"/>
      <c r="CL27" s="415"/>
      <c r="CM27" s="415"/>
      <c r="CN27" s="415"/>
      <c r="CO27" s="415"/>
      <c r="CP27" s="415"/>
      <c r="CQ27" s="608"/>
      <c r="CR27" s="609">
        <v>1626760</v>
      </c>
      <c r="CS27" s="610"/>
      <c r="CT27" s="610"/>
      <c r="CU27" s="610"/>
      <c r="CV27" s="610"/>
      <c r="CW27" s="610"/>
      <c r="CX27" s="610"/>
      <c r="CY27" s="611"/>
      <c r="CZ27" s="612">
        <v>13.4</v>
      </c>
      <c r="DA27" s="613"/>
      <c r="DB27" s="613"/>
      <c r="DC27" s="614"/>
      <c r="DD27" s="615">
        <v>464083</v>
      </c>
      <c r="DE27" s="610"/>
      <c r="DF27" s="610"/>
      <c r="DG27" s="610"/>
      <c r="DH27" s="610"/>
      <c r="DI27" s="610"/>
      <c r="DJ27" s="610"/>
      <c r="DK27" s="611"/>
      <c r="DL27" s="615">
        <v>436134</v>
      </c>
      <c r="DM27" s="610"/>
      <c r="DN27" s="610"/>
      <c r="DO27" s="610"/>
      <c r="DP27" s="610"/>
      <c r="DQ27" s="610"/>
      <c r="DR27" s="610"/>
      <c r="DS27" s="610"/>
      <c r="DT27" s="610"/>
      <c r="DU27" s="610"/>
      <c r="DV27" s="611"/>
      <c r="DW27" s="612">
        <v>5.5</v>
      </c>
      <c r="DX27" s="613"/>
      <c r="DY27" s="613"/>
      <c r="DZ27" s="613"/>
      <c r="EA27" s="613"/>
      <c r="EB27" s="613"/>
      <c r="EC27" s="641"/>
    </row>
    <row r="28" spans="2:133" ht="11.25" customHeight="1" x14ac:dyDescent="0.2">
      <c r="B28" s="607" t="s">
        <v>317</v>
      </c>
      <c r="C28" s="415"/>
      <c r="D28" s="415"/>
      <c r="E28" s="415"/>
      <c r="F28" s="415"/>
      <c r="G28" s="415"/>
      <c r="H28" s="415"/>
      <c r="I28" s="415"/>
      <c r="J28" s="415"/>
      <c r="K28" s="415"/>
      <c r="L28" s="415"/>
      <c r="M28" s="415"/>
      <c r="N28" s="415"/>
      <c r="O28" s="415"/>
      <c r="P28" s="415"/>
      <c r="Q28" s="608"/>
      <c r="R28" s="609">
        <v>195389</v>
      </c>
      <c r="S28" s="368"/>
      <c r="T28" s="368"/>
      <c r="U28" s="368"/>
      <c r="V28" s="368"/>
      <c r="W28" s="368"/>
      <c r="X28" s="368"/>
      <c r="Y28" s="622"/>
      <c r="Z28" s="642">
        <v>1.6</v>
      </c>
      <c r="AA28" s="642"/>
      <c r="AB28" s="642"/>
      <c r="AC28" s="642"/>
      <c r="AD28" s="643">
        <v>41</v>
      </c>
      <c r="AE28" s="643"/>
      <c r="AF28" s="643"/>
      <c r="AG28" s="643"/>
      <c r="AH28" s="643"/>
      <c r="AI28" s="643"/>
      <c r="AJ28" s="643"/>
      <c r="AK28" s="643"/>
      <c r="AL28" s="612">
        <v>0</v>
      </c>
      <c r="AM28" s="356"/>
      <c r="AN28" s="356"/>
      <c r="AO28" s="644"/>
      <c r="AP28" s="607"/>
      <c r="AQ28" s="415"/>
      <c r="AR28" s="415"/>
      <c r="AS28" s="415"/>
      <c r="AT28" s="415"/>
      <c r="AU28" s="415"/>
      <c r="AV28" s="415"/>
      <c r="AW28" s="415"/>
      <c r="AX28" s="415"/>
      <c r="AY28" s="415"/>
      <c r="AZ28" s="415"/>
      <c r="BA28" s="415"/>
      <c r="BB28" s="415"/>
      <c r="BC28" s="415"/>
      <c r="BD28" s="415"/>
      <c r="BE28" s="415"/>
      <c r="BF28" s="608"/>
      <c r="BG28" s="609"/>
      <c r="BH28" s="368"/>
      <c r="BI28" s="368"/>
      <c r="BJ28" s="368"/>
      <c r="BK28" s="368"/>
      <c r="BL28" s="368"/>
      <c r="BM28" s="368"/>
      <c r="BN28" s="622"/>
      <c r="BO28" s="642"/>
      <c r="BP28" s="642"/>
      <c r="BQ28" s="642"/>
      <c r="BR28" s="642"/>
      <c r="BS28" s="615"/>
      <c r="BT28" s="368"/>
      <c r="BU28" s="368"/>
      <c r="BV28" s="368"/>
      <c r="BW28" s="368"/>
      <c r="BX28" s="368"/>
      <c r="BY28" s="368"/>
      <c r="BZ28" s="368"/>
      <c r="CA28" s="368"/>
      <c r="CB28" s="640"/>
      <c r="CD28" s="607" t="s">
        <v>379</v>
      </c>
      <c r="CE28" s="415"/>
      <c r="CF28" s="415"/>
      <c r="CG28" s="415"/>
      <c r="CH28" s="415"/>
      <c r="CI28" s="415"/>
      <c r="CJ28" s="415"/>
      <c r="CK28" s="415"/>
      <c r="CL28" s="415"/>
      <c r="CM28" s="415"/>
      <c r="CN28" s="415"/>
      <c r="CO28" s="415"/>
      <c r="CP28" s="415"/>
      <c r="CQ28" s="608"/>
      <c r="CR28" s="609">
        <v>1657443</v>
      </c>
      <c r="CS28" s="368"/>
      <c r="CT28" s="368"/>
      <c r="CU28" s="368"/>
      <c r="CV28" s="368"/>
      <c r="CW28" s="368"/>
      <c r="CX28" s="368"/>
      <c r="CY28" s="622"/>
      <c r="CZ28" s="612">
        <v>13.7</v>
      </c>
      <c r="DA28" s="613"/>
      <c r="DB28" s="613"/>
      <c r="DC28" s="614"/>
      <c r="DD28" s="615">
        <v>1626936</v>
      </c>
      <c r="DE28" s="368"/>
      <c r="DF28" s="368"/>
      <c r="DG28" s="368"/>
      <c r="DH28" s="368"/>
      <c r="DI28" s="368"/>
      <c r="DJ28" s="368"/>
      <c r="DK28" s="622"/>
      <c r="DL28" s="615">
        <v>1626936</v>
      </c>
      <c r="DM28" s="368"/>
      <c r="DN28" s="368"/>
      <c r="DO28" s="368"/>
      <c r="DP28" s="368"/>
      <c r="DQ28" s="368"/>
      <c r="DR28" s="368"/>
      <c r="DS28" s="368"/>
      <c r="DT28" s="368"/>
      <c r="DU28" s="368"/>
      <c r="DV28" s="622"/>
      <c r="DW28" s="612">
        <v>20.6</v>
      </c>
      <c r="DX28" s="613"/>
      <c r="DY28" s="613"/>
      <c r="DZ28" s="613"/>
      <c r="EA28" s="613"/>
      <c r="EB28" s="613"/>
      <c r="EC28" s="641"/>
    </row>
    <row r="29" spans="2:133" ht="11.25" customHeight="1" x14ac:dyDescent="0.2">
      <c r="B29" s="607" t="s">
        <v>21</v>
      </c>
      <c r="C29" s="415"/>
      <c r="D29" s="415"/>
      <c r="E29" s="415"/>
      <c r="F29" s="415"/>
      <c r="G29" s="415"/>
      <c r="H29" s="415"/>
      <c r="I29" s="415"/>
      <c r="J29" s="415"/>
      <c r="K29" s="415"/>
      <c r="L29" s="415"/>
      <c r="M29" s="415"/>
      <c r="N29" s="415"/>
      <c r="O29" s="415"/>
      <c r="P29" s="415"/>
      <c r="Q29" s="608"/>
      <c r="R29" s="609">
        <v>52137</v>
      </c>
      <c r="S29" s="368"/>
      <c r="T29" s="368"/>
      <c r="U29" s="368"/>
      <c r="V29" s="368"/>
      <c r="W29" s="368"/>
      <c r="X29" s="368"/>
      <c r="Y29" s="622"/>
      <c r="Z29" s="642">
        <v>0.4</v>
      </c>
      <c r="AA29" s="642"/>
      <c r="AB29" s="642"/>
      <c r="AC29" s="642"/>
      <c r="AD29" s="643" t="s">
        <v>202</v>
      </c>
      <c r="AE29" s="643"/>
      <c r="AF29" s="643"/>
      <c r="AG29" s="643"/>
      <c r="AH29" s="643"/>
      <c r="AI29" s="643"/>
      <c r="AJ29" s="643"/>
      <c r="AK29" s="643"/>
      <c r="AL29" s="612" t="s">
        <v>202</v>
      </c>
      <c r="AM29" s="356"/>
      <c r="AN29" s="356"/>
      <c r="AO29" s="644"/>
      <c r="AP29" s="587"/>
      <c r="AQ29" s="588"/>
      <c r="AR29" s="588"/>
      <c r="AS29" s="588"/>
      <c r="AT29" s="588"/>
      <c r="AU29" s="588"/>
      <c r="AV29" s="588"/>
      <c r="AW29" s="588"/>
      <c r="AX29" s="588"/>
      <c r="AY29" s="588"/>
      <c r="AZ29" s="588"/>
      <c r="BA29" s="588"/>
      <c r="BB29" s="588"/>
      <c r="BC29" s="588"/>
      <c r="BD29" s="588"/>
      <c r="BE29" s="588"/>
      <c r="BF29" s="589"/>
      <c r="BG29" s="609"/>
      <c r="BH29" s="368"/>
      <c r="BI29" s="368"/>
      <c r="BJ29" s="368"/>
      <c r="BK29" s="368"/>
      <c r="BL29" s="368"/>
      <c r="BM29" s="368"/>
      <c r="BN29" s="622"/>
      <c r="BO29" s="642"/>
      <c r="BP29" s="642"/>
      <c r="BQ29" s="642"/>
      <c r="BR29" s="642"/>
      <c r="BS29" s="643"/>
      <c r="BT29" s="643"/>
      <c r="BU29" s="643"/>
      <c r="BV29" s="643"/>
      <c r="BW29" s="643"/>
      <c r="BX29" s="643"/>
      <c r="BY29" s="643"/>
      <c r="BZ29" s="643"/>
      <c r="CA29" s="643"/>
      <c r="CB29" s="663"/>
      <c r="CD29" s="396" t="s">
        <v>177</v>
      </c>
      <c r="CE29" s="398"/>
      <c r="CF29" s="607" t="s">
        <v>25</v>
      </c>
      <c r="CG29" s="415"/>
      <c r="CH29" s="415"/>
      <c r="CI29" s="415"/>
      <c r="CJ29" s="415"/>
      <c r="CK29" s="415"/>
      <c r="CL29" s="415"/>
      <c r="CM29" s="415"/>
      <c r="CN29" s="415"/>
      <c r="CO29" s="415"/>
      <c r="CP29" s="415"/>
      <c r="CQ29" s="608"/>
      <c r="CR29" s="609">
        <v>1657443</v>
      </c>
      <c r="CS29" s="610"/>
      <c r="CT29" s="610"/>
      <c r="CU29" s="610"/>
      <c r="CV29" s="610"/>
      <c r="CW29" s="610"/>
      <c r="CX29" s="610"/>
      <c r="CY29" s="611"/>
      <c r="CZ29" s="612">
        <v>13.7</v>
      </c>
      <c r="DA29" s="613"/>
      <c r="DB29" s="613"/>
      <c r="DC29" s="614"/>
      <c r="DD29" s="615">
        <v>1626936</v>
      </c>
      <c r="DE29" s="610"/>
      <c r="DF29" s="610"/>
      <c r="DG29" s="610"/>
      <c r="DH29" s="610"/>
      <c r="DI29" s="610"/>
      <c r="DJ29" s="610"/>
      <c r="DK29" s="611"/>
      <c r="DL29" s="615">
        <v>1626936</v>
      </c>
      <c r="DM29" s="610"/>
      <c r="DN29" s="610"/>
      <c r="DO29" s="610"/>
      <c r="DP29" s="610"/>
      <c r="DQ29" s="610"/>
      <c r="DR29" s="610"/>
      <c r="DS29" s="610"/>
      <c r="DT29" s="610"/>
      <c r="DU29" s="610"/>
      <c r="DV29" s="611"/>
      <c r="DW29" s="612">
        <v>20.6</v>
      </c>
      <c r="DX29" s="613"/>
      <c r="DY29" s="613"/>
      <c r="DZ29" s="613"/>
      <c r="EA29" s="613"/>
      <c r="EB29" s="613"/>
      <c r="EC29" s="641"/>
    </row>
    <row r="30" spans="2:133" ht="11.25" customHeight="1" x14ac:dyDescent="0.2">
      <c r="B30" s="607" t="s">
        <v>305</v>
      </c>
      <c r="C30" s="415"/>
      <c r="D30" s="415"/>
      <c r="E30" s="415"/>
      <c r="F30" s="415"/>
      <c r="G30" s="415"/>
      <c r="H30" s="415"/>
      <c r="I30" s="415"/>
      <c r="J30" s="415"/>
      <c r="K30" s="415"/>
      <c r="L30" s="415"/>
      <c r="M30" s="415"/>
      <c r="N30" s="415"/>
      <c r="O30" s="415"/>
      <c r="P30" s="415"/>
      <c r="Q30" s="608"/>
      <c r="R30" s="609">
        <v>1386329</v>
      </c>
      <c r="S30" s="368"/>
      <c r="T30" s="368"/>
      <c r="U30" s="368"/>
      <c r="V30" s="368"/>
      <c r="W30" s="368"/>
      <c r="X30" s="368"/>
      <c r="Y30" s="622"/>
      <c r="Z30" s="642">
        <v>11.4</v>
      </c>
      <c r="AA30" s="642"/>
      <c r="AB30" s="642"/>
      <c r="AC30" s="642"/>
      <c r="AD30" s="643" t="s">
        <v>202</v>
      </c>
      <c r="AE30" s="643"/>
      <c r="AF30" s="643"/>
      <c r="AG30" s="643"/>
      <c r="AH30" s="643"/>
      <c r="AI30" s="643"/>
      <c r="AJ30" s="643"/>
      <c r="AK30" s="643"/>
      <c r="AL30" s="612" t="s">
        <v>202</v>
      </c>
      <c r="AM30" s="356"/>
      <c r="AN30" s="356"/>
      <c r="AO30" s="644"/>
      <c r="AP30" s="522" t="s">
        <v>319</v>
      </c>
      <c r="AQ30" s="523"/>
      <c r="AR30" s="523"/>
      <c r="AS30" s="523"/>
      <c r="AT30" s="523"/>
      <c r="AU30" s="523"/>
      <c r="AV30" s="523"/>
      <c r="AW30" s="523"/>
      <c r="AX30" s="523"/>
      <c r="AY30" s="523"/>
      <c r="AZ30" s="523"/>
      <c r="BA30" s="523"/>
      <c r="BB30" s="523"/>
      <c r="BC30" s="523"/>
      <c r="BD30" s="523"/>
      <c r="BE30" s="523"/>
      <c r="BF30" s="565"/>
      <c r="BG30" s="522" t="s">
        <v>387</v>
      </c>
      <c r="BH30" s="664"/>
      <c r="BI30" s="664"/>
      <c r="BJ30" s="664"/>
      <c r="BK30" s="664"/>
      <c r="BL30" s="664"/>
      <c r="BM30" s="664"/>
      <c r="BN30" s="664"/>
      <c r="BO30" s="664"/>
      <c r="BP30" s="664"/>
      <c r="BQ30" s="665"/>
      <c r="BR30" s="522" t="s">
        <v>388</v>
      </c>
      <c r="BS30" s="664"/>
      <c r="BT30" s="664"/>
      <c r="BU30" s="664"/>
      <c r="BV30" s="664"/>
      <c r="BW30" s="664"/>
      <c r="BX30" s="664"/>
      <c r="BY30" s="664"/>
      <c r="BZ30" s="664"/>
      <c r="CA30" s="664"/>
      <c r="CB30" s="665"/>
      <c r="CD30" s="399"/>
      <c r="CE30" s="401"/>
      <c r="CF30" s="607" t="s">
        <v>389</v>
      </c>
      <c r="CG30" s="415"/>
      <c r="CH30" s="415"/>
      <c r="CI30" s="415"/>
      <c r="CJ30" s="415"/>
      <c r="CK30" s="415"/>
      <c r="CL30" s="415"/>
      <c r="CM30" s="415"/>
      <c r="CN30" s="415"/>
      <c r="CO30" s="415"/>
      <c r="CP30" s="415"/>
      <c r="CQ30" s="608"/>
      <c r="CR30" s="609">
        <v>1603742</v>
      </c>
      <c r="CS30" s="368"/>
      <c r="CT30" s="368"/>
      <c r="CU30" s="368"/>
      <c r="CV30" s="368"/>
      <c r="CW30" s="368"/>
      <c r="CX30" s="368"/>
      <c r="CY30" s="622"/>
      <c r="CZ30" s="612">
        <v>13.2</v>
      </c>
      <c r="DA30" s="613"/>
      <c r="DB30" s="613"/>
      <c r="DC30" s="614"/>
      <c r="DD30" s="615">
        <v>1573235</v>
      </c>
      <c r="DE30" s="368"/>
      <c r="DF30" s="368"/>
      <c r="DG30" s="368"/>
      <c r="DH30" s="368"/>
      <c r="DI30" s="368"/>
      <c r="DJ30" s="368"/>
      <c r="DK30" s="622"/>
      <c r="DL30" s="615">
        <v>1573235</v>
      </c>
      <c r="DM30" s="368"/>
      <c r="DN30" s="368"/>
      <c r="DO30" s="368"/>
      <c r="DP30" s="368"/>
      <c r="DQ30" s="368"/>
      <c r="DR30" s="368"/>
      <c r="DS30" s="368"/>
      <c r="DT30" s="368"/>
      <c r="DU30" s="368"/>
      <c r="DV30" s="622"/>
      <c r="DW30" s="612">
        <v>20</v>
      </c>
      <c r="DX30" s="613"/>
      <c r="DY30" s="613"/>
      <c r="DZ30" s="613"/>
      <c r="EA30" s="613"/>
      <c r="EB30" s="613"/>
      <c r="EC30" s="641"/>
    </row>
    <row r="31" spans="2:133" ht="11.25" customHeight="1" x14ac:dyDescent="0.2">
      <c r="B31" s="656" t="s">
        <v>52</v>
      </c>
      <c r="C31" s="657"/>
      <c r="D31" s="657"/>
      <c r="E31" s="657"/>
      <c r="F31" s="657"/>
      <c r="G31" s="657"/>
      <c r="H31" s="657"/>
      <c r="I31" s="657"/>
      <c r="J31" s="657"/>
      <c r="K31" s="657"/>
      <c r="L31" s="657"/>
      <c r="M31" s="657"/>
      <c r="N31" s="657"/>
      <c r="O31" s="657"/>
      <c r="P31" s="657"/>
      <c r="Q31" s="658"/>
      <c r="R31" s="609" t="s">
        <v>202</v>
      </c>
      <c r="S31" s="368"/>
      <c r="T31" s="368"/>
      <c r="U31" s="368"/>
      <c r="V31" s="368"/>
      <c r="W31" s="368"/>
      <c r="X31" s="368"/>
      <c r="Y31" s="622"/>
      <c r="Z31" s="642" t="s">
        <v>202</v>
      </c>
      <c r="AA31" s="642"/>
      <c r="AB31" s="642"/>
      <c r="AC31" s="642"/>
      <c r="AD31" s="643" t="s">
        <v>202</v>
      </c>
      <c r="AE31" s="643"/>
      <c r="AF31" s="643"/>
      <c r="AG31" s="643"/>
      <c r="AH31" s="643"/>
      <c r="AI31" s="643"/>
      <c r="AJ31" s="643"/>
      <c r="AK31" s="643"/>
      <c r="AL31" s="612" t="s">
        <v>202</v>
      </c>
      <c r="AM31" s="356"/>
      <c r="AN31" s="356"/>
      <c r="AO31" s="644"/>
      <c r="AP31" s="388" t="s">
        <v>4</v>
      </c>
      <c r="AQ31" s="389"/>
      <c r="AR31" s="389"/>
      <c r="AS31" s="389"/>
      <c r="AT31" s="604" t="s">
        <v>390</v>
      </c>
      <c r="AU31" s="42"/>
      <c r="AV31" s="42"/>
      <c r="AW31" s="42"/>
      <c r="AX31" s="651" t="s">
        <v>273</v>
      </c>
      <c r="AY31" s="652"/>
      <c r="AZ31" s="652"/>
      <c r="BA31" s="652"/>
      <c r="BB31" s="652"/>
      <c r="BC31" s="652"/>
      <c r="BD31" s="652"/>
      <c r="BE31" s="652"/>
      <c r="BF31" s="653"/>
      <c r="BG31" s="659">
        <v>99.5</v>
      </c>
      <c r="BH31" s="660"/>
      <c r="BI31" s="660"/>
      <c r="BJ31" s="660"/>
      <c r="BK31" s="660"/>
      <c r="BL31" s="660"/>
      <c r="BM31" s="661">
        <v>97.4</v>
      </c>
      <c r="BN31" s="660"/>
      <c r="BO31" s="660"/>
      <c r="BP31" s="660"/>
      <c r="BQ31" s="662"/>
      <c r="BR31" s="659">
        <v>99.5</v>
      </c>
      <c r="BS31" s="660"/>
      <c r="BT31" s="660"/>
      <c r="BU31" s="660"/>
      <c r="BV31" s="660"/>
      <c r="BW31" s="660"/>
      <c r="BX31" s="661">
        <v>97</v>
      </c>
      <c r="BY31" s="660"/>
      <c r="BZ31" s="660"/>
      <c r="CA31" s="660"/>
      <c r="CB31" s="662"/>
      <c r="CD31" s="399"/>
      <c r="CE31" s="401"/>
      <c r="CF31" s="607" t="s">
        <v>318</v>
      </c>
      <c r="CG31" s="415"/>
      <c r="CH31" s="415"/>
      <c r="CI31" s="415"/>
      <c r="CJ31" s="415"/>
      <c r="CK31" s="415"/>
      <c r="CL31" s="415"/>
      <c r="CM31" s="415"/>
      <c r="CN31" s="415"/>
      <c r="CO31" s="415"/>
      <c r="CP31" s="415"/>
      <c r="CQ31" s="608"/>
      <c r="CR31" s="609">
        <v>53701</v>
      </c>
      <c r="CS31" s="610"/>
      <c r="CT31" s="610"/>
      <c r="CU31" s="610"/>
      <c r="CV31" s="610"/>
      <c r="CW31" s="610"/>
      <c r="CX31" s="610"/>
      <c r="CY31" s="611"/>
      <c r="CZ31" s="612">
        <v>0.4</v>
      </c>
      <c r="DA31" s="613"/>
      <c r="DB31" s="613"/>
      <c r="DC31" s="614"/>
      <c r="DD31" s="615">
        <v>53701</v>
      </c>
      <c r="DE31" s="610"/>
      <c r="DF31" s="610"/>
      <c r="DG31" s="610"/>
      <c r="DH31" s="610"/>
      <c r="DI31" s="610"/>
      <c r="DJ31" s="610"/>
      <c r="DK31" s="611"/>
      <c r="DL31" s="615">
        <v>53701</v>
      </c>
      <c r="DM31" s="610"/>
      <c r="DN31" s="610"/>
      <c r="DO31" s="610"/>
      <c r="DP31" s="610"/>
      <c r="DQ31" s="610"/>
      <c r="DR31" s="610"/>
      <c r="DS31" s="610"/>
      <c r="DT31" s="610"/>
      <c r="DU31" s="610"/>
      <c r="DV31" s="611"/>
      <c r="DW31" s="612">
        <v>0.7</v>
      </c>
      <c r="DX31" s="613"/>
      <c r="DY31" s="613"/>
      <c r="DZ31" s="613"/>
      <c r="EA31" s="613"/>
      <c r="EB31" s="613"/>
      <c r="EC31" s="641"/>
    </row>
    <row r="32" spans="2:133" ht="11.25" customHeight="1" x14ac:dyDescent="0.2">
      <c r="B32" s="607" t="s">
        <v>392</v>
      </c>
      <c r="C32" s="415"/>
      <c r="D32" s="415"/>
      <c r="E32" s="415"/>
      <c r="F32" s="415"/>
      <c r="G32" s="415"/>
      <c r="H32" s="415"/>
      <c r="I32" s="415"/>
      <c r="J32" s="415"/>
      <c r="K32" s="415"/>
      <c r="L32" s="415"/>
      <c r="M32" s="415"/>
      <c r="N32" s="415"/>
      <c r="O32" s="415"/>
      <c r="P32" s="415"/>
      <c r="Q32" s="608"/>
      <c r="R32" s="609">
        <v>884854</v>
      </c>
      <c r="S32" s="368"/>
      <c r="T32" s="368"/>
      <c r="U32" s="368"/>
      <c r="V32" s="368"/>
      <c r="W32" s="368"/>
      <c r="X32" s="368"/>
      <c r="Y32" s="622"/>
      <c r="Z32" s="642">
        <v>7.2</v>
      </c>
      <c r="AA32" s="642"/>
      <c r="AB32" s="642"/>
      <c r="AC32" s="642"/>
      <c r="AD32" s="643" t="s">
        <v>202</v>
      </c>
      <c r="AE32" s="643"/>
      <c r="AF32" s="643"/>
      <c r="AG32" s="643"/>
      <c r="AH32" s="643"/>
      <c r="AI32" s="643"/>
      <c r="AJ32" s="643"/>
      <c r="AK32" s="643"/>
      <c r="AL32" s="612" t="s">
        <v>202</v>
      </c>
      <c r="AM32" s="356"/>
      <c r="AN32" s="356"/>
      <c r="AO32" s="644"/>
      <c r="AP32" s="603"/>
      <c r="AQ32" s="464"/>
      <c r="AR32" s="464"/>
      <c r="AS32" s="464"/>
      <c r="AT32" s="605"/>
      <c r="AU32" s="1" t="s">
        <v>248</v>
      </c>
      <c r="AX32" s="607" t="s">
        <v>288</v>
      </c>
      <c r="AY32" s="415"/>
      <c r="AZ32" s="415"/>
      <c r="BA32" s="415"/>
      <c r="BB32" s="415"/>
      <c r="BC32" s="415"/>
      <c r="BD32" s="415"/>
      <c r="BE32" s="415"/>
      <c r="BF32" s="608"/>
      <c r="BG32" s="655">
        <v>99.5</v>
      </c>
      <c r="BH32" s="610"/>
      <c r="BI32" s="610"/>
      <c r="BJ32" s="610"/>
      <c r="BK32" s="610"/>
      <c r="BL32" s="610"/>
      <c r="BM32" s="356">
        <v>98.2</v>
      </c>
      <c r="BN32" s="610"/>
      <c r="BO32" s="610"/>
      <c r="BP32" s="610"/>
      <c r="BQ32" s="639"/>
      <c r="BR32" s="655">
        <v>99.5</v>
      </c>
      <c r="BS32" s="610"/>
      <c r="BT32" s="610"/>
      <c r="BU32" s="610"/>
      <c r="BV32" s="610"/>
      <c r="BW32" s="610"/>
      <c r="BX32" s="356">
        <v>98</v>
      </c>
      <c r="BY32" s="610"/>
      <c r="BZ32" s="610"/>
      <c r="CA32" s="610"/>
      <c r="CB32" s="639"/>
      <c r="CD32" s="402"/>
      <c r="CE32" s="404"/>
      <c r="CF32" s="607" t="s">
        <v>394</v>
      </c>
      <c r="CG32" s="415"/>
      <c r="CH32" s="415"/>
      <c r="CI32" s="415"/>
      <c r="CJ32" s="415"/>
      <c r="CK32" s="415"/>
      <c r="CL32" s="415"/>
      <c r="CM32" s="415"/>
      <c r="CN32" s="415"/>
      <c r="CO32" s="415"/>
      <c r="CP32" s="415"/>
      <c r="CQ32" s="608"/>
      <c r="CR32" s="609" t="s">
        <v>202</v>
      </c>
      <c r="CS32" s="368"/>
      <c r="CT32" s="368"/>
      <c r="CU32" s="368"/>
      <c r="CV32" s="368"/>
      <c r="CW32" s="368"/>
      <c r="CX32" s="368"/>
      <c r="CY32" s="622"/>
      <c r="CZ32" s="612" t="s">
        <v>202</v>
      </c>
      <c r="DA32" s="613"/>
      <c r="DB32" s="613"/>
      <c r="DC32" s="614"/>
      <c r="DD32" s="615" t="s">
        <v>202</v>
      </c>
      <c r="DE32" s="368"/>
      <c r="DF32" s="368"/>
      <c r="DG32" s="368"/>
      <c r="DH32" s="368"/>
      <c r="DI32" s="368"/>
      <c r="DJ32" s="368"/>
      <c r="DK32" s="622"/>
      <c r="DL32" s="615" t="s">
        <v>202</v>
      </c>
      <c r="DM32" s="368"/>
      <c r="DN32" s="368"/>
      <c r="DO32" s="368"/>
      <c r="DP32" s="368"/>
      <c r="DQ32" s="368"/>
      <c r="DR32" s="368"/>
      <c r="DS32" s="368"/>
      <c r="DT32" s="368"/>
      <c r="DU32" s="368"/>
      <c r="DV32" s="622"/>
      <c r="DW32" s="612" t="s">
        <v>202</v>
      </c>
      <c r="DX32" s="613"/>
      <c r="DY32" s="613"/>
      <c r="DZ32" s="613"/>
      <c r="EA32" s="613"/>
      <c r="EB32" s="613"/>
      <c r="EC32" s="641"/>
    </row>
    <row r="33" spans="2:133" ht="11.25" customHeight="1" x14ac:dyDescent="0.2">
      <c r="B33" s="607" t="s">
        <v>236</v>
      </c>
      <c r="C33" s="415"/>
      <c r="D33" s="415"/>
      <c r="E33" s="415"/>
      <c r="F33" s="415"/>
      <c r="G33" s="415"/>
      <c r="H33" s="415"/>
      <c r="I33" s="415"/>
      <c r="J33" s="415"/>
      <c r="K33" s="415"/>
      <c r="L33" s="415"/>
      <c r="M33" s="415"/>
      <c r="N33" s="415"/>
      <c r="O33" s="415"/>
      <c r="P33" s="415"/>
      <c r="Q33" s="608"/>
      <c r="R33" s="609">
        <v>32530</v>
      </c>
      <c r="S33" s="368"/>
      <c r="T33" s="368"/>
      <c r="U33" s="368"/>
      <c r="V33" s="368"/>
      <c r="W33" s="368"/>
      <c r="X33" s="368"/>
      <c r="Y33" s="622"/>
      <c r="Z33" s="642">
        <v>0.3</v>
      </c>
      <c r="AA33" s="642"/>
      <c r="AB33" s="642"/>
      <c r="AC33" s="642"/>
      <c r="AD33" s="643" t="s">
        <v>202</v>
      </c>
      <c r="AE33" s="643"/>
      <c r="AF33" s="643"/>
      <c r="AG33" s="643"/>
      <c r="AH33" s="643"/>
      <c r="AI33" s="643"/>
      <c r="AJ33" s="643"/>
      <c r="AK33" s="643"/>
      <c r="AL33" s="612" t="s">
        <v>202</v>
      </c>
      <c r="AM33" s="356"/>
      <c r="AN33" s="356"/>
      <c r="AO33" s="644"/>
      <c r="AP33" s="391"/>
      <c r="AQ33" s="392"/>
      <c r="AR33" s="392"/>
      <c r="AS33" s="392"/>
      <c r="AT33" s="606"/>
      <c r="AU33" s="43"/>
      <c r="AV33" s="43"/>
      <c r="AW33" s="43"/>
      <c r="AX33" s="587" t="s">
        <v>161</v>
      </c>
      <c r="AY33" s="588"/>
      <c r="AZ33" s="588"/>
      <c r="BA33" s="588"/>
      <c r="BB33" s="588"/>
      <c r="BC33" s="588"/>
      <c r="BD33" s="588"/>
      <c r="BE33" s="588"/>
      <c r="BF33" s="589"/>
      <c r="BG33" s="654">
        <v>99.4</v>
      </c>
      <c r="BH33" s="591"/>
      <c r="BI33" s="591"/>
      <c r="BJ33" s="591"/>
      <c r="BK33" s="591"/>
      <c r="BL33" s="591"/>
      <c r="BM33" s="635">
        <v>96.2</v>
      </c>
      <c r="BN33" s="591"/>
      <c r="BO33" s="591"/>
      <c r="BP33" s="591"/>
      <c r="BQ33" s="630"/>
      <c r="BR33" s="654">
        <v>99.3</v>
      </c>
      <c r="BS33" s="591"/>
      <c r="BT33" s="591"/>
      <c r="BU33" s="591"/>
      <c r="BV33" s="591"/>
      <c r="BW33" s="591"/>
      <c r="BX33" s="635">
        <v>95.3</v>
      </c>
      <c r="BY33" s="591"/>
      <c r="BZ33" s="591"/>
      <c r="CA33" s="591"/>
      <c r="CB33" s="630"/>
      <c r="CD33" s="607" t="s">
        <v>395</v>
      </c>
      <c r="CE33" s="415"/>
      <c r="CF33" s="415"/>
      <c r="CG33" s="415"/>
      <c r="CH33" s="415"/>
      <c r="CI33" s="415"/>
      <c r="CJ33" s="415"/>
      <c r="CK33" s="415"/>
      <c r="CL33" s="415"/>
      <c r="CM33" s="415"/>
      <c r="CN33" s="415"/>
      <c r="CO33" s="415"/>
      <c r="CP33" s="415"/>
      <c r="CQ33" s="608"/>
      <c r="CR33" s="609">
        <v>5878009</v>
      </c>
      <c r="CS33" s="610"/>
      <c r="CT33" s="610"/>
      <c r="CU33" s="610"/>
      <c r="CV33" s="610"/>
      <c r="CW33" s="610"/>
      <c r="CX33" s="610"/>
      <c r="CY33" s="611"/>
      <c r="CZ33" s="612">
        <v>48.5</v>
      </c>
      <c r="DA33" s="613"/>
      <c r="DB33" s="613"/>
      <c r="DC33" s="614"/>
      <c r="DD33" s="615">
        <v>4465935</v>
      </c>
      <c r="DE33" s="610"/>
      <c r="DF33" s="610"/>
      <c r="DG33" s="610"/>
      <c r="DH33" s="610"/>
      <c r="DI33" s="610"/>
      <c r="DJ33" s="610"/>
      <c r="DK33" s="611"/>
      <c r="DL33" s="615">
        <v>3435463</v>
      </c>
      <c r="DM33" s="610"/>
      <c r="DN33" s="610"/>
      <c r="DO33" s="610"/>
      <c r="DP33" s="610"/>
      <c r="DQ33" s="610"/>
      <c r="DR33" s="610"/>
      <c r="DS33" s="610"/>
      <c r="DT33" s="610"/>
      <c r="DU33" s="610"/>
      <c r="DV33" s="611"/>
      <c r="DW33" s="612">
        <v>43.6</v>
      </c>
      <c r="DX33" s="613"/>
      <c r="DY33" s="613"/>
      <c r="DZ33" s="613"/>
      <c r="EA33" s="613"/>
      <c r="EB33" s="613"/>
      <c r="EC33" s="641"/>
    </row>
    <row r="34" spans="2:133" ht="11.25" customHeight="1" x14ac:dyDescent="0.2">
      <c r="B34" s="607" t="s">
        <v>149</v>
      </c>
      <c r="C34" s="415"/>
      <c r="D34" s="415"/>
      <c r="E34" s="415"/>
      <c r="F34" s="415"/>
      <c r="G34" s="415"/>
      <c r="H34" s="415"/>
      <c r="I34" s="415"/>
      <c r="J34" s="415"/>
      <c r="K34" s="415"/>
      <c r="L34" s="415"/>
      <c r="M34" s="415"/>
      <c r="N34" s="415"/>
      <c r="O34" s="415"/>
      <c r="P34" s="415"/>
      <c r="Q34" s="608"/>
      <c r="R34" s="609">
        <v>58343</v>
      </c>
      <c r="S34" s="368"/>
      <c r="T34" s="368"/>
      <c r="U34" s="368"/>
      <c r="V34" s="368"/>
      <c r="W34" s="368"/>
      <c r="X34" s="368"/>
      <c r="Y34" s="622"/>
      <c r="Z34" s="642">
        <v>0.5</v>
      </c>
      <c r="AA34" s="642"/>
      <c r="AB34" s="642"/>
      <c r="AC34" s="642"/>
      <c r="AD34" s="643" t="s">
        <v>202</v>
      </c>
      <c r="AE34" s="643"/>
      <c r="AF34" s="643"/>
      <c r="AG34" s="643"/>
      <c r="AH34" s="643"/>
      <c r="AI34" s="643"/>
      <c r="AJ34" s="643"/>
      <c r="AK34" s="643"/>
      <c r="AL34" s="612" t="s">
        <v>202</v>
      </c>
      <c r="AM34" s="356"/>
      <c r="AN34" s="356"/>
      <c r="AO34" s="64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7" t="s">
        <v>398</v>
      </c>
      <c r="CE34" s="415"/>
      <c r="CF34" s="415"/>
      <c r="CG34" s="415"/>
      <c r="CH34" s="415"/>
      <c r="CI34" s="415"/>
      <c r="CJ34" s="415"/>
      <c r="CK34" s="415"/>
      <c r="CL34" s="415"/>
      <c r="CM34" s="415"/>
      <c r="CN34" s="415"/>
      <c r="CO34" s="415"/>
      <c r="CP34" s="415"/>
      <c r="CQ34" s="608"/>
      <c r="CR34" s="609">
        <v>1719489</v>
      </c>
      <c r="CS34" s="368"/>
      <c r="CT34" s="368"/>
      <c r="CU34" s="368"/>
      <c r="CV34" s="368"/>
      <c r="CW34" s="368"/>
      <c r="CX34" s="368"/>
      <c r="CY34" s="622"/>
      <c r="CZ34" s="612">
        <v>14.2</v>
      </c>
      <c r="DA34" s="613"/>
      <c r="DB34" s="613"/>
      <c r="DC34" s="614"/>
      <c r="DD34" s="615">
        <v>1146644</v>
      </c>
      <c r="DE34" s="368"/>
      <c r="DF34" s="368"/>
      <c r="DG34" s="368"/>
      <c r="DH34" s="368"/>
      <c r="DI34" s="368"/>
      <c r="DJ34" s="368"/>
      <c r="DK34" s="622"/>
      <c r="DL34" s="615">
        <v>833584</v>
      </c>
      <c r="DM34" s="368"/>
      <c r="DN34" s="368"/>
      <c r="DO34" s="368"/>
      <c r="DP34" s="368"/>
      <c r="DQ34" s="368"/>
      <c r="DR34" s="368"/>
      <c r="DS34" s="368"/>
      <c r="DT34" s="368"/>
      <c r="DU34" s="368"/>
      <c r="DV34" s="622"/>
      <c r="DW34" s="612">
        <v>10.6</v>
      </c>
      <c r="DX34" s="613"/>
      <c r="DY34" s="613"/>
      <c r="DZ34" s="613"/>
      <c r="EA34" s="613"/>
      <c r="EB34" s="613"/>
      <c r="EC34" s="641"/>
    </row>
    <row r="35" spans="2:133" ht="11.25" customHeight="1" x14ac:dyDescent="0.2">
      <c r="B35" s="607" t="s">
        <v>195</v>
      </c>
      <c r="C35" s="415"/>
      <c r="D35" s="415"/>
      <c r="E35" s="415"/>
      <c r="F35" s="415"/>
      <c r="G35" s="415"/>
      <c r="H35" s="415"/>
      <c r="I35" s="415"/>
      <c r="J35" s="415"/>
      <c r="K35" s="415"/>
      <c r="L35" s="415"/>
      <c r="M35" s="415"/>
      <c r="N35" s="415"/>
      <c r="O35" s="415"/>
      <c r="P35" s="415"/>
      <c r="Q35" s="608"/>
      <c r="R35" s="609">
        <v>84925</v>
      </c>
      <c r="S35" s="368"/>
      <c r="T35" s="368"/>
      <c r="U35" s="368"/>
      <c r="V35" s="368"/>
      <c r="W35" s="368"/>
      <c r="X35" s="368"/>
      <c r="Y35" s="622"/>
      <c r="Z35" s="642">
        <v>0.7</v>
      </c>
      <c r="AA35" s="642"/>
      <c r="AB35" s="642"/>
      <c r="AC35" s="642"/>
      <c r="AD35" s="643" t="s">
        <v>202</v>
      </c>
      <c r="AE35" s="643"/>
      <c r="AF35" s="643"/>
      <c r="AG35" s="643"/>
      <c r="AH35" s="643"/>
      <c r="AI35" s="643"/>
      <c r="AJ35" s="643"/>
      <c r="AK35" s="643"/>
      <c r="AL35" s="612" t="s">
        <v>202</v>
      </c>
      <c r="AM35" s="356"/>
      <c r="AN35" s="356"/>
      <c r="AO35" s="644"/>
      <c r="AP35" s="16"/>
      <c r="AQ35" s="522" t="s">
        <v>400</v>
      </c>
      <c r="AR35" s="523"/>
      <c r="AS35" s="523"/>
      <c r="AT35" s="523"/>
      <c r="AU35" s="523"/>
      <c r="AV35" s="523"/>
      <c r="AW35" s="523"/>
      <c r="AX35" s="523"/>
      <c r="AY35" s="523"/>
      <c r="AZ35" s="523"/>
      <c r="BA35" s="523"/>
      <c r="BB35" s="523"/>
      <c r="BC35" s="523"/>
      <c r="BD35" s="523"/>
      <c r="BE35" s="523"/>
      <c r="BF35" s="565"/>
      <c r="BG35" s="522" t="s">
        <v>210</v>
      </c>
      <c r="BH35" s="523"/>
      <c r="BI35" s="523"/>
      <c r="BJ35" s="523"/>
      <c r="BK35" s="523"/>
      <c r="BL35" s="523"/>
      <c r="BM35" s="523"/>
      <c r="BN35" s="523"/>
      <c r="BO35" s="523"/>
      <c r="BP35" s="523"/>
      <c r="BQ35" s="523"/>
      <c r="BR35" s="523"/>
      <c r="BS35" s="523"/>
      <c r="BT35" s="523"/>
      <c r="BU35" s="523"/>
      <c r="BV35" s="523"/>
      <c r="BW35" s="523"/>
      <c r="BX35" s="523"/>
      <c r="BY35" s="523"/>
      <c r="BZ35" s="523"/>
      <c r="CA35" s="523"/>
      <c r="CB35" s="565"/>
      <c r="CD35" s="607" t="s">
        <v>401</v>
      </c>
      <c r="CE35" s="415"/>
      <c r="CF35" s="415"/>
      <c r="CG35" s="415"/>
      <c r="CH35" s="415"/>
      <c r="CI35" s="415"/>
      <c r="CJ35" s="415"/>
      <c r="CK35" s="415"/>
      <c r="CL35" s="415"/>
      <c r="CM35" s="415"/>
      <c r="CN35" s="415"/>
      <c r="CO35" s="415"/>
      <c r="CP35" s="415"/>
      <c r="CQ35" s="608"/>
      <c r="CR35" s="609">
        <v>87251</v>
      </c>
      <c r="CS35" s="610"/>
      <c r="CT35" s="610"/>
      <c r="CU35" s="610"/>
      <c r="CV35" s="610"/>
      <c r="CW35" s="610"/>
      <c r="CX35" s="610"/>
      <c r="CY35" s="611"/>
      <c r="CZ35" s="612">
        <v>0.7</v>
      </c>
      <c r="DA35" s="613"/>
      <c r="DB35" s="613"/>
      <c r="DC35" s="614"/>
      <c r="DD35" s="615">
        <v>76264</v>
      </c>
      <c r="DE35" s="610"/>
      <c r="DF35" s="610"/>
      <c r="DG35" s="610"/>
      <c r="DH35" s="610"/>
      <c r="DI35" s="610"/>
      <c r="DJ35" s="610"/>
      <c r="DK35" s="611"/>
      <c r="DL35" s="615">
        <v>32033</v>
      </c>
      <c r="DM35" s="610"/>
      <c r="DN35" s="610"/>
      <c r="DO35" s="610"/>
      <c r="DP35" s="610"/>
      <c r="DQ35" s="610"/>
      <c r="DR35" s="610"/>
      <c r="DS35" s="610"/>
      <c r="DT35" s="610"/>
      <c r="DU35" s="610"/>
      <c r="DV35" s="611"/>
      <c r="DW35" s="612">
        <v>0.4</v>
      </c>
      <c r="DX35" s="613"/>
      <c r="DY35" s="613"/>
      <c r="DZ35" s="613"/>
      <c r="EA35" s="613"/>
      <c r="EB35" s="613"/>
      <c r="EC35" s="641"/>
    </row>
    <row r="36" spans="2:133" ht="11.25" customHeight="1" x14ac:dyDescent="0.2">
      <c r="B36" s="607" t="s">
        <v>289</v>
      </c>
      <c r="C36" s="415"/>
      <c r="D36" s="415"/>
      <c r="E36" s="415"/>
      <c r="F36" s="415"/>
      <c r="G36" s="415"/>
      <c r="H36" s="415"/>
      <c r="I36" s="415"/>
      <c r="J36" s="415"/>
      <c r="K36" s="415"/>
      <c r="L36" s="415"/>
      <c r="M36" s="415"/>
      <c r="N36" s="415"/>
      <c r="O36" s="415"/>
      <c r="P36" s="415"/>
      <c r="Q36" s="608"/>
      <c r="R36" s="609">
        <v>314930</v>
      </c>
      <c r="S36" s="368"/>
      <c r="T36" s="368"/>
      <c r="U36" s="368"/>
      <c r="V36" s="368"/>
      <c r="W36" s="368"/>
      <c r="X36" s="368"/>
      <c r="Y36" s="622"/>
      <c r="Z36" s="642">
        <v>2.6</v>
      </c>
      <c r="AA36" s="642"/>
      <c r="AB36" s="642"/>
      <c r="AC36" s="642"/>
      <c r="AD36" s="643" t="s">
        <v>202</v>
      </c>
      <c r="AE36" s="643"/>
      <c r="AF36" s="643"/>
      <c r="AG36" s="643"/>
      <c r="AH36" s="643"/>
      <c r="AI36" s="643"/>
      <c r="AJ36" s="643"/>
      <c r="AK36" s="643"/>
      <c r="AL36" s="612" t="s">
        <v>202</v>
      </c>
      <c r="AM36" s="356"/>
      <c r="AN36" s="356"/>
      <c r="AO36" s="644"/>
      <c r="AP36" s="16"/>
      <c r="AQ36" s="645" t="s">
        <v>385</v>
      </c>
      <c r="AR36" s="646"/>
      <c r="AS36" s="646"/>
      <c r="AT36" s="646"/>
      <c r="AU36" s="646"/>
      <c r="AV36" s="646"/>
      <c r="AW36" s="646"/>
      <c r="AX36" s="646"/>
      <c r="AY36" s="647"/>
      <c r="AZ36" s="648">
        <v>2334883</v>
      </c>
      <c r="BA36" s="649"/>
      <c r="BB36" s="649"/>
      <c r="BC36" s="649"/>
      <c r="BD36" s="649"/>
      <c r="BE36" s="649"/>
      <c r="BF36" s="650"/>
      <c r="BG36" s="651" t="s">
        <v>404</v>
      </c>
      <c r="BH36" s="652"/>
      <c r="BI36" s="652"/>
      <c r="BJ36" s="652"/>
      <c r="BK36" s="652"/>
      <c r="BL36" s="652"/>
      <c r="BM36" s="652"/>
      <c r="BN36" s="652"/>
      <c r="BO36" s="652"/>
      <c r="BP36" s="652"/>
      <c r="BQ36" s="652"/>
      <c r="BR36" s="652"/>
      <c r="BS36" s="652"/>
      <c r="BT36" s="652"/>
      <c r="BU36" s="653"/>
      <c r="BV36" s="648">
        <v>10999</v>
      </c>
      <c r="BW36" s="649"/>
      <c r="BX36" s="649"/>
      <c r="BY36" s="649"/>
      <c r="BZ36" s="649"/>
      <c r="CA36" s="649"/>
      <c r="CB36" s="650"/>
      <c r="CD36" s="607" t="s">
        <v>30</v>
      </c>
      <c r="CE36" s="415"/>
      <c r="CF36" s="415"/>
      <c r="CG36" s="415"/>
      <c r="CH36" s="415"/>
      <c r="CI36" s="415"/>
      <c r="CJ36" s="415"/>
      <c r="CK36" s="415"/>
      <c r="CL36" s="415"/>
      <c r="CM36" s="415"/>
      <c r="CN36" s="415"/>
      <c r="CO36" s="415"/>
      <c r="CP36" s="415"/>
      <c r="CQ36" s="608"/>
      <c r="CR36" s="609">
        <v>1913347</v>
      </c>
      <c r="CS36" s="368"/>
      <c r="CT36" s="368"/>
      <c r="CU36" s="368"/>
      <c r="CV36" s="368"/>
      <c r="CW36" s="368"/>
      <c r="CX36" s="368"/>
      <c r="CY36" s="622"/>
      <c r="CZ36" s="612">
        <v>15.8</v>
      </c>
      <c r="DA36" s="613"/>
      <c r="DB36" s="613"/>
      <c r="DC36" s="614"/>
      <c r="DD36" s="615">
        <v>1316767</v>
      </c>
      <c r="DE36" s="368"/>
      <c r="DF36" s="368"/>
      <c r="DG36" s="368"/>
      <c r="DH36" s="368"/>
      <c r="DI36" s="368"/>
      <c r="DJ36" s="368"/>
      <c r="DK36" s="622"/>
      <c r="DL36" s="615">
        <v>905318</v>
      </c>
      <c r="DM36" s="368"/>
      <c r="DN36" s="368"/>
      <c r="DO36" s="368"/>
      <c r="DP36" s="368"/>
      <c r="DQ36" s="368"/>
      <c r="DR36" s="368"/>
      <c r="DS36" s="368"/>
      <c r="DT36" s="368"/>
      <c r="DU36" s="368"/>
      <c r="DV36" s="622"/>
      <c r="DW36" s="612">
        <v>11.5</v>
      </c>
      <c r="DX36" s="613"/>
      <c r="DY36" s="613"/>
      <c r="DZ36" s="613"/>
      <c r="EA36" s="613"/>
      <c r="EB36" s="613"/>
      <c r="EC36" s="641"/>
    </row>
    <row r="37" spans="2:133" ht="11.25" customHeight="1" x14ac:dyDescent="0.2">
      <c r="B37" s="607" t="s">
        <v>396</v>
      </c>
      <c r="C37" s="415"/>
      <c r="D37" s="415"/>
      <c r="E37" s="415"/>
      <c r="F37" s="415"/>
      <c r="G37" s="415"/>
      <c r="H37" s="415"/>
      <c r="I37" s="415"/>
      <c r="J37" s="415"/>
      <c r="K37" s="415"/>
      <c r="L37" s="415"/>
      <c r="M37" s="415"/>
      <c r="N37" s="415"/>
      <c r="O37" s="415"/>
      <c r="P37" s="415"/>
      <c r="Q37" s="608"/>
      <c r="R37" s="609">
        <v>256218</v>
      </c>
      <c r="S37" s="368"/>
      <c r="T37" s="368"/>
      <c r="U37" s="368"/>
      <c r="V37" s="368"/>
      <c r="W37" s="368"/>
      <c r="X37" s="368"/>
      <c r="Y37" s="622"/>
      <c r="Z37" s="642">
        <v>2.1</v>
      </c>
      <c r="AA37" s="642"/>
      <c r="AB37" s="642"/>
      <c r="AC37" s="642"/>
      <c r="AD37" s="643">
        <v>65</v>
      </c>
      <c r="AE37" s="643"/>
      <c r="AF37" s="643"/>
      <c r="AG37" s="643"/>
      <c r="AH37" s="643"/>
      <c r="AI37" s="643"/>
      <c r="AJ37" s="643"/>
      <c r="AK37" s="643"/>
      <c r="AL37" s="612">
        <v>0</v>
      </c>
      <c r="AM37" s="356"/>
      <c r="AN37" s="356"/>
      <c r="AO37" s="644"/>
      <c r="AQ37" s="637" t="s">
        <v>405</v>
      </c>
      <c r="AR37" s="473"/>
      <c r="AS37" s="473"/>
      <c r="AT37" s="473"/>
      <c r="AU37" s="473"/>
      <c r="AV37" s="473"/>
      <c r="AW37" s="473"/>
      <c r="AX37" s="473"/>
      <c r="AY37" s="638"/>
      <c r="AZ37" s="609">
        <v>959298</v>
      </c>
      <c r="BA37" s="368"/>
      <c r="BB37" s="368"/>
      <c r="BC37" s="368"/>
      <c r="BD37" s="610"/>
      <c r="BE37" s="610"/>
      <c r="BF37" s="639"/>
      <c r="BG37" s="607" t="s">
        <v>407</v>
      </c>
      <c r="BH37" s="415"/>
      <c r="BI37" s="415"/>
      <c r="BJ37" s="415"/>
      <c r="BK37" s="415"/>
      <c r="BL37" s="415"/>
      <c r="BM37" s="415"/>
      <c r="BN37" s="415"/>
      <c r="BO37" s="415"/>
      <c r="BP37" s="415"/>
      <c r="BQ37" s="415"/>
      <c r="BR37" s="415"/>
      <c r="BS37" s="415"/>
      <c r="BT37" s="415"/>
      <c r="BU37" s="608"/>
      <c r="BV37" s="609">
        <v>458</v>
      </c>
      <c r="BW37" s="368"/>
      <c r="BX37" s="368"/>
      <c r="BY37" s="368"/>
      <c r="BZ37" s="368"/>
      <c r="CA37" s="368"/>
      <c r="CB37" s="640"/>
      <c r="CD37" s="607" t="s">
        <v>160</v>
      </c>
      <c r="CE37" s="415"/>
      <c r="CF37" s="415"/>
      <c r="CG37" s="415"/>
      <c r="CH37" s="415"/>
      <c r="CI37" s="415"/>
      <c r="CJ37" s="415"/>
      <c r="CK37" s="415"/>
      <c r="CL37" s="415"/>
      <c r="CM37" s="415"/>
      <c r="CN37" s="415"/>
      <c r="CO37" s="415"/>
      <c r="CP37" s="415"/>
      <c r="CQ37" s="608"/>
      <c r="CR37" s="609">
        <v>681640</v>
      </c>
      <c r="CS37" s="610"/>
      <c r="CT37" s="610"/>
      <c r="CU37" s="610"/>
      <c r="CV37" s="610"/>
      <c r="CW37" s="610"/>
      <c r="CX37" s="610"/>
      <c r="CY37" s="611"/>
      <c r="CZ37" s="612">
        <v>5.6</v>
      </c>
      <c r="DA37" s="613"/>
      <c r="DB37" s="613"/>
      <c r="DC37" s="614"/>
      <c r="DD37" s="615">
        <v>569840</v>
      </c>
      <c r="DE37" s="610"/>
      <c r="DF37" s="610"/>
      <c r="DG37" s="610"/>
      <c r="DH37" s="610"/>
      <c r="DI37" s="610"/>
      <c r="DJ37" s="610"/>
      <c r="DK37" s="611"/>
      <c r="DL37" s="615">
        <v>477978</v>
      </c>
      <c r="DM37" s="610"/>
      <c r="DN37" s="610"/>
      <c r="DO37" s="610"/>
      <c r="DP37" s="610"/>
      <c r="DQ37" s="610"/>
      <c r="DR37" s="610"/>
      <c r="DS37" s="610"/>
      <c r="DT37" s="610"/>
      <c r="DU37" s="610"/>
      <c r="DV37" s="611"/>
      <c r="DW37" s="612">
        <v>6.1</v>
      </c>
      <c r="DX37" s="613"/>
      <c r="DY37" s="613"/>
      <c r="DZ37" s="613"/>
      <c r="EA37" s="613"/>
      <c r="EB37" s="613"/>
      <c r="EC37" s="641"/>
    </row>
    <row r="38" spans="2:133" ht="11.25" customHeight="1" x14ac:dyDescent="0.2">
      <c r="B38" s="607" t="s">
        <v>408</v>
      </c>
      <c r="C38" s="415"/>
      <c r="D38" s="415"/>
      <c r="E38" s="415"/>
      <c r="F38" s="415"/>
      <c r="G38" s="415"/>
      <c r="H38" s="415"/>
      <c r="I38" s="415"/>
      <c r="J38" s="415"/>
      <c r="K38" s="415"/>
      <c r="L38" s="415"/>
      <c r="M38" s="415"/>
      <c r="N38" s="415"/>
      <c r="O38" s="415"/>
      <c r="P38" s="415"/>
      <c r="Q38" s="608"/>
      <c r="R38" s="609">
        <v>529927</v>
      </c>
      <c r="S38" s="368"/>
      <c r="T38" s="368"/>
      <c r="U38" s="368"/>
      <c r="V38" s="368"/>
      <c r="W38" s="368"/>
      <c r="X38" s="368"/>
      <c r="Y38" s="622"/>
      <c r="Z38" s="642">
        <v>4.3</v>
      </c>
      <c r="AA38" s="642"/>
      <c r="AB38" s="642"/>
      <c r="AC38" s="642"/>
      <c r="AD38" s="643" t="s">
        <v>202</v>
      </c>
      <c r="AE38" s="643"/>
      <c r="AF38" s="643"/>
      <c r="AG38" s="643"/>
      <c r="AH38" s="643"/>
      <c r="AI38" s="643"/>
      <c r="AJ38" s="643"/>
      <c r="AK38" s="643"/>
      <c r="AL38" s="612" t="s">
        <v>202</v>
      </c>
      <c r="AM38" s="356"/>
      <c r="AN38" s="356"/>
      <c r="AO38" s="644"/>
      <c r="AQ38" s="637" t="s">
        <v>310</v>
      </c>
      <c r="AR38" s="473"/>
      <c r="AS38" s="473"/>
      <c r="AT38" s="473"/>
      <c r="AU38" s="473"/>
      <c r="AV38" s="473"/>
      <c r="AW38" s="473"/>
      <c r="AX38" s="473"/>
      <c r="AY38" s="638"/>
      <c r="AZ38" s="609">
        <v>294354</v>
      </c>
      <c r="BA38" s="368"/>
      <c r="BB38" s="368"/>
      <c r="BC38" s="368"/>
      <c r="BD38" s="610"/>
      <c r="BE38" s="610"/>
      <c r="BF38" s="639"/>
      <c r="BG38" s="607" t="s">
        <v>409</v>
      </c>
      <c r="BH38" s="415"/>
      <c r="BI38" s="415"/>
      <c r="BJ38" s="415"/>
      <c r="BK38" s="415"/>
      <c r="BL38" s="415"/>
      <c r="BM38" s="415"/>
      <c r="BN38" s="415"/>
      <c r="BO38" s="415"/>
      <c r="BP38" s="415"/>
      <c r="BQ38" s="415"/>
      <c r="BR38" s="415"/>
      <c r="BS38" s="415"/>
      <c r="BT38" s="415"/>
      <c r="BU38" s="608"/>
      <c r="BV38" s="609">
        <v>2853</v>
      </c>
      <c r="BW38" s="368"/>
      <c r="BX38" s="368"/>
      <c r="BY38" s="368"/>
      <c r="BZ38" s="368"/>
      <c r="CA38" s="368"/>
      <c r="CB38" s="640"/>
      <c r="CD38" s="607" t="s">
        <v>410</v>
      </c>
      <c r="CE38" s="415"/>
      <c r="CF38" s="415"/>
      <c r="CG38" s="415"/>
      <c r="CH38" s="415"/>
      <c r="CI38" s="415"/>
      <c r="CJ38" s="415"/>
      <c r="CK38" s="415"/>
      <c r="CL38" s="415"/>
      <c r="CM38" s="415"/>
      <c r="CN38" s="415"/>
      <c r="CO38" s="415"/>
      <c r="CP38" s="415"/>
      <c r="CQ38" s="608"/>
      <c r="CR38" s="609">
        <v>2040529</v>
      </c>
      <c r="CS38" s="368"/>
      <c r="CT38" s="368"/>
      <c r="CU38" s="368"/>
      <c r="CV38" s="368"/>
      <c r="CW38" s="368"/>
      <c r="CX38" s="368"/>
      <c r="CY38" s="622"/>
      <c r="CZ38" s="612">
        <v>16.8</v>
      </c>
      <c r="DA38" s="613"/>
      <c r="DB38" s="613"/>
      <c r="DC38" s="614"/>
      <c r="DD38" s="615">
        <v>1837823</v>
      </c>
      <c r="DE38" s="368"/>
      <c r="DF38" s="368"/>
      <c r="DG38" s="368"/>
      <c r="DH38" s="368"/>
      <c r="DI38" s="368"/>
      <c r="DJ38" s="368"/>
      <c r="DK38" s="622"/>
      <c r="DL38" s="615">
        <v>1664528</v>
      </c>
      <c r="DM38" s="368"/>
      <c r="DN38" s="368"/>
      <c r="DO38" s="368"/>
      <c r="DP38" s="368"/>
      <c r="DQ38" s="368"/>
      <c r="DR38" s="368"/>
      <c r="DS38" s="368"/>
      <c r="DT38" s="368"/>
      <c r="DU38" s="368"/>
      <c r="DV38" s="622"/>
      <c r="DW38" s="612">
        <v>21.1</v>
      </c>
      <c r="DX38" s="613"/>
      <c r="DY38" s="613"/>
      <c r="DZ38" s="613"/>
      <c r="EA38" s="613"/>
      <c r="EB38" s="613"/>
      <c r="EC38" s="641"/>
    </row>
    <row r="39" spans="2:133" ht="11.25" customHeight="1" x14ac:dyDescent="0.2">
      <c r="B39" s="607" t="s">
        <v>411</v>
      </c>
      <c r="C39" s="415"/>
      <c r="D39" s="415"/>
      <c r="E39" s="415"/>
      <c r="F39" s="415"/>
      <c r="G39" s="415"/>
      <c r="H39" s="415"/>
      <c r="I39" s="415"/>
      <c r="J39" s="415"/>
      <c r="K39" s="415"/>
      <c r="L39" s="415"/>
      <c r="M39" s="415"/>
      <c r="N39" s="415"/>
      <c r="O39" s="415"/>
      <c r="P39" s="415"/>
      <c r="Q39" s="608"/>
      <c r="R39" s="609" t="s">
        <v>202</v>
      </c>
      <c r="S39" s="368"/>
      <c r="T39" s="368"/>
      <c r="U39" s="368"/>
      <c r="V39" s="368"/>
      <c r="W39" s="368"/>
      <c r="X39" s="368"/>
      <c r="Y39" s="622"/>
      <c r="Z39" s="642" t="s">
        <v>202</v>
      </c>
      <c r="AA39" s="642"/>
      <c r="AB39" s="642"/>
      <c r="AC39" s="642"/>
      <c r="AD39" s="643" t="s">
        <v>202</v>
      </c>
      <c r="AE39" s="643"/>
      <c r="AF39" s="643"/>
      <c r="AG39" s="643"/>
      <c r="AH39" s="643"/>
      <c r="AI39" s="643"/>
      <c r="AJ39" s="643"/>
      <c r="AK39" s="643"/>
      <c r="AL39" s="612" t="s">
        <v>202</v>
      </c>
      <c r="AM39" s="356"/>
      <c r="AN39" s="356"/>
      <c r="AO39" s="644"/>
      <c r="AQ39" s="637" t="s">
        <v>412</v>
      </c>
      <c r="AR39" s="473"/>
      <c r="AS39" s="473"/>
      <c r="AT39" s="473"/>
      <c r="AU39" s="473"/>
      <c r="AV39" s="473"/>
      <c r="AW39" s="473"/>
      <c r="AX39" s="473"/>
      <c r="AY39" s="638"/>
      <c r="AZ39" s="609" t="s">
        <v>202</v>
      </c>
      <c r="BA39" s="368"/>
      <c r="BB39" s="368"/>
      <c r="BC39" s="368"/>
      <c r="BD39" s="610"/>
      <c r="BE39" s="610"/>
      <c r="BF39" s="639"/>
      <c r="BG39" s="607" t="s">
        <v>340</v>
      </c>
      <c r="BH39" s="415"/>
      <c r="BI39" s="415"/>
      <c r="BJ39" s="415"/>
      <c r="BK39" s="415"/>
      <c r="BL39" s="415"/>
      <c r="BM39" s="415"/>
      <c r="BN39" s="415"/>
      <c r="BO39" s="415"/>
      <c r="BP39" s="415"/>
      <c r="BQ39" s="415"/>
      <c r="BR39" s="415"/>
      <c r="BS39" s="415"/>
      <c r="BT39" s="415"/>
      <c r="BU39" s="608"/>
      <c r="BV39" s="609">
        <v>4416</v>
      </c>
      <c r="BW39" s="368"/>
      <c r="BX39" s="368"/>
      <c r="BY39" s="368"/>
      <c r="BZ39" s="368"/>
      <c r="CA39" s="368"/>
      <c r="CB39" s="640"/>
      <c r="CD39" s="607" t="s">
        <v>416</v>
      </c>
      <c r="CE39" s="415"/>
      <c r="CF39" s="415"/>
      <c r="CG39" s="415"/>
      <c r="CH39" s="415"/>
      <c r="CI39" s="415"/>
      <c r="CJ39" s="415"/>
      <c r="CK39" s="415"/>
      <c r="CL39" s="415"/>
      <c r="CM39" s="415"/>
      <c r="CN39" s="415"/>
      <c r="CO39" s="415"/>
      <c r="CP39" s="415"/>
      <c r="CQ39" s="608"/>
      <c r="CR39" s="609">
        <v>93266</v>
      </c>
      <c r="CS39" s="610"/>
      <c r="CT39" s="610"/>
      <c r="CU39" s="610"/>
      <c r="CV39" s="610"/>
      <c r="CW39" s="610"/>
      <c r="CX39" s="610"/>
      <c r="CY39" s="611"/>
      <c r="CZ39" s="612">
        <v>0.8</v>
      </c>
      <c r="DA39" s="613"/>
      <c r="DB39" s="613"/>
      <c r="DC39" s="614"/>
      <c r="DD39" s="615">
        <v>87337</v>
      </c>
      <c r="DE39" s="610"/>
      <c r="DF39" s="610"/>
      <c r="DG39" s="610"/>
      <c r="DH39" s="610"/>
      <c r="DI39" s="610"/>
      <c r="DJ39" s="610"/>
      <c r="DK39" s="611"/>
      <c r="DL39" s="615" t="s">
        <v>202</v>
      </c>
      <c r="DM39" s="610"/>
      <c r="DN39" s="610"/>
      <c r="DO39" s="610"/>
      <c r="DP39" s="610"/>
      <c r="DQ39" s="610"/>
      <c r="DR39" s="610"/>
      <c r="DS39" s="610"/>
      <c r="DT39" s="610"/>
      <c r="DU39" s="610"/>
      <c r="DV39" s="611"/>
      <c r="DW39" s="612" t="s">
        <v>202</v>
      </c>
      <c r="DX39" s="613"/>
      <c r="DY39" s="613"/>
      <c r="DZ39" s="613"/>
      <c r="EA39" s="613"/>
      <c r="EB39" s="613"/>
      <c r="EC39" s="641"/>
    </row>
    <row r="40" spans="2:133" ht="11.25" customHeight="1" x14ac:dyDescent="0.2">
      <c r="B40" s="607" t="s">
        <v>417</v>
      </c>
      <c r="C40" s="415"/>
      <c r="D40" s="415"/>
      <c r="E40" s="415"/>
      <c r="F40" s="415"/>
      <c r="G40" s="415"/>
      <c r="H40" s="415"/>
      <c r="I40" s="415"/>
      <c r="J40" s="415"/>
      <c r="K40" s="415"/>
      <c r="L40" s="415"/>
      <c r="M40" s="415"/>
      <c r="N40" s="415"/>
      <c r="O40" s="415"/>
      <c r="P40" s="415"/>
      <c r="Q40" s="608"/>
      <c r="R40" s="609">
        <v>79727</v>
      </c>
      <c r="S40" s="368"/>
      <c r="T40" s="368"/>
      <c r="U40" s="368"/>
      <c r="V40" s="368"/>
      <c r="W40" s="368"/>
      <c r="X40" s="368"/>
      <c r="Y40" s="622"/>
      <c r="Z40" s="642">
        <v>0.7</v>
      </c>
      <c r="AA40" s="642"/>
      <c r="AB40" s="642"/>
      <c r="AC40" s="642"/>
      <c r="AD40" s="643" t="s">
        <v>202</v>
      </c>
      <c r="AE40" s="643"/>
      <c r="AF40" s="643"/>
      <c r="AG40" s="643"/>
      <c r="AH40" s="643"/>
      <c r="AI40" s="643"/>
      <c r="AJ40" s="643"/>
      <c r="AK40" s="643"/>
      <c r="AL40" s="612" t="s">
        <v>202</v>
      </c>
      <c r="AM40" s="356"/>
      <c r="AN40" s="356"/>
      <c r="AO40" s="644"/>
      <c r="AQ40" s="637" t="s">
        <v>419</v>
      </c>
      <c r="AR40" s="473"/>
      <c r="AS40" s="473"/>
      <c r="AT40" s="473"/>
      <c r="AU40" s="473"/>
      <c r="AV40" s="473"/>
      <c r="AW40" s="473"/>
      <c r="AX40" s="473"/>
      <c r="AY40" s="638"/>
      <c r="AZ40" s="609" t="s">
        <v>202</v>
      </c>
      <c r="BA40" s="368"/>
      <c r="BB40" s="368"/>
      <c r="BC40" s="368"/>
      <c r="BD40" s="610"/>
      <c r="BE40" s="610"/>
      <c r="BF40" s="639"/>
      <c r="BG40" s="603" t="s">
        <v>421</v>
      </c>
      <c r="BH40" s="464"/>
      <c r="BI40" s="464"/>
      <c r="BJ40" s="464"/>
      <c r="BK40" s="464"/>
      <c r="BL40" s="7"/>
      <c r="BM40" s="415" t="s">
        <v>422</v>
      </c>
      <c r="BN40" s="415"/>
      <c r="BO40" s="415"/>
      <c r="BP40" s="415"/>
      <c r="BQ40" s="415"/>
      <c r="BR40" s="415"/>
      <c r="BS40" s="415"/>
      <c r="BT40" s="415"/>
      <c r="BU40" s="608"/>
      <c r="BV40" s="609">
        <v>93</v>
      </c>
      <c r="BW40" s="368"/>
      <c r="BX40" s="368"/>
      <c r="BY40" s="368"/>
      <c r="BZ40" s="368"/>
      <c r="CA40" s="368"/>
      <c r="CB40" s="640"/>
      <c r="CD40" s="607" t="s">
        <v>368</v>
      </c>
      <c r="CE40" s="415"/>
      <c r="CF40" s="415"/>
      <c r="CG40" s="415"/>
      <c r="CH40" s="415"/>
      <c r="CI40" s="415"/>
      <c r="CJ40" s="415"/>
      <c r="CK40" s="415"/>
      <c r="CL40" s="415"/>
      <c r="CM40" s="415"/>
      <c r="CN40" s="415"/>
      <c r="CO40" s="415"/>
      <c r="CP40" s="415"/>
      <c r="CQ40" s="608"/>
      <c r="CR40" s="609">
        <v>24127</v>
      </c>
      <c r="CS40" s="368"/>
      <c r="CT40" s="368"/>
      <c r="CU40" s="368"/>
      <c r="CV40" s="368"/>
      <c r="CW40" s="368"/>
      <c r="CX40" s="368"/>
      <c r="CY40" s="622"/>
      <c r="CZ40" s="612">
        <v>0.2</v>
      </c>
      <c r="DA40" s="613"/>
      <c r="DB40" s="613"/>
      <c r="DC40" s="614"/>
      <c r="DD40" s="615">
        <v>1100</v>
      </c>
      <c r="DE40" s="368"/>
      <c r="DF40" s="368"/>
      <c r="DG40" s="368"/>
      <c r="DH40" s="368"/>
      <c r="DI40" s="368"/>
      <c r="DJ40" s="368"/>
      <c r="DK40" s="622"/>
      <c r="DL40" s="615" t="s">
        <v>202</v>
      </c>
      <c r="DM40" s="368"/>
      <c r="DN40" s="368"/>
      <c r="DO40" s="368"/>
      <c r="DP40" s="368"/>
      <c r="DQ40" s="368"/>
      <c r="DR40" s="368"/>
      <c r="DS40" s="368"/>
      <c r="DT40" s="368"/>
      <c r="DU40" s="368"/>
      <c r="DV40" s="622"/>
      <c r="DW40" s="612" t="s">
        <v>202</v>
      </c>
      <c r="DX40" s="613"/>
      <c r="DY40" s="613"/>
      <c r="DZ40" s="613"/>
      <c r="EA40" s="613"/>
      <c r="EB40" s="613"/>
      <c r="EC40" s="641"/>
    </row>
    <row r="41" spans="2:133" ht="11.25" customHeight="1" x14ac:dyDescent="0.2">
      <c r="B41" s="587" t="s">
        <v>418</v>
      </c>
      <c r="C41" s="588"/>
      <c r="D41" s="588"/>
      <c r="E41" s="588"/>
      <c r="F41" s="588"/>
      <c r="G41" s="588"/>
      <c r="H41" s="588"/>
      <c r="I41" s="588"/>
      <c r="J41" s="588"/>
      <c r="K41" s="588"/>
      <c r="L41" s="588"/>
      <c r="M41" s="588"/>
      <c r="N41" s="588"/>
      <c r="O41" s="588"/>
      <c r="P41" s="588"/>
      <c r="Q41" s="589"/>
      <c r="R41" s="590">
        <v>12213521</v>
      </c>
      <c r="S41" s="629"/>
      <c r="T41" s="629"/>
      <c r="U41" s="629"/>
      <c r="V41" s="629"/>
      <c r="W41" s="629"/>
      <c r="X41" s="629"/>
      <c r="Y41" s="632"/>
      <c r="Z41" s="633">
        <v>100</v>
      </c>
      <c r="AA41" s="633"/>
      <c r="AB41" s="633"/>
      <c r="AC41" s="633"/>
      <c r="AD41" s="634">
        <v>7801619</v>
      </c>
      <c r="AE41" s="634"/>
      <c r="AF41" s="634"/>
      <c r="AG41" s="634"/>
      <c r="AH41" s="634"/>
      <c r="AI41" s="634"/>
      <c r="AJ41" s="634"/>
      <c r="AK41" s="634"/>
      <c r="AL41" s="593">
        <v>100</v>
      </c>
      <c r="AM41" s="635"/>
      <c r="AN41" s="635"/>
      <c r="AO41" s="636"/>
      <c r="AQ41" s="637" t="s">
        <v>423</v>
      </c>
      <c r="AR41" s="473"/>
      <c r="AS41" s="473"/>
      <c r="AT41" s="473"/>
      <c r="AU41" s="473"/>
      <c r="AV41" s="473"/>
      <c r="AW41" s="473"/>
      <c r="AX41" s="473"/>
      <c r="AY41" s="638"/>
      <c r="AZ41" s="609">
        <v>199934</v>
      </c>
      <c r="BA41" s="368"/>
      <c r="BB41" s="368"/>
      <c r="BC41" s="368"/>
      <c r="BD41" s="610"/>
      <c r="BE41" s="610"/>
      <c r="BF41" s="639"/>
      <c r="BG41" s="603"/>
      <c r="BH41" s="464"/>
      <c r="BI41" s="464"/>
      <c r="BJ41" s="464"/>
      <c r="BK41" s="464"/>
      <c r="BL41" s="7"/>
      <c r="BM41" s="415" t="s">
        <v>305</v>
      </c>
      <c r="BN41" s="415"/>
      <c r="BO41" s="415"/>
      <c r="BP41" s="415"/>
      <c r="BQ41" s="415"/>
      <c r="BR41" s="415"/>
      <c r="BS41" s="415"/>
      <c r="BT41" s="415"/>
      <c r="BU41" s="608"/>
      <c r="BV41" s="609" t="s">
        <v>202</v>
      </c>
      <c r="BW41" s="368"/>
      <c r="BX41" s="368"/>
      <c r="BY41" s="368"/>
      <c r="BZ41" s="368"/>
      <c r="CA41" s="368"/>
      <c r="CB41" s="640"/>
      <c r="CD41" s="607" t="s">
        <v>283</v>
      </c>
      <c r="CE41" s="415"/>
      <c r="CF41" s="415"/>
      <c r="CG41" s="415"/>
      <c r="CH41" s="415"/>
      <c r="CI41" s="415"/>
      <c r="CJ41" s="415"/>
      <c r="CK41" s="415"/>
      <c r="CL41" s="415"/>
      <c r="CM41" s="415"/>
      <c r="CN41" s="415"/>
      <c r="CO41" s="415"/>
      <c r="CP41" s="415"/>
      <c r="CQ41" s="608"/>
      <c r="CR41" s="609" t="s">
        <v>202</v>
      </c>
      <c r="CS41" s="610"/>
      <c r="CT41" s="610"/>
      <c r="CU41" s="610"/>
      <c r="CV41" s="610"/>
      <c r="CW41" s="610"/>
      <c r="CX41" s="610"/>
      <c r="CY41" s="611"/>
      <c r="CZ41" s="612" t="s">
        <v>202</v>
      </c>
      <c r="DA41" s="613"/>
      <c r="DB41" s="613"/>
      <c r="DC41" s="614"/>
      <c r="DD41" s="615" t="s">
        <v>202</v>
      </c>
      <c r="DE41" s="610"/>
      <c r="DF41" s="610"/>
      <c r="DG41" s="610"/>
      <c r="DH41" s="610"/>
      <c r="DI41" s="610"/>
      <c r="DJ41" s="610"/>
      <c r="DK41" s="611"/>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26" t="s">
        <v>424</v>
      </c>
      <c r="AR42" s="627"/>
      <c r="AS42" s="627"/>
      <c r="AT42" s="627"/>
      <c r="AU42" s="627"/>
      <c r="AV42" s="627"/>
      <c r="AW42" s="627"/>
      <c r="AX42" s="627"/>
      <c r="AY42" s="628"/>
      <c r="AZ42" s="590">
        <v>881297</v>
      </c>
      <c r="BA42" s="629"/>
      <c r="BB42" s="629"/>
      <c r="BC42" s="629"/>
      <c r="BD42" s="591"/>
      <c r="BE42" s="591"/>
      <c r="BF42" s="630"/>
      <c r="BG42" s="391"/>
      <c r="BH42" s="392"/>
      <c r="BI42" s="392"/>
      <c r="BJ42" s="392"/>
      <c r="BK42" s="392"/>
      <c r="BL42" s="20"/>
      <c r="BM42" s="588" t="s">
        <v>425</v>
      </c>
      <c r="BN42" s="588"/>
      <c r="BO42" s="588"/>
      <c r="BP42" s="588"/>
      <c r="BQ42" s="588"/>
      <c r="BR42" s="588"/>
      <c r="BS42" s="588"/>
      <c r="BT42" s="588"/>
      <c r="BU42" s="589"/>
      <c r="BV42" s="590">
        <v>382</v>
      </c>
      <c r="BW42" s="629"/>
      <c r="BX42" s="629"/>
      <c r="BY42" s="629"/>
      <c r="BZ42" s="629"/>
      <c r="CA42" s="629"/>
      <c r="CB42" s="631"/>
      <c r="CD42" s="607" t="s">
        <v>277</v>
      </c>
      <c r="CE42" s="415"/>
      <c r="CF42" s="415"/>
      <c r="CG42" s="415"/>
      <c r="CH42" s="415"/>
      <c r="CI42" s="415"/>
      <c r="CJ42" s="415"/>
      <c r="CK42" s="415"/>
      <c r="CL42" s="415"/>
      <c r="CM42" s="415"/>
      <c r="CN42" s="415"/>
      <c r="CO42" s="415"/>
      <c r="CP42" s="415"/>
      <c r="CQ42" s="608"/>
      <c r="CR42" s="609">
        <v>685324</v>
      </c>
      <c r="CS42" s="610"/>
      <c r="CT42" s="610"/>
      <c r="CU42" s="610"/>
      <c r="CV42" s="610"/>
      <c r="CW42" s="610"/>
      <c r="CX42" s="610"/>
      <c r="CY42" s="611"/>
      <c r="CZ42" s="612">
        <v>5.6</v>
      </c>
      <c r="DA42" s="613"/>
      <c r="DB42" s="613"/>
      <c r="DC42" s="614"/>
      <c r="DD42" s="615">
        <v>145078</v>
      </c>
      <c r="DE42" s="610"/>
      <c r="DF42" s="610"/>
      <c r="DG42" s="610"/>
      <c r="DH42" s="610"/>
      <c r="DI42" s="610"/>
      <c r="DJ42" s="610"/>
      <c r="DK42" s="611"/>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1" t="s">
        <v>49</v>
      </c>
      <c r="CD43" s="607" t="s">
        <v>58</v>
      </c>
      <c r="CE43" s="415"/>
      <c r="CF43" s="415"/>
      <c r="CG43" s="415"/>
      <c r="CH43" s="415"/>
      <c r="CI43" s="415"/>
      <c r="CJ43" s="415"/>
      <c r="CK43" s="415"/>
      <c r="CL43" s="415"/>
      <c r="CM43" s="415"/>
      <c r="CN43" s="415"/>
      <c r="CO43" s="415"/>
      <c r="CP43" s="415"/>
      <c r="CQ43" s="608"/>
      <c r="CR43" s="609">
        <v>13204</v>
      </c>
      <c r="CS43" s="610"/>
      <c r="CT43" s="610"/>
      <c r="CU43" s="610"/>
      <c r="CV43" s="610"/>
      <c r="CW43" s="610"/>
      <c r="CX43" s="610"/>
      <c r="CY43" s="611"/>
      <c r="CZ43" s="612">
        <v>0.1</v>
      </c>
      <c r="DA43" s="613"/>
      <c r="DB43" s="613"/>
      <c r="DC43" s="614"/>
      <c r="DD43" s="615">
        <v>13204</v>
      </c>
      <c r="DE43" s="610"/>
      <c r="DF43" s="610"/>
      <c r="DG43" s="610"/>
      <c r="DH43" s="610"/>
      <c r="DI43" s="610"/>
      <c r="DJ43" s="610"/>
      <c r="DK43" s="611"/>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4" t="s">
        <v>403</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5"/>
      <c r="CD44" s="396" t="s">
        <v>177</v>
      </c>
      <c r="CE44" s="398"/>
      <c r="CF44" s="607" t="s">
        <v>426</v>
      </c>
      <c r="CG44" s="415"/>
      <c r="CH44" s="415"/>
      <c r="CI44" s="415"/>
      <c r="CJ44" s="415"/>
      <c r="CK44" s="415"/>
      <c r="CL44" s="415"/>
      <c r="CM44" s="415"/>
      <c r="CN44" s="415"/>
      <c r="CO44" s="415"/>
      <c r="CP44" s="415"/>
      <c r="CQ44" s="608"/>
      <c r="CR44" s="609">
        <v>659521</v>
      </c>
      <c r="CS44" s="368"/>
      <c r="CT44" s="368"/>
      <c r="CU44" s="368"/>
      <c r="CV44" s="368"/>
      <c r="CW44" s="368"/>
      <c r="CX44" s="368"/>
      <c r="CY44" s="622"/>
      <c r="CZ44" s="612">
        <v>5.4</v>
      </c>
      <c r="DA44" s="356"/>
      <c r="DB44" s="356"/>
      <c r="DC44" s="623"/>
      <c r="DD44" s="615">
        <v>137697</v>
      </c>
      <c r="DE44" s="368"/>
      <c r="DF44" s="368"/>
      <c r="DG44" s="368"/>
      <c r="DH44" s="368"/>
      <c r="DI44" s="368"/>
      <c r="DJ44" s="368"/>
      <c r="DK44" s="622"/>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4" t="s">
        <v>265</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5"/>
      <c r="CD45" s="399"/>
      <c r="CE45" s="401"/>
      <c r="CF45" s="607" t="s">
        <v>427</v>
      </c>
      <c r="CG45" s="415"/>
      <c r="CH45" s="415"/>
      <c r="CI45" s="415"/>
      <c r="CJ45" s="415"/>
      <c r="CK45" s="415"/>
      <c r="CL45" s="415"/>
      <c r="CM45" s="415"/>
      <c r="CN45" s="415"/>
      <c r="CO45" s="415"/>
      <c r="CP45" s="415"/>
      <c r="CQ45" s="608"/>
      <c r="CR45" s="609">
        <v>207681</v>
      </c>
      <c r="CS45" s="610"/>
      <c r="CT45" s="610"/>
      <c r="CU45" s="610"/>
      <c r="CV45" s="610"/>
      <c r="CW45" s="610"/>
      <c r="CX45" s="610"/>
      <c r="CY45" s="611"/>
      <c r="CZ45" s="612">
        <v>1.7</v>
      </c>
      <c r="DA45" s="613"/>
      <c r="DB45" s="613"/>
      <c r="DC45" s="614"/>
      <c r="DD45" s="615">
        <v>7426</v>
      </c>
      <c r="DE45" s="610"/>
      <c r="DF45" s="610"/>
      <c r="DG45" s="610"/>
      <c r="DH45" s="610"/>
      <c r="DI45" s="610"/>
      <c r="DJ45" s="610"/>
      <c r="DK45" s="611"/>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41"/>
      <c r="CD46" s="399"/>
      <c r="CE46" s="401"/>
      <c r="CF46" s="607" t="s">
        <v>429</v>
      </c>
      <c r="CG46" s="415"/>
      <c r="CH46" s="415"/>
      <c r="CI46" s="415"/>
      <c r="CJ46" s="415"/>
      <c r="CK46" s="415"/>
      <c r="CL46" s="415"/>
      <c r="CM46" s="415"/>
      <c r="CN46" s="415"/>
      <c r="CO46" s="415"/>
      <c r="CP46" s="415"/>
      <c r="CQ46" s="608"/>
      <c r="CR46" s="609">
        <v>451840</v>
      </c>
      <c r="CS46" s="368"/>
      <c r="CT46" s="368"/>
      <c r="CU46" s="368"/>
      <c r="CV46" s="368"/>
      <c r="CW46" s="368"/>
      <c r="CX46" s="368"/>
      <c r="CY46" s="622"/>
      <c r="CZ46" s="612">
        <v>3.7</v>
      </c>
      <c r="DA46" s="356"/>
      <c r="DB46" s="356"/>
      <c r="DC46" s="623"/>
      <c r="DD46" s="615">
        <v>130271</v>
      </c>
      <c r="DE46" s="368"/>
      <c r="DF46" s="368"/>
      <c r="DG46" s="368"/>
      <c r="DH46" s="368"/>
      <c r="DI46" s="368"/>
      <c r="DJ46" s="368"/>
      <c r="DK46" s="622"/>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41"/>
      <c r="CD47" s="399"/>
      <c r="CE47" s="401"/>
      <c r="CF47" s="607" t="s">
        <v>431</v>
      </c>
      <c r="CG47" s="415"/>
      <c r="CH47" s="415"/>
      <c r="CI47" s="415"/>
      <c r="CJ47" s="415"/>
      <c r="CK47" s="415"/>
      <c r="CL47" s="415"/>
      <c r="CM47" s="415"/>
      <c r="CN47" s="415"/>
      <c r="CO47" s="415"/>
      <c r="CP47" s="415"/>
      <c r="CQ47" s="608"/>
      <c r="CR47" s="609">
        <v>25803</v>
      </c>
      <c r="CS47" s="610"/>
      <c r="CT47" s="610"/>
      <c r="CU47" s="610"/>
      <c r="CV47" s="610"/>
      <c r="CW47" s="610"/>
      <c r="CX47" s="610"/>
      <c r="CY47" s="611"/>
      <c r="CZ47" s="612">
        <v>0.2</v>
      </c>
      <c r="DA47" s="613"/>
      <c r="DB47" s="613"/>
      <c r="DC47" s="614"/>
      <c r="DD47" s="615">
        <v>7381</v>
      </c>
      <c r="DE47" s="610"/>
      <c r="DF47" s="610"/>
      <c r="DG47" s="610"/>
      <c r="DH47" s="610"/>
      <c r="DI47" s="610"/>
      <c r="DJ47" s="610"/>
      <c r="DK47" s="611"/>
      <c r="DL47" s="616"/>
      <c r="DM47" s="617"/>
      <c r="DN47" s="617"/>
      <c r="DO47" s="617"/>
      <c r="DP47" s="617"/>
      <c r="DQ47" s="617"/>
      <c r="DR47" s="617"/>
      <c r="DS47" s="617"/>
      <c r="DT47" s="617"/>
      <c r="DU47" s="617"/>
      <c r="DV47" s="618"/>
      <c r="DW47" s="619"/>
      <c r="DX47" s="620"/>
      <c r="DY47" s="620"/>
      <c r="DZ47" s="620"/>
      <c r="EA47" s="620"/>
      <c r="EB47" s="620"/>
      <c r="EC47" s="621"/>
    </row>
    <row r="48" spans="2:133" ht="11" x14ac:dyDescent="0.2">
      <c r="B48" s="41"/>
      <c r="CD48" s="402"/>
      <c r="CE48" s="404"/>
      <c r="CF48" s="607" t="s">
        <v>432</v>
      </c>
      <c r="CG48" s="415"/>
      <c r="CH48" s="415"/>
      <c r="CI48" s="415"/>
      <c r="CJ48" s="415"/>
      <c r="CK48" s="415"/>
      <c r="CL48" s="415"/>
      <c r="CM48" s="415"/>
      <c r="CN48" s="415"/>
      <c r="CO48" s="415"/>
      <c r="CP48" s="415"/>
      <c r="CQ48" s="608"/>
      <c r="CR48" s="609" t="s">
        <v>202</v>
      </c>
      <c r="CS48" s="368"/>
      <c r="CT48" s="368"/>
      <c r="CU48" s="368"/>
      <c r="CV48" s="368"/>
      <c r="CW48" s="368"/>
      <c r="CX48" s="368"/>
      <c r="CY48" s="622"/>
      <c r="CZ48" s="612" t="s">
        <v>202</v>
      </c>
      <c r="DA48" s="356"/>
      <c r="DB48" s="356"/>
      <c r="DC48" s="623"/>
      <c r="DD48" s="615" t="s">
        <v>202</v>
      </c>
      <c r="DE48" s="368"/>
      <c r="DF48" s="368"/>
      <c r="DG48" s="368"/>
      <c r="DH48" s="368"/>
      <c r="DI48" s="368"/>
      <c r="DJ48" s="368"/>
      <c r="DK48" s="622"/>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41"/>
      <c r="CD49" s="587" t="s">
        <v>193</v>
      </c>
      <c r="CE49" s="588"/>
      <c r="CF49" s="588"/>
      <c r="CG49" s="588"/>
      <c r="CH49" s="588"/>
      <c r="CI49" s="588"/>
      <c r="CJ49" s="588"/>
      <c r="CK49" s="588"/>
      <c r="CL49" s="588"/>
      <c r="CM49" s="588"/>
      <c r="CN49" s="588"/>
      <c r="CO49" s="588"/>
      <c r="CP49" s="588"/>
      <c r="CQ49" s="589"/>
      <c r="CR49" s="590">
        <v>12130960</v>
      </c>
      <c r="CS49" s="591"/>
      <c r="CT49" s="591"/>
      <c r="CU49" s="591"/>
      <c r="CV49" s="591"/>
      <c r="CW49" s="591"/>
      <c r="CX49" s="591"/>
      <c r="CY49" s="592"/>
      <c r="CZ49" s="593">
        <v>100</v>
      </c>
      <c r="DA49" s="594"/>
      <c r="DB49" s="594"/>
      <c r="DC49" s="595"/>
      <c r="DD49" s="596">
        <v>8728882</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sheetData>
  <sheetProtection algorithmName="SHA-512" hashValue="wFXk7VbWGiRk0Po8Ff2B7XdDEJni/9FaoOgwDTw02GfvwogEI4r+9R6OGlYUNRXD7IF1uVp46J3Q9bTF+cg8hg==" saltValue="V8sWJMn7gcyvQlgYj8Kp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1013" t="s">
        <v>299</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14" t="s">
        <v>127</v>
      </c>
      <c r="DK2" s="1015"/>
      <c r="DL2" s="1015"/>
      <c r="DM2" s="1015"/>
      <c r="DN2" s="1015"/>
      <c r="DO2" s="1016"/>
      <c r="DP2" s="50"/>
      <c r="DQ2" s="1014" t="s">
        <v>302</v>
      </c>
      <c r="DR2" s="1015"/>
      <c r="DS2" s="1015"/>
      <c r="DT2" s="1015"/>
      <c r="DU2" s="1015"/>
      <c r="DV2" s="1015"/>
      <c r="DW2" s="1015"/>
      <c r="DX2" s="1015"/>
      <c r="DY2" s="1015"/>
      <c r="DZ2" s="101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1004" t="s">
        <v>433</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56"/>
      <c r="BA4" s="56"/>
      <c r="BB4" s="56"/>
      <c r="BC4" s="56"/>
      <c r="BD4" s="56"/>
      <c r="BE4" s="67"/>
      <c r="BF4" s="67"/>
      <c r="BG4" s="67"/>
      <c r="BH4" s="67"/>
      <c r="BI4" s="67"/>
      <c r="BJ4" s="67"/>
      <c r="BK4" s="67"/>
      <c r="BL4" s="67"/>
      <c r="BM4" s="67"/>
      <c r="BN4" s="67"/>
      <c r="BO4" s="67"/>
      <c r="BP4" s="67"/>
      <c r="BQ4" s="792" t="s">
        <v>434</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67"/>
    </row>
    <row r="5" spans="1:131" s="47" customFormat="1" ht="26.25" customHeight="1" x14ac:dyDescent="0.2">
      <c r="A5" s="696" t="s">
        <v>435</v>
      </c>
      <c r="B5" s="697"/>
      <c r="C5" s="697"/>
      <c r="D5" s="697"/>
      <c r="E5" s="697"/>
      <c r="F5" s="697"/>
      <c r="G5" s="697"/>
      <c r="H5" s="697"/>
      <c r="I5" s="697"/>
      <c r="J5" s="697"/>
      <c r="K5" s="697"/>
      <c r="L5" s="697"/>
      <c r="M5" s="697"/>
      <c r="N5" s="697"/>
      <c r="O5" s="697"/>
      <c r="P5" s="698"/>
      <c r="Q5" s="688" t="s">
        <v>181</v>
      </c>
      <c r="R5" s="689"/>
      <c r="S5" s="689"/>
      <c r="T5" s="689"/>
      <c r="U5" s="690"/>
      <c r="V5" s="688" t="s">
        <v>436</v>
      </c>
      <c r="W5" s="689"/>
      <c r="X5" s="689"/>
      <c r="Y5" s="689"/>
      <c r="Z5" s="690"/>
      <c r="AA5" s="688" t="s">
        <v>437</v>
      </c>
      <c r="AB5" s="689"/>
      <c r="AC5" s="689"/>
      <c r="AD5" s="689"/>
      <c r="AE5" s="689"/>
      <c r="AF5" s="737" t="s">
        <v>180</v>
      </c>
      <c r="AG5" s="689"/>
      <c r="AH5" s="689"/>
      <c r="AI5" s="689"/>
      <c r="AJ5" s="694"/>
      <c r="AK5" s="689" t="s">
        <v>438</v>
      </c>
      <c r="AL5" s="689"/>
      <c r="AM5" s="689"/>
      <c r="AN5" s="689"/>
      <c r="AO5" s="690"/>
      <c r="AP5" s="688" t="s">
        <v>439</v>
      </c>
      <c r="AQ5" s="689"/>
      <c r="AR5" s="689"/>
      <c r="AS5" s="689"/>
      <c r="AT5" s="690"/>
      <c r="AU5" s="688" t="s">
        <v>441</v>
      </c>
      <c r="AV5" s="689"/>
      <c r="AW5" s="689"/>
      <c r="AX5" s="689"/>
      <c r="AY5" s="694"/>
      <c r="AZ5" s="56"/>
      <c r="BA5" s="56"/>
      <c r="BB5" s="56"/>
      <c r="BC5" s="56"/>
      <c r="BD5" s="56"/>
      <c r="BE5" s="67"/>
      <c r="BF5" s="67"/>
      <c r="BG5" s="67"/>
      <c r="BH5" s="67"/>
      <c r="BI5" s="67"/>
      <c r="BJ5" s="67"/>
      <c r="BK5" s="67"/>
      <c r="BL5" s="67"/>
      <c r="BM5" s="67"/>
      <c r="BN5" s="67"/>
      <c r="BO5" s="67"/>
      <c r="BP5" s="67"/>
      <c r="BQ5" s="696" t="s">
        <v>442</v>
      </c>
      <c r="BR5" s="697"/>
      <c r="BS5" s="697"/>
      <c r="BT5" s="697"/>
      <c r="BU5" s="697"/>
      <c r="BV5" s="697"/>
      <c r="BW5" s="697"/>
      <c r="BX5" s="697"/>
      <c r="BY5" s="697"/>
      <c r="BZ5" s="697"/>
      <c r="CA5" s="697"/>
      <c r="CB5" s="697"/>
      <c r="CC5" s="697"/>
      <c r="CD5" s="697"/>
      <c r="CE5" s="697"/>
      <c r="CF5" s="697"/>
      <c r="CG5" s="698"/>
      <c r="CH5" s="688" t="s">
        <v>366</v>
      </c>
      <c r="CI5" s="689"/>
      <c r="CJ5" s="689"/>
      <c r="CK5" s="689"/>
      <c r="CL5" s="690"/>
      <c r="CM5" s="688" t="s">
        <v>324</v>
      </c>
      <c r="CN5" s="689"/>
      <c r="CO5" s="689"/>
      <c r="CP5" s="689"/>
      <c r="CQ5" s="690"/>
      <c r="CR5" s="688" t="s">
        <v>230</v>
      </c>
      <c r="CS5" s="689"/>
      <c r="CT5" s="689"/>
      <c r="CU5" s="689"/>
      <c r="CV5" s="690"/>
      <c r="CW5" s="688" t="s">
        <v>50</v>
      </c>
      <c r="CX5" s="689"/>
      <c r="CY5" s="689"/>
      <c r="CZ5" s="689"/>
      <c r="DA5" s="690"/>
      <c r="DB5" s="688" t="s">
        <v>444</v>
      </c>
      <c r="DC5" s="689"/>
      <c r="DD5" s="689"/>
      <c r="DE5" s="689"/>
      <c r="DF5" s="690"/>
      <c r="DG5" s="1026" t="s">
        <v>242</v>
      </c>
      <c r="DH5" s="1027"/>
      <c r="DI5" s="1027"/>
      <c r="DJ5" s="1027"/>
      <c r="DK5" s="1028"/>
      <c r="DL5" s="1026" t="s">
        <v>446</v>
      </c>
      <c r="DM5" s="1027"/>
      <c r="DN5" s="1027"/>
      <c r="DO5" s="1027"/>
      <c r="DP5" s="1028"/>
      <c r="DQ5" s="688" t="s">
        <v>448</v>
      </c>
      <c r="DR5" s="689"/>
      <c r="DS5" s="689"/>
      <c r="DT5" s="689"/>
      <c r="DU5" s="690"/>
      <c r="DV5" s="688" t="s">
        <v>441</v>
      </c>
      <c r="DW5" s="689"/>
      <c r="DX5" s="689"/>
      <c r="DY5" s="689"/>
      <c r="DZ5" s="694"/>
      <c r="EA5" s="67"/>
    </row>
    <row r="6" spans="1:131" s="47" customFormat="1" ht="26.25" customHeight="1" x14ac:dyDescent="0.2">
      <c r="A6" s="699"/>
      <c r="B6" s="700"/>
      <c r="C6" s="700"/>
      <c r="D6" s="700"/>
      <c r="E6" s="700"/>
      <c r="F6" s="700"/>
      <c r="G6" s="700"/>
      <c r="H6" s="700"/>
      <c r="I6" s="700"/>
      <c r="J6" s="700"/>
      <c r="K6" s="700"/>
      <c r="L6" s="700"/>
      <c r="M6" s="700"/>
      <c r="N6" s="700"/>
      <c r="O6" s="700"/>
      <c r="P6" s="701"/>
      <c r="Q6" s="691"/>
      <c r="R6" s="692"/>
      <c r="S6" s="692"/>
      <c r="T6" s="692"/>
      <c r="U6" s="693"/>
      <c r="V6" s="691"/>
      <c r="W6" s="692"/>
      <c r="X6" s="692"/>
      <c r="Y6" s="692"/>
      <c r="Z6" s="693"/>
      <c r="AA6" s="691"/>
      <c r="AB6" s="692"/>
      <c r="AC6" s="692"/>
      <c r="AD6" s="692"/>
      <c r="AE6" s="692"/>
      <c r="AF6" s="738"/>
      <c r="AG6" s="692"/>
      <c r="AH6" s="692"/>
      <c r="AI6" s="692"/>
      <c r="AJ6" s="695"/>
      <c r="AK6" s="692"/>
      <c r="AL6" s="692"/>
      <c r="AM6" s="692"/>
      <c r="AN6" s="692"/>
      <c r="AO6" s="693"/>
      <c r="AP6" s="691"/>
      <c r="AQ6" s="692"/>
      <c r="AR6" s="692"/>
      <c r="AS6" s="692"/>
      <c r="AT6" s="693"/>
      <c r="AU6" s="691"/>
      <c r="AV6" s="692"/>
      <c r="AW6" s="692"/>
      <c r="AX6" s="692"/>
      <c r="AY6" s="695"/>
      <c r="AZ6" s="56"/>
      <c r="BA6" s="56"/>
      <c r="BB6" s="56"/>
      <c r="BC6" s="56"/>
      <c r="BD6" s="56"/>
      <c r="BE6" s="67"/>
      <c r="BF6" s="67"/>
      <c r="BG6" s="67"/>
      <c r="BH6" s="67"/>
      <c r="BI6" s="67"/>
      <c r="BJ6" s="67"/>
      <c r="BK6" s="67"/>
      <c r="BL6" s="67"/>
      <c r="BM6" s="67"/>
      <c r="BN6" s="67"/>
      <c r="BO6" s="67"/>
      <c r="BP6" s="67"/>
      <c r="BQ6" s="699"/>
      <c r="BR6" s="700"/>
      <c r="BS6" s="700"/>
      <c r="BT6" s="700"/>
      <c r="BU6" s="700"/>
      <c r="BV6" s="700"/>
      <c r="BW6" s="700"/>
      <c r="BX6" s="700"/>
      <c r="BY6" s="700"/>
      <c r="BZ6" s="700"/>
      <c r="CA6" s="700"/>
      <c r="CB6" s="700"/>
      <c r="CC6" s="700"/>
      <c r="CD6" s="700"/>
      <c r="CE6" s="700"/>
      <c r="CF6" s="700"/>
      <c r="CG6" s="701"/>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1029"/>
      <c r="DH6" s="1030"/>
      <c r="DI6" s="1030"/>
      <c r="DJ6" s="1030"/>
      <c r="DK6" s="1031"/>
      <c r="DL6" s="1029"/>
      <c r="DM6" s="1030"/>
      <c r="DN6" s="1030"/>
      <c r="DO6" s="1030"/>
      <c r="DP6" s="1031"/>
      <c r="DQ6" s="691"/>
      <c r="DR6" s="692"/>
      <c r="DS6" s="692"/>
      <c r="DT6" s="692"/>
      <c r="DU6" s="693"/>
      <c r="DV6" s="691"/>
      <c r="DW6" s="692"/>
      <c r="DX6" s="692"/>
      <c r="DY6" s="692"/>
      <c r="DZ6" s="695"/>
      <c r="EA6" s="67"/>
    </row>
    <row r="7" spans="1:131" s="47" customFormat="1" ht="26.25" customHeight="1" x14ac:dyDescent="0.2">
      <c r="A7" s="51">
        <v>1</v>
      </c>
      <c r="B7" s="991" t="s">
        <v>450</v>
      </c>
      <c r="C7" s="992"/>
      <c r="D7" s="992"/>
      <c r="E7" s="992"/>
      <c r="F7" s="992"/>
      <c r="G7" s="992"/>
      <c r="H7" s="992"/>
      <c r="I7" s="992"/>
      <c r="J7" s="992"/>
      <c r="K7" s="992"/>
      <c r="L7" s="992"/>
      <c r="M7" s="992"/>
      <c r="N7" s="992"/>
      <c r="O7" s="992"/>
      <c r="P7" s="993"/>
      <c r="Q7" s="969">
        <v>12209</v>
      </c>
      <c r="R7" s="970"/>
      <c r="S7" s="970"/>
      <c r="T7" s="970"/>
      <c r="U7" s="970"/>
      <c r="V7" s="970">
        <v>12127</v>
      </c>
      <c r="W7" s="970"/>
      <c r="X7" s="970"/>
      <c r="Y7" s="970"/>
      <c r="Z7" s="970"/>
      <c r="AA7" s="970">
        <v>82</v>
      </c>
      <c r="AB7" s="970"/>
      <c r="AC7" s="970"/>
      <c r="AD7" s="970"/>
      <c r="AE7" s="1017"/>
      <c r="AF7" s="1018">
        <v>53</v>
      </c>
      <c r="AG7" s="1019"/>
      <c r="AH7" s="1019"/>
      <c r="AI7" s="1019"/>
      <c r="AJ7" s="1020"/>
      <c r="AK7" s="1021">
        <v>85</v>
      </c>
      <c r="AL7" s="970"/>
      <c r="AM7" s="970"/>
      <c r="AN7" s="970"/>
      <c r="AO7" s="970"/>
      <c r="AP7" s="970">
        <v>13149</v>
      </c>
      <c r="AQ7" s="970"/>
      <c r="AR7" s="970"/>
      <c r="AS7" s="970"/>
      <c r="AT7" s="970"/>
      <c r="AU7" s="971"/>
      <c r="AV7" s="971"/>
      <c r="AW7" s="971"/>
      <c r="AX7" s="971"/>
      <c r="AY7" s="972"/>
      <c r="AZ7" s="56"/>
      <c r="BA7" s="56"/>
      <c r="BB7" s="56"/>
      <c r="BC7" s="56"/>
      <c r="BD7" s="56"/>
      <c r="BE7" s="67"/>
      <c r="BF7" s="67"/>
      <c r="BG7" s="67"/>
      <c r="BH7" s="67"/>
      <c r="BI7" s="67"/>
      <c r="BJ7" s="67"/>
      <c r="BK7" s="67"/>
      <c r="BL7" s="67"/>
      <c r="BM7" s="67"/>
      <c r="BN7" s="67"/>
      <c r="BO7" s="67"/>
      <c r="BP7" s="67"/>
      <c r="BQ7" s="51">
        <v>1</v>
      </c>
      <c r="BR7" s="71"/>
      <c r="BS7" s="966" t="s">
        <v>535</v>
      </c>
      <c r="BT7" s="967"/>
      <c r="BU7" s="967"/>
      <c r="BV7" s="967"/>
      <c r="BW7" s="967"/>
      <c r="BX7" s="967"/>
      <c r="BY7" s="967"/>
      <c r="BZ7" s="967"/>
      <c r="CA7" s="967"/>
      <c r="CB7" s="967"/>
      <c r="CC7" s="967"/>
      <c r="CD7" s="967"/>
      <c r="CE7" s="967"/>
      <c r="CF7" s="967"/>
      <c r="CG7" s="968"/>
      <c r="CH7" s="1022">
        <v>-1</v>
      </c>
      <c r="CI7" s="1023"/>
      <c r="CJ7" s="1023"/>
      <c r="CK7" s="1023"/>
      <c r="CL7" s="1024"/>
      <c r="CM7" s="1022">
        <v>17</v>
      </c>
      <c r="CN7" s="1023"/>
      <c r="CO7" s="1023"/>
      <c r="CP7" s="1023"/>
      <c r="CQ7" s="1024"/>
      <c r="CR7" s="1022">
        <v>2</v>
      </c>
      <c r="CS7" s="1023"/>
      <c r="CT7" s="1023"/>
      <c r="CU7" s="1023"/>
      <c r="CV7" s="1024"/>
      <c r="CW7" s="1022" t="s">
        <v>202</v>
      </c>
      <c r="CX7" s="1023"/>
      <c r="CY7" s="1023"/>
      <c r="CZ7" s="1023"/>
      <c r="DA7" s="1024"/>
      <c r="DB7" s="1022" t="s">
        <v>202</v>
      </c>
      <c r="DC7" s="1023"/>
      <c r="DD7" s="1023"/>
      <c r="DE7" s="1023"/>
      <c r="DF7" s="1024"/>
      <c r="DG7" s="1022" t="s">
        <v>202</v>
      </c>
      <c r="DH7" s="1023"/>
      <c r="DI7" s="1023"/>
      <c r="DJ7" s="1023"/>
      <c r="DK7" s="1024"/>
      <c r="DL7" s="1022" t="s">
        <v>202</v>
      </c>
      <c r="DM7" s="1023"/>
      <c r="DN7" s="1023"/>
      <c r="DO7" s="1023"/>
      <c r="DP7" s="1024"/>
      <c r="DQ7" s="1022" t="s">
        <v>202</v>
      </c>
      <c r="DR7" s="1023"/>
      <c r="DS7" s="1023"/>
      <c r="DT7" s="1023"/>
      <c r="DU7" s="1024"/>
      <c r="DV7" s="991"/>
      <c r="DW7" s="992"/>
      <c r="DX7" s="992"/>
      <c r="DY7" s="992"/>
      <c r="DZ7" s="1025"/>
      <c r="EA7" s="67"/>
    </row>
    <row r="8" spans="1:131" s="47" customFormat="1" ht="26.25" customHeight="1" x14ac:dyDescent="0.2">
      <c r="A8" s="52">
        <v>2</v>
      </c>
      <c r="B8" s="713" t="s">
        <v>452</v>
      </c>
      <c r="C8" s="714"/>
      <c r="D8" s="714"/>
      <c r="E8" s="714"/>
      <c r="F8" s="714"/>
      <c r="G8" s="714"/>
      <c r="H8" s="714"/>
      <c r="I8" s="714"/>
      <c r="J8" s="714"/>
      <c r="K8" s="714"/>
      <c r="L8" s="714"/>
      <c r="M8" s="714"/>
      <c r="N8" s="714"/>
      <c r="O8" s="714"/>
      <c r="P8" s="715"/>
      <c r="Q8" s="957">
        <v>4</v>
      </c>
      <c r="R8" s="958"/>
      <c r="S8" s="958"/>
      <c r="T8" s="958"/>
      <c r="U8" s="958"/>
      <c r="V8" s="958">
        <v>4</v>
      </c>
      <c r="W8" s="958"/>
      <c r="X8" s="958"/>
      <c r="Y8" s="958"/>
      <c r="Z8" s="958"/>
      <c r="AA8" s="958" t="s">
        <v>202</v>
      </c>
      <c r="AB8" s="958"/>
      <c r="AC8" s="958"/>
      <c r="AD8" s="958"/>
      <c r="AE8" s="965"/>
      <c r="AF8" s="983" t="s">
        <v>202</v>
      </c>
      <c r="AG8" s="717"/>
      <c r="AH8" s="717"/>
      <c r="AI8" s="717"/>
      <c r="AJ8" s="984"/>
      <c r="AK8" s="964" t="s">
        <v>202</v>
      </c>
      <c r="AL8" s="958"/>
      <c r="AM8" s="958"/>
      <c r="AN8" s="958"/>
      <c r="AO8" s="958"/>
      <c r="AP8" s="958" t="s">
        <v>202</v>
      </c>
      <c r="AQ8" s="958"/>
      <c r="AR8" s="958"/>
      <c r="AS8" s="958"/>
      <c r="AT8" s="958"/>
      <c r="AU8" s="959"/>
      <c r="AV8" s="959"/>
      <c r="AW8" s="959"/>
      <c r="AX8" s="959"/>
      <c r="AY8" s="960"/>
      <c r="AZ8" s="56"/>
      <c r="BA8" s="56"/>
      <c r="BB8" s="56"/>
      <c r="BC8" s="56"/>
      <c r="BD8" s="56"/>
      <c r="BE8" s="67"/>
      <c r="BF8" s="67"/>
      <c r="BG8" s="67"/>
      <c r="BH8" s="67"/>
      <c r="BI8" s="67"/>
      <c r="BJ8" s="67"/>
      <c r="BK8" s="67"/>
      <c r="BL8" s="67"/>
      <c r="BM8" s="67"/>
      <c r="BN8" s="67"/>
      <c r="BO8" s="67"/>
      <c r="BP8" s="67"/>
      <c r="BQ8" s="52">
        <v>2</v>
      </c>
      <c r="BR8" s="72"/>
      <c r="BS8" s="961" t="s">
        <v>536</v>
      </c>
      <c r="BT8" s="962"/>
      <c r="BU8" s="962"/>
      <c r="BV8" s="962"/>
      <c r="BW8" s="962"/>
      <c r="BX8" s="962"/>
      <c r="BY8" s="962"/>
      <c r="BZ8" s="962"/>
      <c r="CA8" s="962"/>
      <c r="CB8" s="962"/>
      <c r="CC8" s="962"/>
      <c r="CD8" s="962"/>
      <c r="CE8" s="962"/>
      <c r="CF8" s="962"/>
      <c r="CG8" s="963"/>
      <c r="CH8" s="716">
        <v>13</v>
      </c>
      <c r="CI8" s="717"/>
      <c r="CJ8" s="717"/>
      <c r="CK8" s="717"/>
      <c r="CL8" s="718"/>
      <c r="CM8" s="716">
        <v>85</v>
      </c>
      <c r="CN8" s="717"/>
      <c r="CO8" s="717"/>
      <c r="CP8" s="717"/>
      <c r="CQ8" s="718"/>
      <c r="CR8" s="716">
        <v>40</v>
      </c>
      <c r="CS8" s="717"/>
      <c r="CT8" s="717"/>
      <c r="CU8" s="717"/>
      <c r="CV8" s="718"/>
      <c r="CW8" s="716" t="s">
        <v>202</v>
      </c>
      <c r="CX8" s="717"/>
      <c r="CY8" s="717"/>
      <c r="CZ8" s="717"/>
      <c r="DA8" s="718"/>
      <c r="DB8" s="716">
        <v>18</v>
      </c>
      <c r="DC8" s="717"/>
      <c r="DD8" s="717"/>
      <c r="DE8" s="717"/>
      <c r="DF8" s="718"/>
      <c r="DG8" s="716" t="s">
        <v>202</v>
      </c>
      <c r="DH8" s="717"/>
      <c r="DI8" s="717"/>
      <c r="DJ8" s="717"/>
      <c r="DK8" s="718"/>
      <c r="DL8" s="716" t="s">
        <v>202</v>
      </c>
      <c r="DM8" s="717"/>
      <c r="DN8" s="717"/>
      <c r="DO8" s="717"/>
      <c r="DP8" s="718"/>
      <c r="DQ8" s="716" t="s">
        <v>202</v>
      </c>
      <c r="DR8" s="717"/>
      <c r="DS8" s="717"/>
      <c r="DT8" s="717"/>
      <c r="DU8" s="718"/>
      <c r="DV8" s="713"/>
      <c r="DW8" s="714"/>
      <c r="DX8" s="714"/>
      <c r="DY8" s="714"/>
      <c r="DZ8" s="719"/>
      <c r="EA8" s="67"/>
    </row>
    <row r="9" spans="1:131" s="47" customFormat="1" ht="26.25" customHeight="1" x14ac:dyDescent="0.2">
      <c r="A9" s="52">
        <v>3</v>
      </c>
      <c r="B9" s="713" t="s">
        <v>298</v>
      </c>
      <c r="C9" s="714"/>
      <c r="D9" s="714"/>
      <c r="E9" s="714"/>
      <c r="F9" s="714"/>
      <c r="G9" s="714"/>
      <c r="H9" s="714"/>
      <c r="I9" s="714"/>
      <c r="J9" s="714"/>
      <c r="K9" s="714"/>
      <c r="L9" s="714"/>
      <c r="M9" s="714"/>
      <c r="N9" s="714"/>
      <c r="O9" s="714"/>
      <c r="P9" s="715"/>
      <c r="Q9" s="957">
        <v>0</v>
      </c>
      <c r="R9" s="958"/>
      <c r="S9" s="958"/>
      <c r="T9" s="958"/>
      <c r="U9" s="958"/>
      <c r="V9" s="958">
        <v>0</v>
      </c>
      <c r="W9" s="958"/>
      <c r="X9" s="958"/>
      <c r="Y9" s="958"/>
      <c r="Z9" s="958"/>
      <c r="AA9" s="958">
        <v>0</v>
      </c>
      <c r="AB9" s="958"/>
      <c r="AC9" s="958"/>
      <c r="AD9" s="958"/>
      <c r="AE9" s="965"/>
      <c r="AF9" s="983">
        <v>0</v>
      </c>
      <c r="AG9" s="717"/>
      <c r="AH9" s="717"/>
      <c r="AI9" s="717"/>
      <c r="AJ9" s="984"/>
      <c r="AK9" s="964" t="s">
        <v>202</v>
      </c>
      <c r="AL9" s="958"/>
      <c r="AM9" s="958"/>
      <c r="AN9" s="958"/>
      <c r="AO9" s="958"/>
      <c r="AP9" s="958" t="s">
        <v>202</v>
      </c>
      <c r="AQ9" s="958"/>
      <c r="AR9" s="958"/>
      <c r="AS9" s="958"/>
      <c r="AT9" s="958"/>
      <c r="AU9" s="959"/>
      <c r="AV9" s="959"/>
      <c r="AW9" s="959"/>
      <c r="AX9" s="959"/>
      <c r="AY9" s="960"/>
      <c r="AZ9" s="56"/>
      <c r="BA9" s="56"/>
      <c r="BB9" s="56"/>
      <c r="BC9" s="56"/>
      <c r="BD9" s="56"/>
      <c r="BE9" s="67"/>
      <c r="BF9" s="67"/>
      <c r="BG9" s="67"/>
      <c r="BH9" s="67"/>
      <c r="BI9" s="67"/>
      <c r="BJ9" s="67"/>
      <c r="BK9" s="67"/>
      <c r="BL9" s="67"/>
      <c r="BM9" s="67"/>
      <c r="BN9" s="67"/>
      <c r="BO9" s="67"/>
      <c r="BP9" s="67"/>
      <c r="BQ9" s="52">
        <v>3</v>
      </c>
      <c r="BR9" s="72"/>
      <c r="BS9" s="713"/>
      <c r="BT9" s="714"/>
      <c r="BU9" s="714"/>
      <c r="BV9" s="714"/>
      <c r="BW9" s="714"/>
      <c r="BX9" s="714"/>
      <c r="BY9" s="714"/>
      <c r="BZ9" s="714"/>
      <c r="CA9" s="714"/>
      <c r="CB9" s="714"/>
      <c r="CC9" s="714"/>
      <c r="CD9" s="714"/>
      <c r="CE9" s="714"/>
      <c r="CF9" s="714"/>
      <c r="CG9" s="715"/>
      <c r="CH9" s="716"/>
      <c r="CI9" s="717"/>
      <c r="CJ9" s="717"/>
      <c r="CK9" s="717"/>
      <c r="CL9" s="718"/>
      <c r="CM9" s="716"/>
      <c r="CN9" s="717"/>
      <c r="CO9" s="717"/>
      <c r="CP9" s="717"/>
      <c r="CQ9" s="718"/>
      <c r="CR9" s="716"/>
      <c r="CS9" s="717"/>
      <c r="CT9" s="717"/>
      <c r="CU9" s="717"/>
      <c r="CV9" s="718"/>
      <c r="CW9" s="716"/>
      <c r="CX9" s="717"/>
      <c r="CY9" s="717"/>
      <c r="CZ9" s="717"/>
      <c r="DA9" s="718"/>
      <c r="DB9" s="716"/>
      <c r="DC9" s="717"/>
      <c r="DD9" s="717"/>
      <c r="DE9" s="717"/>
      <c r="DF9" s="718"/>
      <c r="DG9" s="716"/>
      <c r="DH9" s="717"/>
      <c r="DI9" s="717"/>
      <c r="DJ9" s="717"/>
      <c r="DK9" s="718"/>
      <c r="DL9" s="716"/>
      <c r="DM9" s="717"/>
      <c r="DN9" s="717"/>
      <c r="DO9" s="717"/>
      <c r="DP9" s="718"/>
      <c r="DQ9" s="716"/>
      <c r="DR9" s="717"/>
      <c r="DS9" s="717"/>
      <c r="DT9" s="717"/>
      <c r="DU9" s="718"/>
      <c r="DV9" s="713"/>
      <c r="DW9" s="714"/>
      <c r="DX9" s="714"/>
      <c r="DY9" s="714"/>
      <c r="DZ9" s="719"/>
      <c r="EA9" s="67"/>
    </row>
    <row r="10" spans="1:131" s="47" customFormat="1" ht="26.25" customHeight="1" x14ac:dyDescent="0.2">
      <c r="A10" s="52">
        <v>4</v>
      </c>
      <c r="B10" s="713"/>
      <c r="C10" s="714"/>
      <c r="D10" s="714"/>
      <c r="E10" s="714"/>
      <c r="F10" s="714"/>
      <c r="G10" s="714"/>
      <c r="H10" s="714"/>
      <c r="I10" s="714"/>
      <c r="J10" s="714"/>
      <c r="K10" s="714"/>
      <c r="L10" s="714"/>
      <c r="M10" s="714"/>
      <c r="N10" s="714"/>
      <c r="O10" s="714"/>
      <c r="P10" s="715"/>
      <c r="Q10" s="957"/>
      <c r="R10" s="958"/>
      <c r="S10" s="958"/>
      <c r="T10" s="958"/>
      <c r="U10" s="958"/>
      <c r="V10" s="958"/>
      <c r="W10" s="958"/>
      <c r="X10" s="958"/>
      <c r="Y10" s="958"/>
      <c r="Z10" s="958"/>
      <c r="AA10" s="958"/>
      <c r="AB10" s="958"/>
      <c r="AC10" s="958"/>
      <c r="AD10" s="958"/>
      <c r="AE10" s="965"/>
      <c r="AF10" s="983"/>
      <c r="AG10" s="717"/>
      <c r="AH10" s="717"/>
      <c r="AI10" s="717"/>
      <c r="AJ10" s="984"/>
      <c r="AK10" s="964"/>
      <c r="AL10" s="958"/>
      <c r="AM10" s="958"/>
      <c r="AN10" s="958"/>
      <c r="AO10" s="958"/>
      <c r="AP10" s="958"/>
      <c r="AQ10" s="958"/>
      <c r="AR10" s="958"/>
      <c r="AS10" s="958"/>
      <c r="AT10" s="958"/>
      <c r="AU10" s="959"/>
      <c r="AV10" s="959"/>
      <c r="AW10" s="959"/>
      <c r="AX10" s="959"/>
      <c r="AY10" s="960"/>
      <c r="AZ10" s="56"/>
      <c r="BA10" s="56"/>
      <c r="BB10" s="56"/>
      <c r="BC10" s="56"/>
      <c r="BD10" s="56"/>
      <c r="BE10" s="67"/>
      <c r="BF10" s="67"/>
      <c r="BG10" s="67"/>
      <c r="BH10" s="67"/>
      <c r="BI10" s="67"/>
      <c r="BJ10" s="67"/>
      <c r="BK10" s="67"/>
      <c r="BL10" s="67"/>
      <c r="BM10" s="67"/>
      <c r="BN10" s="67"/>
      <c r="BO10" s="67"/>
      <c r="BP10" s="67"/>
      <c r="BQ10" s="52">
        <v>4</v>
      </c>
      <c r="BR10" s="72"/>
      <c r="BS10" s="713"/>
      <c r="BT10" s="714"/>
      <c r="BU10" s="714"/>
      <c r="BV10" s="714"/>
      <c r="BW10" s="714"/>
      <c r="BX10" s="714"/>
      <c r="BY10" s="714"/>
      <c r="BZ10" s="714"/>
      <c r="CA10" s="714"/>
      <c r="CB10" s="714"/>
      <c r="CC10" s="714"/>
      <c r="CD10" s="714"/>
      <c r="CE10" s="714"/>
      <c r="CF10" s="714"/>
      <c r="CG10" s="715"/>
      <c r="CH10" s="716"/>
      <c r="CI10" s="717"/>
      <c r="CJ10" s="717"/>
      <c r="CK10" s="717"/>
      <c r="CL10" s="718"/>
      <c r="CM10" s="716"/>
      <c r="CN10" s="717"/>
      <c r="CO10" s="717"/>
      <c r="CP10" s="717"/>
      <c r="CQ10" s="718"/>
      <c r="CR10" s="716"/>
      <c r="CS10" s="717"/>
      <c r="CT10" s="717"/>
      <c r="CU10" s="717"/>
      <c r="CV10" s="718"/>
      <c r="CW10" s="716"/>
      <c r="CX10" s="717"/>
      <c r="CY10" s="717"/>
      <c r="CZ10" s="717"/>
      <c r="DA10" s="718"/>
      <c r="DB10" s="716"/>
      <c r="DC10" s="717"/>
      <c r="DD10" s="717"/>
      <c r="DE10" s="717"/>
      <c r="DF10" s="718"/>
      <c r="DG10" s="716"/>
      <c r="DH10" s="717"/>
      <c r="DI10" s="717"/>
      <c r="DJ10" s="717"/>
      <c r="DK10" s="718"/>
      <c r="DL10" s="716"/>
      <c r="DM10" s="717"/>
      <c r="DN10" s="717"/>
      <c r="DO10" s="717"/>
      <c r="DP10" s="718"/>
      <c r="DQ10" s="716"/>
      <c r="DR10" s="717"/>
      <c r="DS10" s="717"/>
      <c r="DT10" s="717"/>
      <c r="DU10" s="718"/>
      <c r="DV10" s="713"/>
      <c r="DW10" s="714"/>
      <c r="DX10" s="714"/>
      <c r="DY10" s="714"/>
      <c r="DZ10" s="719"/>
      <c r="EA10" s="67"/>
    </row>
    <row r="11" spans="1:131" s="47" customFormat="1" ht="26.25" customHeight="1" x14ac:dyDescent="0.2">
      <c r="A11" s="52">
        <v>5</v>
      </c>
      <c r="B11" s="713"/>
      <c r="C11" s="714"/>
      <c r="D11" s="714"/>
      <c r="E11" s="714"/>
      <c r="F11" s="714"/>
      <c r="G11" s="714"/>
      <c r="H11" s="714"/>
      <c r="I11" s="714"/>
      <c r="J11" s="714"/>
      <c r="K11" s="714"/>
      <c r="L11" s="714"/>
      <c r="M11" s="714"/>
      <c r="N11" s="714"/>
      <c r="O11" s="714"/>
      <c r="P11" s="715"/>
      <c r="Q11" s="957"/>
      <c r="R11" s="958"/>
      <c r="S11" s="958"/>
      <c r="T11" s="958"/>
      <c r="U11" s="958"/>
      <c r="V11" s="958"/>
      <c r="W11" s="958"/>
      <c r="X11" s="958"/>
      <c r="Y11" s="958"/>
      <c r="Z11" s="958"/>
      <c r="AA11" s="958"/>
      <c r="AB11" s="958"/>
      <c r="AC11" s="958"/>
      <c r="AD11" s="958"/>
      <c r="AE11" s="965"/>
      <c r="AF11" s="983"/>
      <c r="AG11" s="717"/>
      <c r="AH11" s="717"/>
      <c r="AI11" s="717"/>
      <c r="AJ11" s="984"/>
      <c r="AK11" s="964"/>
      <c r="AL11" s="958"/>
      <c r="AM11" s="958"/>
      <c r="AN11" s="958"/>
      <c r="AO11" s="958"/>
      <c r="AP11" s="958"/>
      <c r="AQ11" s="958"/>
      <c r="AR11" s="958"/>
      <c r="AS11" s="958"/>
      <c r="AT11" s="958"/>
      <c r="AU11" s="959"/>
      <c r="AV11" s="959"/>
      <c r="AW11" s="959"/>
      <c r="AX11" s="959"/>
      <c r="AY11" s="960"/>
      <c r="AZ11" s="56"/>
      <c r="BA11" s="56"/>
      <c r="BB11" s="56"/>
      <c r="BC11" s="56"/>
      <c r="BD11" s="56"/>
      <c r="BE11" s="67"/>
      <c r="BF11" s="67"/>
      <c r="BG11" s="67"/>
      <c r="BH11" s="67"/>
      <c r="BI11" s="67"/>
      <c r="BJ11" s="67"/>
      <c r="BK11" s="67"/>
      <c r="BL11" s="67"/>
      <c r="BM11" s="67"/>
      <c r="BN11" s="67"/>
      <c r="BO11" s="67"/>
      <c r="BP11" s="67"/>
      <c r="BQ11" s="52">
        <v>5</v>
      </c>
      <c r="BR11" s="72"/>
      <c r="BS11" s="713"/>
      <c r="BT11" s="714"/>
      <c r="BU11" s="714"/>
      <c r="BV11" s="714"/>
      <c r="BW11" s="714"/>
      <c r="BX11" s="714"/>
      <c r="BY11" s="714"/>
      <c r="BZ11" s="714"/>
      <c r="CA11" s="714"/>
      <c r="CB11" s="714"/>
      <c r="CC11" s="714"/>
      <c r="CD11" s="714"/>
      <c r="CE11" s="714"/>
      <c r="CF11" s="714"/>
      <c r="CG11" s="715"/>
      <c r="CH11" s="716"/>
      <c r="CI11" s="717"/>
      <c r="CJ11" s="717"/>
      <c r="CK11" s="717"/>
      <c r="CL11" s="718"/>
      <c r="CM11" s="716"/>
      <c r="CN11" s="717"/>
      <c r="CO11" s="717"/>
      <c r="CP11" s="717"/>
      <c r="CQ11" s="718"/>
      <c r="CR11" s="716"/>
      <c r="CS11" s="717"/>
      <c r="CT11" s="717"/>
      <c r="CU11" s="717"/>
      <c r="CV11" s="718"/>
      <c r="CW11" s="716"/>
      <c r="CX11" s="717"/>
      <c r="CY11" s="717"/>
      <c r="CZ11" s="717"/>
      <c r="DA11" s="718"/>
      <c r="DB11" s="716"/>
      <c r="DC11" s="717"/>
      <c r="DD11" s="717"/>
      <c r="DE11" s="717"/>
      <c r="DF11" s="718"/>
      <c r="DG11" s="716"/>
      <c r="DH11" s="717"/>
      <c r="DI11" s="717"/>
      <c r="DJ11" s="717"/>
      <c r="DK11" s="718"/>
      <c r="DL11" s="716"/>
      <c r="DM11" s="717"/>
      <c r="DN11" s="717"/>
      <c r="DO11" s="717"/>
      <c r="DP11" s="718"/>
      <c r="DQ11" s="716"/>
      <c r="DR11" s="717"/>
      <c r="DS11" s="717"/>
      <c r="DT11" s="717"/>
      <c r="DU11" s="718"/>
      <c r="DV11" s="713"/>
      <c r="DW11" s="714"/>
      <c r="DX11" s="714"/>
      <c r="DY11" s="714"/>
      <c r="DZ11" s="719"/>
      <c r="EA11" s="67"/>
    </row>
    <row r="12" spans="1:131" s="47" customFormat="1" ht="26.25" customHeight="1" x14ac:dyDescent="0.2">
      <c r="A12" s="52">
        <v>6</v>
      </c>
      <c r="B12" s="713"/>
      <c r="C12" s="714"/>
      <c r="D12" s="714"/>
      <c r="E12" s="714"/>
      <c r="F12" s="714"/>
      <c r="G12" s="714"/>
      <c r="H12" s="714"/>
      <c r="I12" s="714"/>
      <c r="J12" s="714"/>
      <c r="K12" s="714"/>
      <c r="L12" s="714"/>
      <c r="M12" s="714"/>
      <c r="N12" s="714"/>
      <c r="O12" s="714"/>
      <c r="P12" s="715"/>
      <c r="Q12" s="957"/>
      <c r="R12" s="958"/>
      <c r="S12" s="958"/>
      <c r="T12" s="958"/>
      <c r="U12" s="958"/>
      <c r="V12" s="958"/>
      <c r="W12" s="958"/>
      <c r="X12" s="958"/>
      <c r="Y12" s="958"/>
      <c r="Z12" s="958"/>
      <c r="AA12" s="958"/>
      <c r="AB12" s="958"/>
      <c r="AC12" s="958"/>
      <c r="AD12" s="958"/>
      <c r="AE12" s="965"/>
      <c r="AF12" s="983"/>
      <c r="AG12" s="717"/>
      <c r="AH12" s="717"/>
      <c r="AI12" s="717"/>
      <c r="AJ12" s="984"/>
      <c r="AK12" s="964"/>
      <c r="AL12" s="958"/>
      <c r="AM12" s="958"/>
      <c r="AN12" s="958"/>
      <c r="AO12" s="958"/>
      <c r="AP12" s="958"/>
      <c r="AQ12" s="958"/>
      <c r="AR12" s="958"/>
      <c r="AS12" s="958"/>
      <c r="AT12" s="958"/>
      <c r="AU12" s="959"/>
      <c r="AV12" s="959"/>
      <c r="AW12" s="959"/>
      <c r="AX12" s="959"/>
      <c r="AY12" s="960"/>
      <c r="AZ12" s="56"/>
      <c r="BA12" s="56"/>
      <c r="BB12" s="56"/>
      <c r="BC12" s="56"/>
      <c r="BD12" s="56"/>
      <c r="BE12" s="67"/>
      <c r="BF12" s="67"/>
      <c r="BG12" s="67"/>
      <c r="BH12" s="67"/>
      <c r="BI12" s="67"/>
      <c r="BJ12" s="67"/>
      <c r="BK12" s="67"/>
      <c r="BL12" s="67"/>
      <c r="BM12" s="67"/>
      <c r="BN12" s="67"/>
      <c r="BO12" s="67"/>
      <c r="BP12" s="67"/>
      <c r="BQ12" s="52">
        <v>6</v>
      </c>
      <c r="BR12" s="72"/>
      <c r="BS12" s="713"/>
      <c r="BT12" s="714"/>
      <c r="BU12" s="714"/>
      <c r="BV12" s="714"/>
      <c r="BW12" s="714"/>
      <c r="BX12" s="714"/>
      <c r="BY12" s="714"/>
      <c r="BZ12" s="714"/>
      <c r="CA12" s="714"/>
      <c r="CB12" s="714"/>
      <c r="CC12" s="714"/>
      <c r="CD12" s="714"/>
      <c r="CE12" s="714"/>
      <c r="CF12" s="714"/>
      <c r="CG12" s="715"/>
      <c r="CH12" s="716"/>
      <c r="CI12" s="717"/>
      <c r="CJ12" s="717"/>
      <c r="CK12" s="717"/>
      <c r="CL12" s="718"/>
      <c r="CM12" s="716"/>
      <c r="CN12" s="717"/>
      <c r="CO12" s="717"/>
      <c r="CP12" s="717"/>
      <c r="CQ12" s="718"/>
      <c r="CR12" s="716"/>
      <c r="CS12" s="717"/>
      <c r="CT12" s="717"/>
      <c r="CU12" s="717"/>
      <c r="CV12" s="718"/>
      <c r="CW12" s="716"/>
      <c r="CX12" s="717"/>
      <c r="CY12" s="717"/>
      <c r="CZ12" s="717"/>
      <c r="DA12" s="718"/>
      <c r="DB12" s="716"/>
      <c r="DC12" s="717"/>
      <c r="DD12" s="717"/>
      <c r="DE12" s="717"/>
      <c r="DF12" s="718"/>
      <c r="DG12" s="716"/>
      <c r="DH12" s="717"/>
      <c r="DI12" s="717"/>
      <c r="DJ12" s="717"/>
      <c r="DK12" s="718"/>
      <c r="DL12" s="716"/>
      <c r="DM12" s="717"/>
      <c r="DN12" s="717"/>
      <c r="DO12" s="717"/>
      <c r="DP12" s="718"/>
      <c r="DQ12" s="716"/>
      <c r="DR12" s="717"/>
      <c r="DS12" s="717"/>
      <c r="DT12" s="717"/>
      <c r="DU12" s="718"/>
      <c r="DV12" s="713"/>
      <c r="DW12" s="714"/>
      <c r="DX12" s="714"/>
      <c r="DY12" s="714"/>
      <c r="DZ12" s="719"/>
      <c r="EA12" s="67"/>
    </row>
    <row r="13" spans="1:131" s="47" customFormat="1" ht="26.25" customHeight="1" x14ac:dyDescent="0.2">
      <c r="A13" s="52">
        <v>7</v>
      </c>
      <c r="B13" s="713"/>
      <c r="C13" s="714"/>
      <c r="D13" s="714"/>
      <c r="E13" s="714"/>
      <c r="F13" s="714"/>
      <c r="G13" s="714"/>
      <c r="H13" s="714"/>
      <c r="I13" s="714"/>
      <c r="J13" s="714"/>
      <c r="K13" s="714"/>
      <c r="L13" s="714"/>
      <c r="M13" s="714"/>
      <c r="N13" s="714"/>
      <c r="O13" s="714"/>
      <c r="P13" s="715"/>
      <c r="Q13" s="957"/>
      <c r="R13" s="958"/>
      <c r="S13" s="958"/>
      <c r="T13" s="958"/>
      <c r="U13" s="958"/>
      <c r="V13" s="958"/>
      <c r="W13" s="958"/>
      <c r="X13" s="958"/>
      <c r="Y13" s="958"/>
      <c r="Z13" s="958"/>
      <c r="AA13" s="958"/>
      <c r="AB13" s="958"/>
      <c r="AC13" s="958"/>
      <c r="AD13" s="958"/>
      <c r="AE13" s="965"/>
      <c r="AF13" s="983"/>
      <c r="AG13" s="717"/>
      <c r="AH13" s="717"/>
      <c r="AI13" s="717"/>
      <c r="AJ13" s="984"/>
      <c r="AK13" s="964"/>
      <c r="AL13" s="958"/>
      <c r="AM13" s="958"/>
      <c r="AN13" s="958"/>
      <c r="AO13" s="958"/>
      <c r="AP13" s="958"/>
      <c r="AQ13" s="958"/>
      <c r="AR13" s="958"/>
      <c r="AS13" s="958"/>
      <c r="AT13" s="958"/>
      <c r="AU13" s="959"/>
      <c r="AV13" s="959"/>
      <c r="AW13" s="959"/>
      <c r="AX13" s="959"/>
      <c r="AY13" s="960"/>
      <c r="AZ13" s="56"/>
      <c r="BA13" s="56"/>
      <c r="BB13" s="56"/>
      <c r="BC13" s="56"/>
      <c r="BD13" s="56"/>
      <c r="BE13" s="67"/>
      <c r="BF13" s="67"/>
      <c r="BG13" s="67"/>
      <c r="BH13" s="67"/>
      <c r="BI13" s="67"/>
      <c r="BJ13" s="67"/>
      <c r="BK13" s="67"/>
      <c r="BL13" s="67"/>
      <c r="BM13" s="67"/>
      <c r="BN13" s="67"/>
      <c r="BO13" s="67"/>
      <c r="BP13" s="67"/>
      <c r="BQ13" s="52">
        <v>7</v>
      </c>
      <c r="BR13" s="72"/>
      <c r="BS13" s="713"/>
      <c r="BT13" s="714"/>
      <c r="BU13" s="714"/>
      <c r="BV13" s="714"/>
      <c r="BW13" s="714"/>
      <c r="BX13" s="714"/>
      <c r="BY13" s="714"/>
      <c r="BZ13" s="714"/>
      <c r="CA13" s="714"/>
      <c r="CB13" s="714"/>
      <c r="CC13" s="714"/>
      <c r="CD13" s="714"/>
      <c r="CE13" s="714"/>
      <c r="CF13" s="714"/>
      <c r="CG13" s="715"/>
      <c r="CH13" s="716"/>
      <c r="CI13" s="717"/>
      <c r="CJ13" s="717"/>
      <c r="CK13" s="717"/>
      <c r="CL13" s="718"/>
      <c r="CM13" s="716"/>
      <c r="CN13" s="717"/>
      <c r="CO13" s="717"/>
      <c r="CP13" s="717"/>
      <c r="CQ13" s="718"/>
      <c r="CR13" s="716"/>
      <c r="CS13" s="717"/>
      <c r="CT13" s="717"/>
      <c r="CU13" s="717"/>
      <c r="CV13" s="718"/>
      <c r="CW13" s="716"/>
      <c r="CX13" s="717"/>
      <c r="CY13" s="717"/>
      <c r="CZ13" s="717"/>
      <c r="DA13" s="718"/>
      <c r="DB13" s="716"/>
      <c r="DC13" s="717"/>
      <c r="DD13" s="717"/>
      <c r="DE13" s="717"/>
      <c r="DF13" s="718"/>
      <c r="DG13" s="716"/>
      <c r="DH13" s="717"/>
      <c r="DI13" s="717"/>
      <c r="DJ13" s="717"/>
      <c r="DK13" s="718"/>
      <c r="DL13" s="716"/>
      <c r="DM13" s="717"/>
      <c r="DN13" s="717"/>
      <c r="DO13" s="717"/>
      <c r="DP13" s="718"/>
      <c r="DQ13" s="716"/>
      <c r="DR13" s="717"/>
      <c r="DS13" s="717"/>
      <c r="DT13" s="717"/>
      <c r="DU13" s="718"/>
      <c r="DV13" s="713"/>
      <c r="DW13" s="714"/>
      <c r="DX13" s="714"/>
      <c r="DY13" s="714"/>
      <c r="DZ13" s="719"/>
      <c r="EA13" s="67"/>
    </row>
    <row r="14" spans="1:131" s="47" customFormat="1" ht="26.25" customHeight="1" x14ac:dyDescent="0.2">
      <c r="A14" s="52">
        <v>8</v>
      </c>
      <c r="B14" s="713"/>
      <c r="C14" s="714"/>
      <c r="D14" s="714"/>
      <c r="E14" s="714"/>
      <c r="F14" s="714"/>
      <c r="G14" s="714"/>
      <c r="H14" s="714"/>
      <c r="I14" s="714"/>
      <c r="J14" s="714"/>
      <c r="K14" s="714"/>
      <c r="L14" s="714"/>
      <c r="M14" s="714"/>
      <c r="N14" s="714"/>
      <c r="O14" s="714"/>
      <c r="P14" s="715"/>
      <c r="Q14" s="957"/>
      <c r="R14" s="958"/>
      <c r="S14" s="958"/>
      <c r="T14" s="958"/>
      <c r="U14" s="958"/>
      <c r="V14" s="958"/>
      <c r="W14" s="958"/>
      <c r="X14" s="958"/>
      <c r="Y14" s="958"/>
      <c r="Z14" s="958"/>
      <c r="AA14" s="958"/>
      <c r="AB14" s="958"/>
      <c r="AC14" s="958"/>
      <c r="AD14" s="958"/>
      <c r="AE14" s="965"/>
      <c r="AF14" s="983"/>
      <c r="AG14" s="717"/>
      <c r="AH14" s="717"/>
      <c r="AI14" s="717"/>
      <c r="AJ14" s="984"/>
      <c r="AK14" s="964"/>
      <c r="AL14" s="958"/>
      <c r="AM14" s="958"/>
      <c r="AN14" s="958"/>
      <c r="AO14" s="958"/>
      <c r="AP14" s="958"/>
      <c r="AQ14" s="958"/>
      <c r="AR14" s="958"/>
      <c r="AS14" s="958"/>
      <c r="AT14" s="958"/>
      <c r="AU14" s="959"/>
      <c r="AV14" s="959"/>
      <c r="AW14" s="959"/>
      <c r="AX14" s="959"/>
      <c r="AY14" s="960"/>
      <c r="AZ14" s="56"/>
      <c r="BA14" s="56"/>
      <c r="BB14" s="56"/>
      <c r="BC14" s="56"/>
      <c r="BD14" s="56"/>
      <c r="BE14" s="67"/>
      <c r="BF14" s="67"/>
      <c r="BG14" s="67"/>
      <c r="BH14" s="67"/>
      <c r="BI14" s="67"/>
      <c r="BJ14" s="67"/>
      <c r="BK14" s="67"/>
      <c r="BL14" s="67"/>
      <c r="BM14" s="67"/>
      <c r="BN14" s="67"/>
      <c r="BO14" s="67"/>
      <c r="BP14" s="67"/>
      <c r="BQ14" s="52">
        <v>8</v>
      </c>
      <c r="BR14" s="72"/>
      <c r="BS14" s="713"/>
      <c r="BT14" s="714"/>
      <c r="BU14" s="714"/>
      <c r="BV14" s="714"/>
      <c r="BW14" s="714"/>
      <c r="BX14" s="714"/>
      <c r="BY14" s="714"/>
      <c r="BZ14" s="714"/>
      <c r="CA14" s="714"/>
      <c r="CB14" s="714"/>
      <c r="CC14" s="714"/>
      <c r="CD14" s="714"/>
      <c r="CE14" s="714"/>
      <c r="CF14" s="714"/>
      <c r="CG14" s="715"/>
      <c r="CH14" s="716"/>
      <c r="CI14" s="717"/>
      <c r="CJ14" s="717"/>
      <c r="CK14" s="717"/>
      <c r="CL14" s="718"/>
      <c r="CM14" s="716"/>
      <c r="CN14" s="717"/>
      <c r="CO14" s="717"/>
      <c r="CP14" s="717"/>
      <c r="CQ14" s="718"/>
      <c r="CR14" s="716"/>
      <c r="CS14" s="717"/>
      <c r="CT14" s="717"/>
      <c r="CU14" s="717"/>
      <c r="CV14" s="718"/>
      <c r="CW14" s="716"/>
      <c r="CX14" s="717"/>
      <c r="CY14" s="717"/>
      <c r="CZ14" s="717"/>
      <c r="DA14" s="718"/>
      <c r="DB14" s="716"/>
      <c r="DC14" s="717"/>
      <c r="DD14" s="717"/>
      <c r="DE14" s="717"/>
      <c r="DF14" s="718"/>
      <c r="DG14" s="716"/>
      <c r="DH14" s="717"/>
      <c r="DI14" s="717"/>
      <c r="DJ14" s="717"/>
      <c r="DK14" s="718"/>
      <c r="DL14" s="716"/>
      <c r="DM14" s="717"/>
      <c r="DN14" s="717"/>
      <c r="DO14" s="717"/>
      <c r="DP14" s="718"/>
      <c r="DQ14" s="716"/>
      <c r="DR14" s="717"/>
      <c r="DS14" s="717"/>
      <c r="DT14" s="717"/>
      <c r="DU14" s="718"/>
      <c r="DV14" s="713"/>
      <c r="DW14" s="714"/>
      <c r="DX14" s="714"/>
      <c r="DY14" s="714"/>
      <c r="DZ14" s="719"/>
      <c r="EA14" s="67"/>
    </row>
    <row r="15" spans="1:131" s="47" customFormat="1" ht="26.25" customHeight="1" x14ac:dyDescent="0.2">
      <c r="A15" s="52">
        <v>9</v>
      </c>
      <c r="B15" s="713"/>
      <c r="C15" s="714"/>
      <c r="D15" s="714"/>
      <c r="E15" s="714"/>
      <c r="F15" s="714"/>
      <c r="G15" s="714"/>
      <c r="H15" s="714"/>
      <c r="I15" s="714"/>
      <c r="J15" s="714"/>
      <c r="K15" s="714"/>
      <c r="L15" s="714"/>
      <c r="M15" s="714"/>
      <c r="N15" s="714"/>
      <c r="O15" s="714"/>
      <c r="P15" s="715"/>
      <c r="Q15" s="957"/>
      <c r="R15" s="958"/>
      <c r="S15" s="958"/>
      <c r="T15" s="958"/>
      <c r="U15" s="958"/>
      <c r="V15" s="958"/>
      <c r="W15" s="958"/>
      <c r="X15" s="958"/>
      <c r="Y15" s="958"/>
      <c r="Z15" s="958"/>
      <c r="AA15" s="958"/>
      <c r="AB15" s="958"/>
      <c r="AC15" s="958"/>
      <c r="AD15" s="958"/>
      <c r="AE15" s="965"/>
      <c r="AF15" s="983"/>
      <c r="AG15" s="717"/>
      <c r="AH15" s="717"/>
      <c r="AI15" s="717"/>
      <c r="AJ15" s="984"/>
      <c r="AK15" s="964"/>
      <c r="AL15" s="958"/>
      <c r="AM15" s="958"/>
      <c r="AN15" s="958"/>
      <c r="AO15" s="958"/>
      <c r="AP15" s="958"/>
      <c r="AQ15" s="958"/>
      <c r="AR15" s="958"/>
      <c r="AS15" s="958"/>
      <c r="AT15" s="958"/>
      <c r="AU15" s="959"/>
      <c r="AV15" s="959"/>
      <c r="AW15" s="959"/>
      <c r="AX15" s="959"/>
      <c r="AY15" s="960"/>
      <c r="AZ15" s="56"/>
      <c r="BA15" s="56"/>
      <c r="BB15" s="56"/>
      <c r="BC15" s="56"/>
      <c r="BD15" s="56"/>
      <c r="BE15" s="67"/>
      <c r="BF15" s="67"/>
      <c r="BG15" s="67"/>
      <c r="BH15" s="67"/>
      <c r="BI15" s="67"/>
      <c r="BJ15" s="67"/>
      <c r="BK15" s="67"/>
      <c r="BL15" s="67"/>
      <c r="BM15" s="67"/>
      <c r="BN15" s="67"/>
      <c r="BO15" s="67"/>
      <c r="BP15" s="67"/>
      <c r="BQ15" s="52">
        <v>9</v>
      </c>
      <c r="BR15" s="72"/>
      <c r="BS15" s="713"/>
      <c r="BT15" s="714"/>
      <c r="BU15" s="714"/>
      <c r="BV15" s="714"/>
      <c r="BW15" s="714"/>
      <c r="BX15" s="714"/>
      <c r="BY15" s="714"/>
      <c r="BZ15" s="714"/>
      <c r="CA15" s="714"/>
      <c r="CB15" s="714"/>
      <c r="CC15" s="714"/>
      <c r="CD15" s="714"/>
      <c r="CE15" s="714"/>
      <c r="CF15" s="714"/>
      <c r="CG15" s="715"/>
      <c r="CH15" s="716"/>
      <c r="CI15" s="717"/>
      <c r="CJ15" s="717"/>
      <c r="CK15" s="717"/>
      <c r="CL15" s="718"/>
      <c r="CM15" s="716"/>
      <c r="CN15" s="717"/>
      <c r="CO15" s="717"/>
      <c r="CP15" s="717"/>
      <c r="CQ15" s="718"/>
      <c r="CR15" s="716"/>
      <c r="CS15" s="717"/>
      <c r="CT15" s="717"/>
      <c r="CU15" s="717"/>
      <c r="CV15" s="718"/>
      <c r="CW15" s="716"/>
      <c r="CX15" s="717"/>
      <c r="CY15" s="717"/>
      <c r="CZ15" s="717"/>
      <c r="DA15" s="718"/>
      <c r="DB15" s="716"/>
      <c r="DC15" s="717"/>
      <c r="DD15" s="717"/>
      <c r="DE15" s="717"/>
      <c r="DF15" s="718"/>
      <c r="DG15" s="716"/>
      <c r="DH15" s="717"/>
      <c r="DI15" s="717"/>
      <c r="DJ15" s="717"/>
      <c r="DK15" s="718"/>
      <c r="DL15" s="716"/>
      <c r="DM15" s="717"/>
      <c r="DN15" s="717"/>
      <c r="DO15" s="717"/>
      <c r="DP15" s="718"/>
      <c r="DQ15" s="716"/>
      <c r="DR15" s="717"/>
      <c r="DS15" s="717"/>
      <c r="DT15" s="717"/>
      <c r="DU15" s="718"/>
      <c r="DV15" s="713"/>
      <c r="DW15" s="714"/>
      <c r="DX15" s="714"/>
      <c r="DY15" s="714"/>
      <c r="DZ15" s="719"/>
      <c r="EA15" s="67"/>
    </row>
    <row r="16" spans="1:131" s="47" customFormat="1" ht="26.25" customHeight="1" x14ac:dyDescent="0.2">
      <c r="A16" s="52">
        <v>10</v>
      </c>
      <c r="B16" s="713"/>
      <c r="C16" s="714"/>
      <c r="D16" s="714"/>
      <c r="E16" s="714"/>
      <c r="F16" s="714"/>
      <c r="G16" s="714"/>
      <c r="H16" s="714"/>
      <c r="I16" s="714"/>
      <c r="J16" s="714"/>
      <c r="K16" s="714"/>
      <c r="L16" s="714"/>
      <c r="M16" s="714"/>
      <c r="N16" s="714"/>
      <c r="O16" s="714"/>
      <c r="P16" s="715"/>
      <c r="Q16" s="957"/>
      <c r="R16" s="958"/>
      <c r="S16" s="958"/>
      <c r="T16" s="958"/>
      <c r="U16" s="958"/>
      <c r="V16" s="958"/>
      <c r="W16" s="958"/>
      <c r="X16" s="958"/>
      <c r="Y16" s="958"/>
      <c r="Z16" s="958"/>
      <c r="AA16" s="958"/>
      <c r="AB16" s="958"/>
      <c r="AC16" s="958"/>
      <c r="AD16" s="958"/>
      <c r="AE16" s="965"/>
      <c r="AF16" s="983"/>
      <c r="AG16" s="717"/>
      <c r="AH16" s="717"/>
      <c r="AI16" s="717"/>
      <c r="AJ16" s="984"/>
      <c r="AK16" s="964"/>
      <c r="AL16" s="958"/>
      <c r="AM16" s="958"/>
      <c r="AN16" s="958"/>
      <c r="AO16" s="958"/>
      <c r="AP16" s="958"/>
      <c r="AQ16" s="958"/>
      <c r="AR16" s="958"/>
      <c r="AS16" s="958"/>
      <c r="AT16" s="958"/>
      <c r="AU16" s="959"/>
      <c r="AV16" s="959"/>
      <c r="AW16" s="959"/>
      <c r="AX16" s="959"/>
      <c r="AY16" s="960"/>
      <c r="AZ16" s="56"/>
      <c r="BA16" s="56"/>
      <c r="BB16" s="56"/>
      <c r="BC16" s="56"/>
      <c r="BD16" s="56"/>
      <c r="BE16" s="67"/>
      <c r="BF16" s="67"/>
      <c r="BG16" s="67"/>
      <c r="BH16" s="67"/>
      <c r="BI16" s="67"/>
      <c r="BJ16" s="67"/>
      <c r="BK16" s="67"/>
      <c r="BL16" s="67"/>
      <c r="BM16" s="67"/>
      <c r="BN16" s="67"/>
      <c r="BO16" s="67"/>
      <c r="BP16" s="67"/>
      <c r="BQ16" s="52">
        <v>10</v>
      </c>
      <c r="BR16" s="72"/>
      <c r="BS16" s="713"/>
      <c r="BT16" s="714"/>
      <c r="BU16" s="714"/>
      <c r="BV16" s="714"/>
      <c r="BW16" s="714"/>
      <c r="BX16" s="714"/>
      <c r="BY16" s="714"/>
      <c r="BZ16" s="714"/>
      <c r="CA16" s="714"/>
      <c r="CB16" s="714"/>
      <c r="CC16" s="714"/>
      <c r="CD16" s="714"/>
      <c r="CE16" s="714"/>
      <c r="CF16" s="714"/>
      <c r="CG16" s="715"/>
      <c r="CH16" s="716"/>
      <c r="CI16" s="717"/>
      <c r="CJ16" s="717"/>
      <c r="CK16" s="717"/>
      <c r="CL16" s="718"/>
      <c r="CM16" s="716"/>
      <c r="CN16" s="717"/>
      <c r="CO16" s="717"/>
      <c r="CP16" s="717"/>
      <c r="CQ16" s="718"/>
      <c r="CR16" s="716"/>
      <c r="CS16" s="717"/>
      <c r="CT16" s="717"/>
      <c r="CU16" s="717"/>
      <c r="CV16" s="718"/>
      <c r="CW16" s="716"/>
      <c r="CX16" s="717"/>
      <c r="CY16" s="717"/>
      <c r="CZ16" s="717"/>
      <c r="DA16" s="718"/>
      <c r="DB16" s="716"/>
      <c r="DC16" s="717"/>
      <c r="DD16" s="717"/>
      <c r="DE16" s="717"/>
      <c r="DF16" s="718"/>
      <c r="DG16" s="716"/>
      <c r="DH16" s="717"/>
      <c r="DI16" s="717"/>
      <c r="DJ16" s="717"/>
      <c r="DK16" s="718"/>
      <c r="DL16" s="716"/>
      <c r="DM16" s="717"/>
      <c r="DN16" s="717"/>
      <c r="DO16" s="717"/>
      <c r="DP16" s="718"/>
      <c r="DQ16" s="716"/>
      <c r="DR16" s="717"/>
      <c r="DS16" s="717"/>
      <c r="DT16" s="717"/>
      <c r="DU16" s="718"/>
      <c r="DV16" s="713"/>
      <c r="DW16" s="714"/>
      <c r="DX16" s="714"/>
      <c r="DY16" s="714"/>
      <c r="DZ16" s="719"/>
      <c r="EA16" s="67"/>
    </row>
    <row r="17" spans="1:131" s="47" customFormat="1" ht="26.25" customHeight="1" x14ac:dyDescent="0.2">
      <c r="A17" s="52">
        <v>11</v>
      </c>
      <c r="B17" s="713"/>
      <c r="C17" s="714"/>
      <c r="D17" s="714"/>
      <c r="E17" s="714"/>
      <c r="F17" s="714"/>
      <c r="G17" s="714"/>
      <c r="H17" s="714"/>
      <c r="I17" s="714"/>
      <c r="J17" s="714"/>
      <c r="K17" s="714"/>
      <c r="L17" s="714"/>
      <c r="M17" s="714"/>
      <c r="N17" s="714"/>
      <c r="O17" s="714"/>
      <c r="P17" s="715"/>
      <c r="Q17" s="957"/>
      <c r="R17" s="958"/>
      <c r="S17" s="958"/>
      <c r="T17" s="958"/>
      <c r="U17" s="958"/>
      <c r="V17" s="958"/>
      <c r="W17" s="958"/>
      <c r="X17" s="958"/>
      <c r="Y17" s="958"/>
      <c r="Z17" s="958"/>
      <c r="AA17" s="958"/>
      <c r="AB17" s="958"/>
      <c r="AC17" s="958"/>
      <c r="AD17" s="958"/>
      <c r="AE17" s="965"/>
      <c r="AF17" s="983"/>
      <c r="AG17" s="717"/>
      <c r="AH17" s="717"/>
      <c r="AI17" s="717"/>
      <c r="AJ17" s="984"/>
      <c r="AK17" s="964"/>
      <c r="AL17" s="958"/>
      <c r="AM17" s="958"/>
      <c r="AN17" s="958"/>
      <c r="AO17" s="958"/>
      <c r="AP17" s="958"/>
      <c r="AQ17" s="958"/>
      <c r="AR17" s="958"/>
      <c r="AS17" s="958"/>
      <c r="AT17" s="958"/>
      <c r="AU17" s="959"/>
      <c r="AV17" s="959"/>
      <c r="AW17" s="959"/>
      <c r="AX17" s="959"/>
      <c r="AY17" s="960"/>
      <c r="AZ17" s="56"/>
      <c r="BA17" s="56"/>
      <c r="BB17" s="56"/>
      <c r="BC17" s="56"/>
      <c r="BD17" s="56"/>
      <c r="BE17" s="67"/>
      <c r="BF17" s="67"/>
      <c r="BG17" s="67"/>
      <c r="BH17" s="67"/>
      <c r="BI17" s="67"/>
      <c r="BJ17" s="67"/>
      <c r="BK17" s="67"/>
      <c r="BL17" s="67"/>
      <c r="BM17" s="67"/>
      <c r="BN17" s="67"/>
      <c r="BO17" s="67"/>
      <c r="BP17" s="67"/>
      <c r="BQ17" s="52">
        <v>11</v>
      </c>
      <c r="BR17" s="72"/>
      <c r="BS17" s="713"/>
      <c r="BT17" s="714"/>
      <c r="BU17" s="714"/>
      <c r="BV17" s="714"/>
      <c r="BW17" s="714"/>
      <c r="BX17" s="714"/>
      <c r="BY17" s="714"/>
      <c r="BZ17" s="714"/>
      <c r="CA17" s="714"/>
      <c r="CB17" s="714"/>
      <c r="CC17" s="714"/>
      <c r="CD17" s="714"/>
      <c r="CE17" s="714"/>
      <c r="CF17" s="714"/>
      <c r="CG17" s="715"/>
      <c r="CH17" s="716"/>
      <c r="CI17" s="717"/>
      <c r="CJ17" s="717"/>
      <c r="CK17" s="717"/>
      <c r="CL17" s="718"/>
      <c r="CM17" s="716"/>
      <c r="CN17" s="717"/>
      <c r="CO17" s="717"/>
      <c r="CP17" s="717"/>
      <c r="CQ17" s="718"/>
      <c r="CR17" s="716"/>
      <c r="CS17" s="717"/>
      <c r="CT17" s="717"/>
      <c r="CU17" s="717"/>
      <c r="CV17" s="718"/>
      <c r="CW17" s="716"/>
      <c r="CX17" s="717"/>
      <c r="CY17" s="717"/>
      <c r="CZ17" s="717"/>
      <c r="DA17" s="718"/>
      <c r="DB17" s="716"/>
      <c r="DC17" s="717"/>
      <c r="DD17" s="717"/>
      <c r="DE17" s="717"/>
      <c r="DF17" s="718"/>
      <c r="DG17" s="716"/>
      <c r="DH17" s="717"/>
      <c r="DI17" s="717"/>
      <c r="DJ17" s="717"/>
      <c r="DK17" s="718"/>
      <c r="DL17" s="716"/>
      <c r="DM17" s="717"/>
      <c r="DN17" s="717"/>
      <c r="DO17" s="717"/>
      <c r="DP17" s="718"/>
      <c r="DQ17" s="716"/>
      <c r="DR17" s="717"/>
      <c r="DS17" s="717"/>
      <c r="DT17" s="717"/>
      <c r="DU17" s="718"/>
      <c r="DV17" s="713"/>
      <c r="DW17" s="714"/>
      <c r="DX17" s="714"/>
      <c r="DY17" s="714"/>
      <c r="DZ17" s="719"/>
      <c r="EA17" s="67"/>
    </row>
    <row r="18" spans="1:131" s="47" customFormat="1" ht="26.25" customHeight="1" x14ac:dyDescent="0.2">
      <c r="A18" s="52">
        <v>12</v>
      </c>
      <c r="B18" s="713"/>
      <c r="C18" s="714"/>
      <c r="D18" s="714"/>
      <c r="E18" s="714"/>
      <c r="F18" s="714"/>
      <c r="G18" s="714"/>
      <c r="H18" s="714"/>
      <c r="I18" s="714"/>
      <c r="J18" s="714"/>
      <c r="K18" s="714"/>
      <c r="L18" s="714"/>
      <c r="M18" s="714"/>
      <c r="N18" s="714"/>
      <c r="O18" s="714"/>
      <c r="P18" s="715"/>
      <c r="Q18" s="957"/>
      <c r="R18" s="958"/>
      <c r="S18" s="958"/>
      <c r="T18" s="958"/>
      <c r="U18" s="958"/>
      <c r="V18" s="958"/>
      <c r="W18" s="958"/>
      <c r="X18" s="958"/>
      <c r="Y18" s="958"/>
      <c r="Z18" s="958"/>
      <c r="AA18" s="958"/>
      <c r="AB18" s="958"/>
      <c r="AC18" s="958"/>
      <c r="AD18" s="958"/>
      <c r="AE18" s="965"/>
      <c r="AF18" s="983"/>
      <c r="AG18" s="717"/>
      <c r="AH18" s="717"/>
      <c r="AI18" s="717"/>
      <c r="AJ18" s="984"/>
      <c r="AK18" s="964"/>
      <c r="AL18" s="958"/>
      <c r="AM18" s="958"/>
      <c r="AN18" s="958"/>
      <c r="AO18" s="958"/>
      <c r="AP18" s="958"/>
      <c r="AQ18" s="958"/>
      <c r="AR18" s="958"/>
      <c r="AS18" s="958"/>
      <c r="AT18" s="958"/>
      <c r="AU18" s="959"/>
      <c r="AV18" s="959"/>
      <c r="AW18" s="959"/>
      <c r="AX18" s="959"/>
      <c r="AY18" s="960"/>
      <c r="AZ18" s="56"/>
      <c r="BA18" s="56"/>
      <c r="BB18" s="56"/>
      <c r="BC18" s="56"/>
      <c r="BD18" s="56"/>
      <c r="BE18" s="67"/>
      <c r="BF18" s="67"/>
      <c r="BG18" s="67"/>
      <c r="BH18" s="67"/>
      <c r="BI18" s="67"/>
      <c r="BJ18" s="67"/>
      <c r="BK18" s="67"/>
      <c r="BL18" s="67"/>
      <c r="BM18" s="67"/>
      <c r="BN18" s="67"/>
      <c r="BO18" s="67"/>
      <c r="BP18" s="67"/>
      <c r="BQ18" s="52">
        <v>12</v>
      </c>
      <c r="BR18" s="72"/>
      <c r="BS18" s="713"/>
      <c r="BT18" s="714"/>
      <c r="BU18" s="714"/>
      <c r="BV18" s="714"/>
      <c r="BW18" s="714"/>
      <c r="BX18" s="714"/>
      <c r="BY18" s="714"/>
      <c r="BZ18" s="714"/>
      <c r="CA18" s="714"/>
      <c r="CB18" s="714"/>
      <c r="CC18" s="714"/>
      <c r="CD18" s="714"/>
      <c r="CE18" s="714"/>
      <c r="CF18" s="714"/>
      <c r="CG18" s="715"/>
      <c r="CH18" s="716"/>
      <c r="CI18" s="717"/>
      <c r="CJ18" s="717"/>
      <c r="CK18" s="717"/>
      <c r="CL18" s="718"/>
      <c r="CM18" s="716"/>
      <c r="CN18" s="717"/>
      <c r="CO18" s="717"/>
      <c r="CP18" s="717"/>
      <c r="CQ18" s="718"/>
      <c r="CR18" s="716"/>
      <c r="CS18" s="717"/>
      <c r="CT18" s="717"/>
      <c r="CU18" s="717"/>
      <c r="CV18" s="718"/>
      <c r="CW18" s="716"/>
      <c r="CX18" s="717"/>
      <c r="CY18" s="717"/>
      <c r="CZ18" s="717"/>
      <c r="DA18" s="718"/>
      <c r="DB18" s="716"/>
      <c r="DC18" s="717"/>
      <c r="DD18" s="717"/>
      <c r="DE18" s="717"/>
      <c r="DF18" s="718"/>
      <c r="DG18" s="716"/>
      <c r="DH18" s="717"/>
      <c r="DI18" s="717"/>
      <c r="DJ18" s="717"/>
      <c r="DK18" s="718"/>
      <c r="DL18" s="716"/>
      <c r="DM18" s="717"/>
      <c r="DN18" s="717"/>
      <c r="DO18" s="717"/>
      <c r="DP18" s="718"/>
      <c r="DQ18" s="716"/>
      <c r="DR18" s="717"/>
      <c r="DS18" s="717"/>
      <c r="DT18" s="717"/>
      <c r="DU18" s="718"/>
      <c r="DV18" s="713"/>
      <c r="DW18" s="714"/>
      <c r="DX18" s="714"/>
      <c r="DY18" s="714"/>
      <c r="DZ18" s="719"/>
      <c r="EA18" s="67"/>
    </row>
    <row r="19" spans="1:131" s="47" customFormat="1" ht="26.25" customHeight="1" x14ac:dyDescent="0.2">
      <c r="A19" s="52">
        <v>13</v>
      </c>
      <c r="B19" s="713"/>
      <c r="C19" s="714"/>
      <c r="D19" s="714"/>
      <c r="E19" s="714"/>
      <c r="F19" s="714"/>
      <c r="G19" s="714"/>
      <c r="H19" s="714"/>
      <c r="I19" s="714"/>
      <c r="J19" s="714"/>
      <c r="K19" s="714"/>
      <c r="L19" s="714"/>
      <c r="M19" s="714"/>
      <c r="N19" s="714"/>
      <c r="O19" s="714"/>
      <c r="P19" s="715"/>
      <c r="Q19" s="957"/>
      <c r="R19" s="958"/>
      <c r="S19" s="958"/>
      <c r="T19" s="958"/>
      <c r="U19" s="958"/>
      <c r="V19" s="958"/>
      <c r="W19" s="958"/>
      <c r="X19" s="958"/>
      <c r="Y19" s="958"/>
      <c r="Z19" s="958"/>
      <c r="AA19" s="958"/>
      <c r="AB19" s="958"/>
      <c r="AC19" s="958"/>
      <c r="AD19" s="958"/>
      <c r="AE19" s="965"/>
      <c r="AF19" s="983"/>
      <c r="AG19" s="717"/>
      <c r="AH19" s="717"/>
      <c r="AI19" s="717"/>
      <c r="AJ19" s="984"/>
      <c r="AK19" s="964"/>
      <c r="AL19" s="958"/>
      <c r="AM19" s="958"/>
      <c r="AN19" s="958"/>
      <c r="AO19" s="958"/>
      <c r="AP19" s="958"/>
      <c r="AQ19" s="958"/>
      <c r="AR19" s="958"/>
      <c r="AS19" s="958"/>
      <c r="AT19" s="958"/>
      <c r="AU19" s="959"/>
      <c r="AV19" s="959"/>
      <c r="AW19" s="959"/>
      <c r="AX19" s="959"/>
      <c r="AY19" s="960"/>
      <c r="AZ19" s="56"/>
      <c r="BA19" s="56"/>
      <c r="BB19" s="56"/>
      <c r="BC19" s="56"/>
      <c r="BD19" s="56"/>
      <c r="BE19" s="67"/>
      <c r="BF19" s="67"/>
      <c r="BG19" s="67"/>
      <c r="BH19" s="67"/>
      <c r="BI19" s="67"/>
      <c r="BJ19" s="67"/>
      <c r="BK19" s="67"/>
      <c r="BL19" s="67"/>
      <c r="BM19" s="67"/>
      <c r="BN19" s="67"/>
      <c r="BO19" s="67"/>
      <c r="BP19" s="67"/>
      <c r="BQ19" s="52">
        <v>13</v>
      </c>
      <c r="BR19" s="72"/>
      <c r="BS19" s="713"/>
      <c r="BT19" s="714"/>
      <c r="BU19" s="714"/>
      <c r="BV19" s="714"/>
      <c r="BW19" s="714"/>
      <c r="BX19" s="714"/>
      <c r="BY19" s="714"/>
      <c r="BZ19" s="714"/>
      <c r="CA19" s="714"/>
      <c r="CB19" s="714"/>
      <c r="CC19" s="714"/>
      <c r="CD19" s="714"/>
      <c r="CE19" s="714"/>
      <c r="CF19" s="714"/>
      <c r="CG19" s="715"/>
      <c r="CH19" s="716"/>
      <c r="CI19" s="717"/>
      <c r="CJ19" s="717"/>
      <c r="CK19" s="717"/>
      <c r="CL19" s="718"/>
      <c r="CM19" s="716"/>
      <c r="CN19" s="717"/>
      <c r="CO19" s="717"/>
      <c r="CP19" s="717"/>
      <c r="CQ19" s="718"/>
      <c r="CR19" s="716"/>
      <c r="CS19" s="717"/>
      <c r="CT19" s="717"/>
      <c r="CU19" s="717"/>
      <c r="CV19" s="718"/>
      <c r="CW19" s="716"/>
      <c r="CX19" s="717"/>
      <c r="CY19" s="717"/>
      <c r="CZ19" s="717"/>
      <c r="DA19" s="718"/>
      <c r="DB19" s="716"/>
      <c r="DC19" s="717"/>
      <c r="DD19" s="717"/>
      <c r="DE19" s="717"/>
      <c r="DF19" s="718"/>
      <c r="DG19" s="716"/>
      <c r="DH19" s="717"/>
      <c r="DI19" s="717"/>
      <c r="DJ19" s="717"/>
      <c r="DK19" s="718"/>
      <c r="DL19" s="716"/>
      <c r="DM19" s="717"/>
      <c r="DN19" s="717"/>
      <c r="DO19" s="717"/>
      <c r="DP19" s="718"/>
      <c r="DQ19" s="716"/>
      <c r="DR19" s="717"/>
      <c r="DS19" s="717"/>
      <c r="DT19" s="717"/>
      <c r="DU19" s="718"/>
      <c r="DV19" s="713"/>
      <c r="DW19" s="714"/>
      <c r="DX19" s="714"/>
      <c r="DY19" s="714"/>
      <c r="DZ19" s="719"/>
      <c r="EA19" s="67"/>
    </row>
    <row r="20" spans="1:131" s="47" customFormat="1" ht="26.25" customHeight="1" x14ac:dyDescent="0.2">
      <c r="A20" s="52">
        <v>14</v>
      </c>
      <c r="B20" s="713"/>
      <c r="C20" s="714"/>
      <c r="D20" s="714"/>
      <c r="E20" s="714"/>
      <c r="F20" s="714"/>
      <c r="G20" s="714"/>
      <c r="H20" s="714"/>
      <c r="I20" s="714"/>
      <c r="J20" s="714"/>
      <c r="K20" s="714"/>
      <c r="L20" s="714"/>
      <c r="M20" s="714"/>
      <c r="N20" s="714"/>
      <c r="O20" s="714"/>
      <c r="P20" s="715"/>
      <c r="Q20" s="957"/>
      <c r="R20" s="958"/>
      <c r="S20" s="958"/>
      <c r="T20" s="958"/>
      <c r="U20" s="958"/>
      <c r="V20" s="958"/>
      <c r="W20" s="958"/>
      <c r="X20" s="958"/>
      <c r="Y20" s="958"/>
      <c r="Z20" s="958"/>
      <c r="AA20" s="958"/>
      <c r="AB20" s="958"/>
      <c r="AC20" s="958"/>
      <c r="AD20" s="958"/>
      <c r="AE20" s="965"/>
      <c r="AF20" s="983"/>
      <c r="AG20" s="717"/>
      <c r="AH20" s="717"/>
      <c r="AI20" s="717"/>
      <c r="AJ20" s="984"/>
      <c r="AK20" s="964"/>
      <c r="AL20" s="958"/>
      <c r="AM20" s="958"/>
      <c r="AN20" s="958"/>
      <c r="AO20" s="958"/>
      <c r="AP20" s="958"/>
      <c r="AQ20" s="958"/>
      <c r="AR20" s="958"/>
      <c r="AS20" s="958"/>
      <c r="AT20" s="958"/>
      <c r="AU20" s="959"/>
      <c r="AV20" s="959"/>
      <c r="AW20" s="959"/>
      <c r="AX20" s="959"/>
      <c r="AY20" s="960"/>
      <c r="AZ20" s="56"/>
      <c r="BA20" s="56"/>
      <c r="BB20" s="56"/>
      <c r="BC20" s="56"/>
      <c r="BD20" s="56"/>
      <c r="BE20" s="67"/>
      <c r="BF20" s="67"/>
      <c r="BG20" s="67"/>
      <c r="BH20" s="67"/>
      <c r="BI20" s="67"/>
      <c r="BJ20" s="67"/>
      <c r="BK20" s="67"/>
      <c r="BL20" s="67"/>
      <c r="BM20" s="67"/>
      <c r="BN20" s="67"/>
      <c r="BO20" s="67"/>
      <c r="BP20" s="67"/>
      <c r="BQ20" s="52">
        <v>14</v>
      </c>
      <c r="BR20" s="72"/>
      <c r="BS20" s="713"/>
      <c r="BT20" s="714"/>
      <c r="BU20" s="714"/>
      <c r="BV20" s="714"/>
      <c r="BW20" s="714"/>
      <c r="BX20" s="714"/>
      <c r="BY20" s="714"/>
      <c r="BZ20" s="714"/>
      <c r="CA20" s="714"/>
      <c r="CB20" s="714"/>
      <c r="CC20" s="714"/>
      <c r="CD20" s="714"/>
      <c r="CE20" s="714"/>
      <c r="CF20" s="714"/>
      <c r="CG20" s="715"/>
      <c r="CH20" s="716"/>
      <c r="CI20" s="717"/>
      <c r="CJ20" s="717"/>
      <c r="CK20" s="717"/>
      <c r="CL20" s="718"/>
      <c r="CM20" s="716"/>
      <c r="CN20" s="717"/>
      <c r="CO20" s="717"/>
      <c r="CP20" s="717"/>
      <c r="CQ20" s="718"/>
      <c r="CR20" s="716"/>
      <c r="CS20" s="717"/>
      <c r="CT20" s="717"/>
      <c r="CU20" s="717"/>
      <c r="CV20" s="718"/>
      <c r="CW20" s="716"/>
      <c r="CX20" s="717"/>
      <c r="CY20" s="717"/>
      <c r="CZ20" s="717"/>
      <c r="DA20" s="718"/>
      <c r="DB20" s="716"/>
      <c r="DC20" s="717"/>
      <c r="DD20" s="717"/>
      <c r="DE20" s="717"/>
      <c r="DF20" s="718"/>
      <c r="DG20" s="716"/>
      <c r="DH20" s="717"/>
      <c r="DI20" s="717"/>
      <c r="DJ20" s="717"/>
      <c r="DK20" s="718"/>
      <c r="DL20" s="716"/>
      <c r="DM20" s="717"/>
      <c r="DN20" s="717"/>
      <c r="DO20" s="717"/>
      <c r="DP20" s="718"/>
      <c r="DQ20" s="716"/>
      <c r="DR20" s="717"/>
      <c r="DS20" s="717"/>
      <c r="DT20" s="717"/>
      <c r="DU20" s="718"/>
      <c r="DV20" s="713"/>
      <c r="DW20" s="714"/>
      <c r="DX20" s="714"/>
      <c r="DY20" s="714"/>
      <c r="DZ20" s="719"/>
      <c r="EA20" s="67"/>
    </row>
    <row r="21" spans="1:131" s="47" customFormat="1" ht="26.25" customHeight="1" x14ac:dyDescent="0.2">
      <c r="A21" s="52">
        <v>15</v>
      </c>
      <c r="B21" s="713"/>
      <c r="C21" s="714"/>
      <c r="D21" s="714"/>
      <c r="E21" s="714"/>
      <c r="F21" s="714"/>
      <c r="G21" s="714"/>
      <c r="H21" s="714"/>
      <c r="I21" s="714"/>
      <c r="J21" s="714"/>
      <c r="K21" s="714"/>
      <c r="L21" s="714"/>
      <c r="M21" s="714"/>
      <c r="N21" s="714"/>
      <c r="O21" s="714"/>
      <c r="P21" s="715"/>
      <c r="Q21" s="957"/>
      <c r="R21" s="958"/>
      <c r="S21" s="958"/>
      <c r="T21" s="958"/>
      <c r="U21" s="958"/>
      <c r="V21" s="958"/>
      <c r="W21" s="958"/>
      <c r="X21" s="958"/>
      <c r="Y21" s="958"/>
      <c r="Z21" s="958"/>
      <c r="AA21" s="958"/>
      <c r="AB21" s="958"/>
      <c r="AC21" s="958"/>
      <c r="AD21" s="958"/>
      <c r="AE21" s="965"/>
      <c r="AF21" s="983"/>
      <c r="AG21" s="717"/>
      <c r="AH21" s="717"/>
      <c r="AI21" s="717"/>
      <c r="AJ21" s="984"/>
      <c r="AK21" s="964"/>
      <c r="AL21" s="958"/>
      <c r="AM21" s="958"/>
      <c r="AN21" s="958"/>
      <c r="AO21" s="958"/>
      <c r="AP21" s="958"/>
      <c r="AQ21" s="958"/>
      <c r="AR21" s="958"/>
      <c r="AS21" s="958"/>
      <c r="AT21" s="958"/>
      <c r="AU21" s="959"/>
      <c r="AV21" s="959"/>
      <c r="AW21" s="959"/>
      <c r="AX21" s="959"/>
      <c r="AY21" s="960"/>
      <c r="AZ21" s="56"/>
      <c r="BA21" s="56"/>
      <c r="BB21" s="56"/>
      <c r="BC21" s="56"/>
      <c r="BD21" s="56"/>
      <c r="BE21" s="67"/>
      <c r="BF21" s="67"/>
      <c r="BG21" s="67"/>
      <c r="BH21" s="67"/>
      <c r="BI21" s="67"/>
      <c r="BJ21" s="67"/>
      <c r="BK21" s="67"/>
      <c r="BL21" s="67"/>
      <c r="BM21" s="67"/>
      <c r="BN21" s="67"/>
      <c r="BO21" s="67"/>
      <c r="BP21" s="67"/>
      <c r="BQ21" s="52">
        <v>15</v>
      </c>
      <c r="BR21" s="72"/>
      <c r="BS21" s="713"/>
      <c r="BT21" s="714"/>
      <c r="BU21" s="714"/>
      <c r="BV21" s="714"/>
      <c r="BW21" s="714"/>
      <c r="BX21" s="714"/>
      <c r="BY21" s="714"/>
      <c r="BZ21" s="714"/>
      <c r="CA21" s="714"/>
      <c r="CB21" s="714"/>
      <c r="CC21" s="714"/>
      <c r="CD21" s="714"/>
      <c r="CE21" s="714"/>
      <c r="CF21" s="714"/>
      <c r="CG21" s="715"/>
      <c r="CH21" s="716"/>
      <c r="CI21" s="717"/>
      <c r="CJ21" s="717"/>
      <c r="CK21" s="717"/>
      <c r="CL21" s="718"/>
      <c r="CM21" s="716"/>
      <c r="CN21" s="717"/>
      <c r="CO21" s="717"/>
      <c r="CP21" s="717"/>
      <c r="CQ21" s="718"/>
      <c r="CR21" s="716"/>
      <c r="CS21" s="717"/>
      <c r="CT21" s="717"/>
      <c r="CU21" s="717"/>
      <c r="CV21" s="718"/>
      <c r="CW21" s="716"/>
      <c r="CX21" s="717"/>
      <c r="CY21" s="717"/>
      <c r="CZ21" s="717"/>
      <c r="DA21" s="718"/>
      <c r="DB21" s="716"/>
      <c r="DC21" s="717"/>
      <c r="DD21" s="717"/>
      <c r="DE21" s="717"/>
      <c r="DF21" s="718"/>
      <c r="DG21" s="716"/>
      <c r="DH21" s="717"/>
      <c r="DI21" s="717"/>
      <c r="DJ21" s="717"/>
      <c r="DK21" s="718"/>
      <c r="DL21" s="716"/>
      <c r="DM21" s="717"/>
      <c r="DN21" s="717"/>
      <c r="DO21" s="717"/>
      <c r="DP21" s="718"/>
      <c r="DQ21" s="716"/>
      <c r="DR21" s="717"/>
      <c r="DS21" s="717"/>
      <c r="DT21" s="717"/>
      <c r="DU21" s="718"/>
      <c r="DV21" s="713"/>
      <c r="DW21" s="714"/>
      <c r="DX21" s="714"/>
      <c r="DY21" s="714"/>
      <c r="DZ21" s="719"/>
      <c r="EA21" s="67"/>
    </row>
    <row r="22" spans="1:131" s="47" customFormat="1" ht="26.25" customHeight="1" x14ac:dyDescent="0.2">
      <c r="A22" s="52">
        <v>16</v>
      </c>
      <c r="B22" s="713"/>
      <c r="C22" s="714"/>
      <c r="D22" s="714"/>
      <c r="E22" s="714"/>
      <c r="F22" s="714"/>
      <c r="G22" s="714"/>
      <c r="H22" s="714"/>
      <c r="I22" s="714"/>
      <c r="J22" s="714"/>
      <c r="K22" s="714"/>
      <c r="L22" s="714"/>
      <c r="M22" s="714"/>
      <c r="N22" s="714"/>
      <c r="O22" s="714"/>
      <c r="P22" s="715"/>
      <c r="Q22" s="1007"/>
      <c r="R22" s="1008"/>
      <c r="S22" s="1008"/>
      <c r="T22" s="1008"/>
      <c r="U22" s="1008"/>
      <c r="V22" s="1008"/>
      <c r="W22" s="1008"/>
      <c r="X22" s="1008"/>
      <c r="Y22" s="1008"/>
      <c r="Z22" s="1008"/>
      <c r="AA22" s="1008"/>
      <c r="AB22" s="1008"/>
      <c r="AC22" s="1008"/>
      <c r="AD22" s="1008"/>
      <c r="AE22" s="1009"/>
      <c r="AF22" s="983"/>
      <c r="AG22" s="717"/>
      <c r="AH22" s="717"/>
      <c r="AI22" s="717"/>
      <c r="AJ22" s="984"/>
      <c r="AK22" s="1010"/>
      <c r="AL22" s="1008"/>
      <c r="AM22" s="1008"/>
      <c r="AN22" s="1008"/>
      <c r="AO22" s="1008"/>
      <c r="AP22" s="1008"/>
      <c r="AQ22" s="1008"/>
      <c r="AR22" s="1008"/>
      <c r="AS22" s="1008"/>
      <c r="AT22" s="1008"/>
      <c r="AU22" s="1011"/>
      <c r="AV22" s="1011"/>
      <c r="AW22" s="1011"/>
      <c r="AX22" s="1011"/>
      <c r="AY22" s="1012"/>
      <c r="AZ22" s="988" t="s">
        <v>453</v>
      </c>
      <c r="BA22" s="988"/>
      <c r="BB22" s="988"/>
      <c r="BC22" s="988"/>
      <c r="BD22" s="989"/>
      <c r="BE22" s="67"/>
      <c r="BF22" s="67"/>
      <c r="BG22" s="67"/>
      <c r="BH22" s="67"/>
      <c r="BI22" s="67"/>
      <c r="BJ22" s="67"/>
      <c r="BK22" s="67"/>
      <c r="BL22" s="67"/>
      <c r="BM22" s="67"/>
      <c r="BN22" s="67"/>
      <c r="BO22" s="67"/>
      <c r="BP22" s="67"/>
      <c r="BQ22" s="52">
        <v>16</v>
      </c>
      <c r="BR22" s="72"/>
      <c r="BS22" s="713"/>
      <c r="BT22" s="714"/>
      <c r="BU22" s="714"/>
      <c r="BV22" s="714"/>
      <c r="BW22" s="714"/>
      <c r="BX22" s="714"/>
      <c r="BY22" s="714"/>
      <c r="BZ22" s="714"/>
      <c r="CA22" s="714"/>
      <c r="CB22" s="714"/>
      <c r="CC22" s="714"/>
      <c r="CD22" s="714"/>
      <c r="CE22" s="714"/>
      <c r="CF22" s="714"/>
      <c r="CG22" s="715"/>
      <c r="CH22" s="716"/>
      <c r="CI22" s="717"/>
      <c r="CJ22" s="717"/>
      <c r="CK22" s="717"/>
      <c r="CL22" s="718"/>
      <c r="CM22" s="716"/>
      <c r="CN22" s="717"/>
      <c r="CO22" s="717"/>
      <c r="CP22" s="717"/>
      <c r="CQ22" s="718"/>
      <c r="CR22" s="716"/>
      <c r="CS22" s="717"/>
      <c r="CT22" s="717"/>
      <c r="CU22" s="717"/>
      <c r="CV22" s="718"/>
      <c r="CW22" s="716"/>
      <c r="CX22" s="717"/>
      <c r="CY22" s="717"/>
      <c r="CZ22" s="717"/>
      <c r="DA22" s="718"/>
      <c r="DB22" s="716"/>
      <c r="DC22" s="717"/>
      <c r="DD22" s="717"/>
      <c r="DE22" s="717"/>
      <c r="DF22" s="718"/>
      <c r="DG22" s="716"/>
      <c r="DH22" s="717"/>
      <c r="DI22" s="717"/>
      <c r="DJ22" s="717"/>
      <c r="DK22" s="718"/>
      <c r="DL22" s="716"/>
      <c r="DM22" s="717"/>
      <c r="DN22" s="717"/>
      <c r="DO22" s="717"/>
      <c r="DP22" s="718"/>
      <c r="DQ22" s="716"/>
      <c r="DR22" s="717"/>
      <c r="DS22" s="717"/>
      <c r="DT22" s="717"/>
      <c r="DU22" s="718"/>
      <c r="DV22" s="713"/>
      <c r="DW22" s="714"/>
      <c r="DX22" s="714"/>
      <c r="DY22" s="714"/>
      <c r="DZ22" s="719"/>
      <c r="EA22" s="67"/>
    </row>
    <row r="23" spans="1:131" s="47" customFormat="1" ht="26.25" customHeight="1" x14ac:dyDescent="0.2">
      <c r="A23" s="53" t="s">
        <v>251</v>
      </c>
      <c r="B23" s="935" t="s">
        <v>306</v>
      </c>
      <c r="C23" s="936"/>
      <c r="D23" s="936"/>
      <c r="E23" s="936"/>
      <c r="F23" s="936"/>
      <c r="G23" s="936"/>
      <c r="H23" s="936"/>
      <c r="I23" s="936"/>
      <c r="J23" s="936"/>
      <c r="K23" s="936"/>
      <c r="L23" s="936"/>
      <c r="M23" s="936"/>
      <c r="N23" s="936"/>
      <c r="O23" s="936"/>
      <c r="P23" s="937"/>
      <c r="Q23" s="1005">
        <v>12214</v>
      </c>
      <c r="R23" s="947"/>
      <c r="S23" s="947"/>
      <c r="T23" s="947"/>
      <c r="U23" s="947"/>
      <c r="V23" s="947">
        <v>12131</v>
      </c>
      <c r="W23" s="947"/>
      <c r="X23" s="947"/>
      <c r="Y23" s="947"/>
      <c r="Z23" s="947"/>
      <c r="AA23" s="947">
        <v>83</v>
      </c>
      <c r="AB23" s="947"/>
      <c r="AC23" s="947"/>
      <c r="AD23" s="947"/>
      <c r="AE23" s="1006"/>
      <c r="AF23" s="974">
        <v>53</v>
      </c>
      <c r="AG23" s="947"/>
      <c r="AH23" s="947"/>
      <c r="AI23" s="947"/>
      <c r="AJ23" s="975"/>
      <c r="AK23" s="976"/>
      <c r="AL23" s="946"/>
      <c r="AM23" s="946"/>
      <c r="AN23" s="946"/>
      <c r="AO23" s="946"/>
      <c r="AP23" s="947">
        <v>13149</v>
      </c>
      <c r="AQ23" s="947"/>
      <c r="AR23" s="947"/>
      <c r="AS23" s="947"/>
      <c r="AT23" s="947"/>
      <c r="AU23" s="948"/>
      <c r="AV23" s="948"/>
      <c r="AW23" s="948"/>
      <c r="AX23" s="948"/>
      <c r="AY23" s="949"/>
      <c r="AZ23" s="978" t="s">
        <v>202</v>
      </c>
      <c r="BA23" s="942"/>
      <c r="BB23" s="942"/>
      <c r="BC23" s="942"/>
      <c r="BD23" s="979"/>
      <c r="BE23" s="67"/>
      <c r="BF23" s="67"/>
      <c r="BG23" s="67"/>
      <c r="BH23" s="67"/>
      <c r="BI23" s="67"/>
      <c r="BJ23" s="67"/>
      <c r="BK23" s="67"/>
      <c r="BL23" s="67"/>
      <c r="BM23" s="67"/>
      <c r="BN23" s="67"/>
      <c r="BO23" s="67"/>
      <c r="BP23" s="67"/>
      <c r="BQ23" s="52">
        <v>17</v>
      </c>
      <c r="BR23" s="72"/>
      <c r="BS23" s="713"/>
      <c r="BT23" s="714"/>
      <c r="BU23" s="714"/>
      <c r="BV23" s="714"/>
      <c r="BW23" s="714"/>
      <c r="BX23" s="714"/>
      <c r="BY23" s="714"/>
      <c r="BZ23" s="714"/>
      <c r="CA23" s="714"/>
      <c r="CB23" s="714"/>
      <c r="CC23" s="714"/>
      <c r="CD23" s="714"/>
      <c r="CE23" s="714"/>
      <c r="CF23" s="714"/>
      <c r="CG23" s="715"/>
      <c r="CH23" s="716"/>
      <c r="CI23" s="717"/>
      <c r="CJ23" s="717"/>
      <c r="CK23" s="717"/>
      <c r="CL23" s="718"/>
      <c r="CM23" s="716"/>
      <c r="CN23" s="717"/>
      <c r="CO23" s="717"/>
      <c r="CP23" s="717"/>
      <c r="CQ23" s="718"/>
      <c r="CR23" s="716"/>
      <c r="CS23" s="717"/>
      <c r="CT23" s="717"/>
      <c r="CU23" s="717"/>
      <c r="CV23" s="718"/>
      <c r="CW23" s="716"/>
      <c r="CX23" s="717"/>
      <c r="CY23" s="717"/>
      <c r="CZ23" s="717"/>
      <c r="DA23" s="718"/>
      <c r="DB23" s="716"/>
      <c r="DC23" s="717"/>
      <c r="DD23" s="717"/>
      <c r="DE23" s="717"/>
      <c r="DF23" s="718"/>
      <c r="DG23" s="716"/>
      <c r="DH23" s="717"/>
      <c r="DI23" s="717"/>
      <c r="DJ23" s="717"/>
      <c r="DK23" s="718"/>
      <c r="DL23" s="716"/>
      <c r="DM23" s="717"/>
      <c r="DN23" s="717"/>
      <c r="DO23" s="717"/>
      <c r="DP23" s="718"/>
      <c r="DQ23" s="716"/>
      <c r="DR23" s="717"/>
      <c r="DS23" s="717"/>
      <c r="DT23" s="717"/>
      <c r="DU23" s="718"/>
      <c r="DV23" s="713"/>
      <c r="DW23" s="714"/>
      <c r="DX23" s="714"/>
      <c r="DY23" s="714"/>
      <c r="DZ23" s="719"/>
      <c r="EA23" s="67"/>
    </row>
    <row r="24" spans="1:131" s="47" customFormat="1" ht="26.25" customHeight="1" x14ac:dyDescent="0.2">
      <c r="A24" s="1003" t="s">
        <v>382</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56"/>
      <c r="BA24" s="56"/>
      <c r="BB24" s="56"/>
      <c r="BC24" s="56"/>
      <c r="BD24" s="56"/>
      <c r="BE24" s="67"/>
      <c r="BF24" s="67"/>
      <c r="BG24" s="67"/>
      <c r="BH24" s="67"/>
      <c r="BI24" s="67"/>
      <c r="BJ24" s="67"/>
      <c r="BK24" s="67"/>
      <c r="BL24" s="67"/>
      <c r="BM24" s="67"/>
      <c r="BN24" s="67"/>
      <c r="BO24" s="67"/>
      <c r="BP24" s="67"/>
      <c r="BQ24" s="52">
        <v>18</v>
      </c>
      <c r="BR24" s="72"/>
      <c r="BS24" s="713"/>
      <c r="BT24" s="714"/>
      <c r="BU24" s="714"/>
      <c r="BV24" s="714"/>
      <c r="BW24" s="714"/>
      <c r="BX24" s="714"/>
      <c r="BY24" s="714"/>
      <c r="BZ24" s="714"/>
      <c r="CA24" s="714"/>
      <c r="CB24" s="714"/>
      <c r="CC24" s="714"/>
      <c r="CD24" s="714"/>
      <c r="CE24" s="714"/>
      <c r="CF24" s="714"/>
      <c r="CG24" s="715"/>
      <c r="CH24" s="716"/>
      <c r="CI24" s="717"/>
      <c r="CJ24" s="717"/>
      <c r="CK24" s="717"/>
      <c r="CL24" s="718"/>
      <c r="CM24" s="716"/>
      <c r="CN24" s="717"/>
      <c r="CO24" s="717"/>
      <c r="CP24" s="717"/>
      <c r="CQ24" s="718"/>
      <c r="CR24" s="716"/>
      <c r="CS24" s="717"/>
      <c r="CT24" s="717"/>
      <c r="CU24" s="717"/>
      <c r="CV24" s="718"/>
      <c r="CW24" s="716"/>
      <c r="CX24" s="717"/>
      <c r="CY24" s="717"/>
      <c r="CZ24" s="717"/>
      <c r="DA24" s="718"/>
      <c r="DB24" s="716"/>
      <c r="DC24" s="717"/>
      <c r="DD24" s="717"/>
      <c r="DE24" s="717"/>
      <c r="DF24" s="718"/>
      <c r="DG24" s="716"/>
      <c r="DH24" s="717"/>
      <c r="DI24" s="717"/>
      <c r="DJ24" s="717"/>
      <c r="DK24" s="718"/>
      <c r="DL24" s="716"/>
      <c r="DM24" s="717"/>
      <c r="DN24" s="717"/>
      <c r="DO24" s="717"/>
      <c r="DP24" s="718"/>
      <c r="DQ24" s="716"/>
      <c r="DR24" s="717"/>
      <c r="DS24" s="717"/>
      <c r="DT24" s="717"/>
      <c r="DU24" s="718"/>
      <c r="DV24" s="713"/>
      <c r="DW24" s="714"/>
      <c r="DX24" s="714"/>
      <c r="DY24" s="714"/>
      <c r="DZ24" s="719"/>
      <c r="EA24" s="67"/>
    </row>
    <row r="25" spans="1:131" ht="26.25" customHeight="1" x14ac:dyDescent="0.2">
      <c r="A25" s="1004" t="s">
        <v>413</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56"/>
      <c r="BK25" s="56"/>
      <c r="BL25" s="56"/>
      <c r="BM25" s="56"/>
      <c r="BN25" s="56"/>
      <c r="BO25" s="55"/>
      <c r="BP25" s="55"/>
      <c r="BQ25" s="52">
        <v>19</v>
      </c>
      <c r="BR25" s="72"/>
      <c r="BS25" s="713"/>
      <c r="BT25" s="714"/>
      <c r="BU25" s="714"/>
      <c r="BV25" s="714"/>
      <c r="BW25" s="714"/>
      <c r="BX25" s="714"/>
      <c r="BY25" s="714"/>
      <c r="BZ25" s="714"/>
      <c r="CA25" s="714"/>
      <c r="CB25" s="714"/>
      <c r="CC25" s="714"/>
      <c r="CD25" s="714"/>
      <c r="CE25" s="714"/>
      <c r="CF25" s="714"/>
      <c r="CG25" s="715"/>
      <c r="CH25" s="716"/>
      <c r="CI25" s="717"/>
      <c r="CJ25" s="717"/>
      <c r="CK25" s="717"/>
      <c r="CL25" s="718"/>
      <c r="CM25" s="716"/>
      <c r="CN25" s="717"/>
      <c r="CO25" s="717"/>
      <c r="CP25" s="717"/>
      <c r="CQ25" s="718"/>
      <c r="CR25" s="716"/>
      <c r="CS25" s="717"/>
      <c r="CT25" s="717"/>
      <c r="CU25" s="717"/>
      <c r="CV25" s="718"/>
      <c r="CW25" s="716"/>
      <c r="CX25" s="717"/>
      <c r="CY25" s="717"/>
      <c r="CZ25" s="717"/>
      <c r="DA25" s="718"/>
      <c r="DB25" s="716"/>
      <c r="DC25" s="717"/>
      <c r="DD25" s="717"/>
      <c r="DE25" s="717"/>
      <c r="DF25" s="718"/>
      <c r="DG25" s="716"/>
      <c r="DH25" s="717"/>
      <c r="DI25" s="717"/>
      <c r="DJ25" s="717"/>
      <c r="DK25" s="718"/>
      <c r="DL25" s="716"/>
      <c r="DM25" s="717"/>
      <c r="DN25" s="717"/>
      <c r="DO25" s="717"/>
      <c r="DP25" s="718"/>
      <c r="DQ25" s="716"/>
      <c r="DR25" s="717"/>
      <c r="DS25" s="717"/>
      <c r="DT25" s="717"/>
      <c r="DU25" s="718"/>
      <c r="DV25" s="713"/>
      <c r="DW25" s="714"/>
      <c r="DX25" s="714"/>
      <c r="DY25" s="714"/>
      <c r="DZ25" s="719"/>
      <c r="EA25" s="48"/>
    </row>
    <row r="26" spans="1:131" ht="26.25" customHeight="1" x14ac:dyDescent="0.2">
      <c r="A26" s="696" t="s">
        <v>435</v>
      </c>
      <c r="B26" s="697"/>
      <c r="C26" s="697"/>
      <c r="D26" s="697"/>
      <c r="E26" s="697"/>
      <c r="F26" s="697"/>
      <c r="G26" s="697"/>
      <c r="H26" s="697"/>
      <c r="I26" s="697"/>
      <c r="J26" s="697"/>
      <c r="K26" s="697"/>
      <c r="L26" s="697"/>
      <c r="M26" s="697"/>
      <c r="N26" s="697"/>
      <c r="O26" s="697"/>
      <c r="P26" s="698"/>
      <c r="Q26" s="688" t="s">
        <v>455</v>
      </c>
      <c r="R26" s="689"/>
      <c r="S26" s="689"/>
      <c r="T26" s="689"/>
      <c r="U26" s="690"/>
      <c r="V26" s="688" t="s">
        <v>456</v>
      </c>
      <c r="W26" s="689"/>
      <c r="X26" s="689"/>
      <c r="Y26" s="689"/>
      <c r="Z26" s="690"/>
      <c r="AA26" s="688" t="s">
        <v>457</v>
      </c>
      <c r="AB26" s="689"/>
      <c r="AC26" s="689"/>
      <c r="AD26" s="689"/>
      <c r="AE26" s="689"/>
      <c r="AF26" s="702" t="s">
        <v>246</v>
      </c>
      <c r="AG26" s="703"/>
      <c r="AH26" s="703"/>
      <c r="AI26" s="703"/>
      <c r="AJ26" s="704"/>
      <c r="AK26" s="689" t="s">
        <v>386</v>
      </c>
      <c r="AL26" s="689"/>
      <c r="AM26" s="689"/>
      <c r="AN26" s="689"/>
      <c r="AO26" s="690"/>
      <c r="AP26" s="688" t="s">
        <v>358</v>
      </c>
      <c r="AQ26" s="689"/>
      <c r="AR26" s="689"/>
      <c r="AS26" s="689"/>
      <c r="AT26" s="690"/>
      <c r="AU26" s="688" t="s">
        <v>458</v>
      </c>
      <c r="AV26" s="689"/>
      <c r="AW26" s="689"/>
      <c r="AX26" s="689"/>
      <c r="AY26" s="690"/>
      <c r="AZ26" s="688" t="s">
        <v>459</v>
      </c>
      <c r="BA26" s="689"/>
      <c r="BB26" s="689"/>
      <c r="BC26" s="689"/>
      <c r="BD26" s="690"/>
      <c r="BE26" s="688" t="s">
        <v>441</v>
      </c>
      <c r="BF26" s="689"/>
      <c r="BG26" s="689"/>
      <c r="BH26" s="689"/>
      <c r="BI26" s="694"/>
      <c r="BJ26" s="56"/>
      <c r="BK26" s="56"/>
      <c r="BL26" s="56"/>
      <c r="BM26" s="56"/>
      <c r="BN26" s="56"/>
      <c r="BO26" s="55"/>
      <c r="BP26" s="55"/>
      <c r="BQ26" s="52">
        <v>20</v>
      </c>
      <c r="BR26" s="72"/>
      <c r="BS26" s="713"/>
      <c r="BT26" s="714"/>
      <c r="BU26" s="714"/>
      <c r="BV26" s="714"/>
      <c r="BW26" s="714"/>
      <c r="BX26" s="714"/>
      <c r="BY26" s="714"/>
      <c r="BZ26" s="714"/>
      <c r="CA26" s="714"/>
      <c r="CB26" s="714"/>
      <c r="CC26" s="714"/>
      <c r="CD26" s="714"/>
      <c r="CE26" s="714"/>
      <c r="CF26" s="714"/>
      <c r="CG26" s="715"/>
      <c r="CH26" s="716"/>
      <c r="CI26" s="717"/>
      <c r="CJ26" s="717"/>
      <c r="CK26" s="717"/>
      <c r="CL26" s="718"/>
      <c r="CM26" s="716"/>
      <c r="CN26" s="717"/>
      <c r="CO26" s="717"/>
      <c r="CP26" s="717"/>
      <c r="CQ26" s="718"/>
      <c r="CR26" s="716"/>
      <c r="CS26" s="717"/>
      <c r="CT26" s="717"/>
      <c r="CU26" s="717"/>
      <c r="CV26" s="718"/>
      <c r="CW26" s="716"/>
      <c r="CX26" s="717"/>
      <c r="CY26" s="717"/>
      <c r="CZ26" s="717"/>
      <c r="DA26" s="718"/>
      <c r="DB26" s="716"/>
      <c r="DC26" s="717"/>
      <c r="DD26" s="717"/>
      <c r="DE26" s="717"/>
      <c r="DF26" s="718"/>
      <c r="DG26" s="716"/>
      <c r="DH26" s="717"/>
      <c r="DI26" s="717"/>
      <c r="DJ26" s="717"/>
      <c r="DK26" s="718"/>
      <c r="DL26" s="716"/>
      <c r="DM26" s="717"/>
      <c r="DN26" s="717"/>
      <c r="DO26" s="717"/>
      <c r="DP26" s="718"/>
      <c r="DQ26" s="716"/>
      <c r="DR26" s="717"/>
      <c r="DS26" s="717"/>
      <c r="DT26" s="717"/>
      <c r="DU26" s="718"/>
      <c r="DV26" s="713"/>
      <c r="DW26" s="714"/>
      <c r="DX26" s="714"/>
      <c r="DY26" s="714"/>
      <c r="DZ26" s="719"/>
      <c r="EA26" s="48"/>
    </row>
    <row r="27" spans="1:131" ht="26.25" customHeight="1" x14ac:dyDescent="0.2">
      <c r="A27" s="699"/>
      <c r="B27" s="700"/>
      <c r="C27" s="700"/>
      <c r="D27" s="700"/>
      <c r="E27" s="700"/>
      <c r="F27" s="700"/>
      <c r="G27" s="700"/>
      <c r="H27" s="700"/>
      <c r="I27" s="700"/>
      <c r="J27" s="700"/>
      <c r="K27" s="700"/>
      <c r="L27" s="700"/>
      <c r="M27" s="700"/>
      <c r="N27" s="700"/>
      <c r="O27" s="700"/>
      <c r="P27" s="701"/>
      <c r="Q27" s="691"/>
      <c r="R27" s="692"/>
      <c r="S27" s="692"/>
      <c r="T27" s="692"/>
      <c r="U27" s="693"/>
      <c r="V27" s="691"/>
      <c r="W27" s="692"/>
      <c r="X27" s="692"/>
      <c r="Y27" s="692"/>
      <c r="Z27" s="693"/>
      <c r="AA27" s="691"/>
      <c r="AB27" s="692"/>
      <c r="AC27" s="692"/>
      <c r="AD27" s="692"/>
      <c r="AE27" s="692"/>
      <c r="AF27" s="705"/>
      <c r="AG27" s="706"/>
      <c r="AH27" s="706"/>
      <c r="AI27" s="706"/>
      <c r="AJ27" s="707"/>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56"/>
      <c r="BK27" s="56"/>
      <c r="BL27" s="56"/>
      <c r="BM27" s="56"/>
      <c r="BN27" s="56"/>
      <c r="BO27" s="55"/>
      <c r="BP27" s="55"/>
      <c r="BQ27" s="52">
        <v>21</v>
      </c>
      <c r="BR27" s="72"/>
      <c r="BS27" s="713"/>
      <c r="BT27" s="714"/>
      <c r="BU27" s="714"/>
      <c r="BV27" s="714"/>
      <c r="BW27" s="714"/>
      <c r="BX27" s="714"/>
      <c r="BY27" s="714"/>
      <c r="BZ27" s="714"/>
      <c r="CA27" s="714"/>
      <c r="CB27" s="714"/>
      <c r="CC27" s="714"/>
      <c r="CD27" s="714"/>
      <c r="CE27" s="714"/>
      <c r="CF27" s="714"/>
      <c r="CG27" s="715"/>
      <c r="CH27" s="716"/>
      <c r="CI27" s="717"/>
      <c r="CJ27" s="717"/>
      <c r="CK27" s="717"/>
      <c r="CL27" s="718"/>
      <c r="CM27" s="716"/>
      <c r="CN27" s="717"/>
      <c r="CO27" s="717"/>
      <c r="CP27" s="717"/>
      <c r="CQ27" s="718"/>
      <c r="CR27" s="716"/>
      <c r="CS27" s="717"/>
      <c r="CT27" s="717"/>
      <c r="CU27" s="717"/>
      <c r="CV27" s="718"/>
      <c r="CW27" s="716"/>
      <c r="CX27" s="717"/>
      <c r="CY27" s="717"/>
      <c r="CZ27" s="717"/>
      <c r="DA27" s="718"/>
      <c r="DB27" s="716"/>
      <c r="DC27" s="717"/>
      <c r="DD27" s="717"/>
      <c r="DE27" s="717"/>
      <c r="DF27" s="718"/>
      <c r="DG27" s="716"/>
      <c r="DH27" s="717"/>
      <c r="DI27" s="717"/>
      <c r="DJ27" s="717"/>
      <c r="DK27" s="718"/>
      <c r="DL27" s="716"/>
      <c r="DM27" s="717"/>
      <c r="DN27" s="717"/>
      <c r="DO27" s="717"/>
      <c r="DP27" s="718"/>
      <c r="DQ27" s="716"/>
      <c r="DR27" s="717"/>
      <c r="DS27" s="717"/>
      <c r="DT27" s="717"/>
      <c r="DU27" s="718"/>
      <c r="DV27" s="713"/>
      <c r="DW27" s="714"/>
      <c r="DX27" s="714"/>
      <c r="DY27" s="714"/>
      <c r="DZ27" s="719"/>
      <c r="EA27" s="48"/>
    </row>
    <row r="28" spans="1:131" ht="26.25" customHeight="1" x14ac:dyDescent="0.2">
      <c r="A28" s="54">
        <v>1</v>
      </c>
      <c r="B28" s="991" t="s">
        <v>460</v>
      </c>
      <c r="C28" s="992"/>
      <c r="D28" s="992"/>
      <c r="E28" s="992"/>
      <c r="F28" s="992"/>
      <c r="G28" s="992"/>
      <c r="H28" s="992"/>
      <c r="I28" s="992"/>
      <c r="J28" s="992"/>
      <c r="K28" s="992"/>
      <c r="L28" s="992"/>
      <c r="M28" s="992"/>
      <c r="N28" s="992"/>
      <c r="O28" s="992"/>
      <c r="P28" s="993"/>
      <c r="Q28" s="994">
        <v>2356</v>
      </c>
      <c r="R28" s="995"/>
      <c r="S28" s="995"/>
      <c r="T28" s="995"/>
      <c r="U28" s="995"/>
      <c r="V28" s="995">
        <v>2345</v>
      </c>
      <c r="W28" s="995"/>
      <c r="X28" s="995"/>
      <c r="Y28" s="995"/>
      <c r="Z28" s="995"/>
      <c r="AA28" s="995">
        <v>11</v>
      </c>
      <c r="AB28" s="995"/>
      <c r="AC28" s="995"/>
      <c r="AD28" s="995"/>
      <c r="AE28" s="996"/>
      <c r="AF28" s="997">
        <v>11</v>
      </c>
      <c r="AG28" s="995"/>
      <c r="AH28" s="995"/>
      <c r="AI28" s="995"/>
      <c r="AJ28" s="998"/>
      <c r="AK28" s="999">
        <v>196</v>
      </c>
      <c r="AL28" s="995"/>
      <c r="AM28" s="995"/>
      <c r="AN28" s="995"/>
      <c r="AO28" s="995"/>
      <c r="AP28" s="995" t="s">
        <v>202</v>
      </c>
      <c r="AQ28" s="995"/>
      <c r="AR28" s="995"/>
      <c r="AS28" s="995"/>
      <c r="AT28" s="995"/>
      <c r="AU28" s="995" t="s">
        <v>202</v>
      </c>
      <c r="AV28" s="995"/>
      <c r="AW28" s="995"/>
      <c r="AX28" s="995"/>
      <c r="AY28" s="995"/>
      <c r="AZ28" s="1000" t="s">
        <v>202</v>
      </c>
      <c r="BA28" s="1000"/>
      <c r="BB28" s="1000"/>
      <c r="BC28" s="1000"/>
      <c r="BD28" s="1000"/>
      <c r="BE28" s="1001"/>
      <c r="BF28" s="1001"/>
      <c r="BG28" s="1001"/>
      <c r="BH28" s="1001"/>
      <c r="BI28" s="1002"/>
      <c r="BJ28" s="56"/>
      <c r="BK28" s="56"/>
      <c r="BL28" s="56"/>
      <c r="BM28" s="56"/>
      <c r="BN28" s="56"/>
      <c r="BO28" s="55"/>
      <c r="BP28" s="55"/>
      <c r="BQ28" s="52">
        <v>22</v>
      </c>
      <c r="BR28" s="72"/>
      <c r="BS28" s="713"/>
      <c r="BT28" s="714"/>
      <c r="BU28" s="714"/>
      <c r="BV28" s="714"/>
      <c r="BW28" s="714"/>
      <c r="BX28" s="714"/>
      <c r="BY28" s="714"/>
      <c r="BZ28" s="714"/>
      <c r="CA28" s="714"/>
      <c r="CB28" s="714"/>
      <c r="CC28" s="714"/>
      <c r="CD28" s="714"/>
      <c r="CE28" s="714"/>
      <c r="CF28" s="714"/>
      <c r="CG28" s="715"/>
      <c r="CH28" s="716"/>
      <c r="CI28" s="717"/>
      <c r="CJ28" s="717"/>
      <c r="CK28" s="717"/>
      <c r="CL28" s="718"/>
      <c r="CM28" s="716"/>
      <c r="CN28" s="717"/>
      <c r="CO28" s="717"/>
      <c r="CP28" s="717"/>
      <c r="CQ28" s="718"/>
      <c r="CR28" s="716"/>
      <c r="CS28" s="717"/>
      <c r="CT28" s="717"/>
      <c r="CU28" s="717"/>
      <c r="CV28" s="718"/>
      <c r="CW28" s="716"/>
      <c r="CX28" s="717"/>
      <c r="CY28" s="717"/>
      <c r="CZ28" s="717"/>
      <c r="DA28" s="718"/>
      <c r="DB28" s="716"/>
      <c r="DC28" s="717"/>
      <c r="DD28" s="717"/>
      <c r="DE28" s="717"/>
      <c r="DF28" s="718"/>
      <c r="DG28" s="716"/>
      <c r="DH28" s="717"/>
      <c r="DI28" s="717"/>
      <c r="DJ28" s="717"/>
      <c r="DK28" s="718"/>
      <c r="DL28" s="716"/>
      <c r="DM28" s="717"/>
      <c r="DN28" s="717"/>
      <c r="DO28" s="717"/>
      <c r="DP28" s="718"/>
      <c r="DQ28" s="716"/>
      <c r="DR28" s="717"/>
      <c r="DS28" s="717"/>
      <c r="DT28" s="717"/>
      <c r="DU28" s="718"/>
      <c r="DV28" s="713"/>
      <c r="DW28" s="714"/>
      <c r="DX28" s="714"/>
      <c r="DY28" s="714"/>
      <c r="DZ28" s="719"/>
      <c r="EA28" s="48"/>
    </row>
    <row r="29" spans="1:131" ht="26.25" customHeight="1" x14ac:dyDescent="0.2">
      <c r="A29" s="54">
        <v>2</v>
      </c>
      <c r="B29" s="713" t="s">
        <v>116</v>
      </c>
      <c r="C29" s="714"/>
      <c r="D29" s="714"/>
      <c r="E29" s="714"/>
      <c r="F29" s="714"/>
      <c r="G29" s="714"/>
      <c r="H29" s="714"/>
      <c r="I29" s="714"/>
      <c r="J29" s="714"/>
      <c r="K29" s="714"/>
      <c r="L29" s="714"/>
      <c r="M29" s="714"/>
      <c r="N29" s="714"/>
      <c r="O29" s="714"/>
      <c r="P29" s="715"/>
      <c r="Q29" s="957">
        <v>92</v>
      </c>
      <c r="R29" s="958"/>
      <c r="S29" s="958"/>
      <c r="T29" s="958"/>
      <c r="U29" s="958"/>
      <c r="V29" s="958">
        <v>92</v>
      </c>
      <c r="W29" s="958"/>
      <c r="X29" s="958"/>
      <c r="Y29" s="958"/>
      <c r="Z29" s="958"/>
      <c r="AA29" s="958">
        <v>0</v>
      </c>
      <c r="AB29" s="958"/>
      <c r="AC29" s="958"/>
      <c r="AD29" s="958"/>
      <c r="AE29" s="965"/>
      <c r="AF29" s="983">
        <v>0</v>
      </c>
      <c r="AG29" s="717"/>
      <c r="AH29" s="717"/>
      <c r="AI29" s="717"/>
      <c r="AJ29" s="984"/>
      <c r="AK29" s="964">
        <v>25</v>
      </c>
      <c r="AL29" s="958"/>
      <c r="AM29" s="958"/>
      <c r="AN29" s="958"/>
      <c r="AO29" s="958"/>
      <c r="AP29" s="958" t="s">
        <v>202</v>
      </c>
      <c r="AQ29" s="958"/>
      <c r="AR29" s="958"/>
      <c r="AS29" s="958"/>
      <c r="AT29" s="958"/>
      <c r="AU29" s="958" t="s">
        <v>202</v>
      </c>
      <c r="AV29" s="958"/>
      <c r="AW29" s="958"/>
      <c r="AX29" s="958"/>
      <c r="AY29" s="958"/>
      <c r="AZ29" s="990" t="s">
        <v>202</v>
      </c>
      <c r="BA29" s="990"/>
      <c r="BB29" s="990"/>
      <c r="BC29" s="990"/>
      <c r="BD29" s="990"/>
      <c r="BE29" s="959"/>
      <c r="BF29" s="959"/>
      <c r="BG29" s="959"/>
      <c r="BH29" s="959"/>
      <c r="BI29" s="960"/>
      <c r="BJ29" s="56"/>
      <c r="BK29" s="56"/>
      <c r="BL29" s="56"/>
      <c r="BM29" s="56"/>
      <c r="BN29" s="56"/>
      <c r="BO29" s="55"/>
      <c r="BP29" s="55"/>
      <c r="BQ29" s="52">
        <v>23</v>
      </c>
      <c r="BR29" s="72"/>
      <c r="BS29" s="713"/>
      <c r="BT29" s="714"/>
      <c r="BU29" s="714"/>
      <c r="BV29" s="714"/>
      <c r="BW29" s="714"/>
      <c r="BX29" s="714"/>
      <c r="BY29" s="714"/>
      <c r="BZ29" s="714"/>
      <c r="CA29" s="714"/>
      <c r="CB29" s="714"/>
      <c r="CC29" s="714"/>
      <c r="CD29" s="714"/>
      <c r="CE29" s="714"/>
      <c r="CF29" s="714"/>
      <c r="CG29" s="715"/>
      <c r="CH29" s="716"/>
      <c r="CI29" s="717"/>
      <c r="CJ29" s="717"/>
      <c r="CK29" s="717"/>
      <c r="CL29" s="718"/>
      <c r="CM29" s="716"/>
      <c r="CN29" s="717"/>
      <c r="CO29" s="717"/>
      <c r="CP29" s="717"/>
      <c r="CQ29" s="718"/>
      <c r="CR29" s="716"/>
      <c r="CS29" s="717"/>
      <c r="CT29" s="717"/>
      <c r="CU29" s="717"/>
      <c r="CV29" s="718"/>
      <c r="CW29" s="716"/>
      <c r="CX29" s="717"/>
      <c r="CY29" s="717"/>
      <c r="CZ29" s="717"/>
      <c r="DA29" s="718"/>
      <c r="DB29" s="716"/>
      <c r="DC29" s="717"/>
      <c r="DD29" s="717"/>
      <c r="DE29" s="717"/>
      <c r="DF29" s="718"/>
      <c r="DG29" s="716"/>
      <c r="DH29" s="717"/>
      <c r="DI29" s="717"/>
      <c r="DJ29" s="717"/>
      <c r="DK29" s="718"/>
      <c r="DL29" s="716"/>
      <c r="DM29" s="717"/>
      <c r="DN29" s="717"/>
      <c r="DO29" s="717"/>
      <c r="DP29" s="718"/>
      <c r="DQ29" s="716"/>
      <c r="DR29" s="717"/>
      <c r="DS29" s="717"/>
      <c r="DT29" s="717"/>
      <c r="DU29" s="718"/>
      <c r="DV29" s="713"/>
      <c r="DW29" s="714"/>
      <c r="DX29" s="714"/>
      <c r="DY29" s="714"/>
      <c r="DZ29" s="719"/>
      <c r="EA29" s="48"/>
    </row>
    <row r="30" spans="1:131" ht="26.25" customHeight="1" x14ac:dyDescent="0.2">
      <c r="A30" s="54">
        <v>3</v>
      </c>
      <c r="B30" s="713" t="s">
        <v>27</v>
      </c>
      <c r="C30" s="714"/>
      <c r="D30" s="714"/>
      <c r="E30" s="714"/>
      <c r="F30" s="714"/>
      <c r="G30" s="714"/>
      <c r="H30" s="714"/>
      <c r="I30" s="714"/>
      <c r="J30" s="714"/>
      <c r="K30" s="714"/>
      <c r="L30" s="714"/>
      <c r="M30" s="714"/>
      <c r="N30" s="714"/>
      <c r="O30" s="714"/>
      <c r="P30" s="715"/>
      <c r="Q30" s="957">
        <v>2939</v>
      </c>
      <c r="R30" s="958"/>
      <c r="S30" s="958"/>
      <c r="T30" s="958"/>
      <c r="U30" s="958"/>
      <c r="V30" s="958">
        <v>2931</v>
      </c>
      <c r="W30" s="958"/>
      <c r="X30" s="958"/>
      <c r="Y30" s="958"/>
      <c r="Z30" s="958"/>
      <c r="AA30" s="958">
        <v>8</v>
      </c>
      <c r="AB30" s="958"/>
      <c r="AC30" s="958"/>
      <c r="AD30" s="958"/>
      <c r="AE30" s="965"/>
      <c r="AF30" s="983">
        <v>8</v>
      </c>
      <c r="AG30" s="717"/>
      <c r="AH30" s="717"/>
      <c r="AI30" s="717"/>
      <c r="AJ30" s="984"/>
      <c r="AK30" s="964">
        <v>459</v>
      </c>
      <c r="AL30" s="958"/>
      <c r="AM30" s="958"/>
      <c r="AN30" s="958"/>
      <c r="AO30" s="958"/>
      <c r="AP30" s="958" t="s">
        <v>202</v>
      </c>
      <c r="AQ30" s="958"/>
      <c r="AR30" s="958"/>
      <c r="AS30" s="958"/>
      <c r="AT30" s="958"/>
      <c r="AU30" s="958" t="s">
        <v>202</v>
      </c>
      <c r="AV30" s="958"/>
      <c r="AW30" s="958"/>
      <c r="AX30" s="958"/>
      <c r="AY30" s="958"/>
      <c r="AZ30" s="990" t="s">
        <v>202</v>
      </c>
      <c r="BA30" s="990"/>
      <c r="BB30" s="990"/>
      <c r="BC30" s="990"/>
      <c r="BD30" s="990"/>
      <c r="BE30" s="959"/>
      <c r="BF30" s="959"/>
      <c r="BG30" s="959"/>
      <c r="BH30" s="959"/>
      <c r="BI30" s="960"/>
      <c r="BJ30" s="56"/>
      <c r="BK30" s="56"/>
      <c r="BL30" s="56"/>
      <c r="BM30" s="56"/>
      <c r="BN30" s="56"/>
      <c r="BO30" s="55"/>
      <c r="BP30" s="55"/>
      <c r="BQ30" s="52">
        <v>24</v>
      </c>
      <c r="BR30" s="72"/>
      <c r="BS30" s="713"/>
      <c r="BT30" s="714"/>
      <c r="BU30" s="714"/>
      <c r="BV30" s="714"/>
      <c r="BW30" s="714"/>
      <c r="BX30" s="714"/>
      <c r="BY30" s="714"/>
      <c r="BZ30" s="714"/>
      <c r="CA30" s="714"/>
      <c r="CB30" s="714"/>
      <c r="CC30" s="714"/>
      <c r="CD30" s="714"/>
      <c r="CE30" s="714"/>
      <c r="CF30" s="714"/>
      <c r="CG30" s="715"/>
      <c r="CH30" s="716"/>
      <c r="CI30" s="717"/>
      <c r="CJ30" s="717"/>
      <c r="CK30" s="717"/>
      <c r="CL30" s="718"/>
      <c r="CM30" s="716"/>
      <c r="CN30" s="717"/>
      <c r="CO30" s="717"/>
      <c r="CP30" s="717"/>
      <c r="CQ30" s="718"/>
      <c r="CR30" s="716"/>
      <c r="CS30" s="717"/>
      <c r="CT30" s="717"/>
      <c r="CU30" s="717"/>
      <c r="CV30" s="718"/>
      <c r="CW30" s="716"/>
      <c r="CX30" s="717"/>
      <c r="CY30" s="717"/>
      <c r="CZ30" s="717"/>
      <c r="DA30" s="718"/>
      <c r="DB30" s="716"/>
      <c r="DC30" s="717"/>
      <c r="DD30" s="717"/>
      <c r="DE30" s="717"/>
      <c r="DF30" s="718"/>
      <c r="DG30" s="716"/>
      <c r="DH30" s="717"/>
      <c r="DI30" s="717"/>
      <c r="DJ30" s="717"/>
      <c r="DK30" s="718"/>
      <c r="DL30" s="716"/>
      <c r="DM30" s="717"/>
      <c r="DN30" s="717"/>
      <c r="DO30" s="717"/>
      <c r="DP30" s="718"/>
      <c r="DQ30" s="716"/>
      <c r="DR30" s="717"/>
      <c r="DS30" s="717"/>
      <c r="DT30" s="717"/>
      <c r="DU30" s="718"/>
      <c r="DV30" s="713"/>
      <c r="DW30" s="714"/>
      <c r="DX30" s="714"/>
      <c r="DY30" s="714"/>
      <c r="DZ30" s="719"/>
      <c r="EA30" s="48"/>
    </row>
    <row r="31" spans="1:131" ht="26.25" customHeight="1" x14ac:dyDescent="0.2">
      <c r="A31" s="54">
        <v>4</v>
      </c>
      <c r="B31" s="713" t="s">
        <v>461</v>
      </c>
      <c r="C31" s="714"/>
      <c r="D31" s="714"/>
      <c r="E31" s="714"/>
      <c r="F31" s="714"/>
      <c r="G31" s="714"/>
      <c r="H31" s="714"/>
      <c r="I31" s="714"/>
      <c r="J31" s="714"/>
      <c r="K31" s="714"/>
      <c r="L31" s="714"/>
      <c r="M31" s="714"/>
      <c r="N31" s="714"/>
      <c r="O31" s="714"/>
      <c r="P31" s="715"/>
      <c r="Q31" s="957">
        <v>13</v>
      </c>
      <c r="R31" s="958"/>
      <c r="S31" s="958"/>
      <c r="T31" s="958"/>
      <c r="U31" s="958"/>
      <c r="V31" s="958">
        <v>11</v>
      </c>
      <c r="W31" s="958"/>
      <c r="X31" s="958"/>
      <c r="Y31" s="958"/>
      <c r="Z31" s="958"/>
      <c r="AA31" s="958">
        <v>2</v>
      </c>
      <c r="AB31" s="958"/>
      <c r="AC31" s="958"/>
      <c r="AD31" s="958"/>
      <c r="AE31" s="965"/>
      <c r="AF31" s="983">
        <v>2</v>
      </c>
      <c r="AG31" s="717"/>
      <c r="AH31" s="717"/>
      <c r="AI31" s="717"/>
      <c r="AJ31" s="984"/>
      <c r="AK31" s="964" t="s">
        <v>202</v>
      </c>
      <c r="AL31" s="958"/>
      <c r="AM31" s="958"/>
      <c r="AN31" s="958"/>
      <c r="AO31" s="958"/>
      <c r="AP31" s="958" t="s">
        <v>202</v>
      </c>
      <c r="AQ31" s="958"/>
      <c r="AR31" s="958"/>
      <c r="AS31" s="958"/>
      <c r="AT31" s="958"/>
      <c r="AU31" s="958" t="s">
        <v>202</v>
      </c>
      <c r="AV31" s="958"/>
      <c r="AW31" s="958"/>
      <c r="AX31" s="958"/>
      <c r="AY31" s="958"/>
      <c r="AZ31" s="990" t="s">
        <v>202</v>
      </c>
      <c r="BA31" s="990"/>
      <c r="BB31" s="990"/>
      <c r="BC31" s="990"/>
      <c r="BD31" s="990"/>
      <c r="BE31" s="959"/>
      <c r="BF31" s="959"/>
      <c r="BG31" s="959"/>
      <c r="BH31" s="959"/>
      <c r="BI31" s="960"/>
      <c r="BJ31" s="56"/>
      <c r="BK31" s="56"/>
      <c r="BL31" s="56"/>
      <c r="BM31" s="56"/>
      <c r="BN31" s="56"/>
      <c r="BO31" s="55"/>
      <c r="BP31" s="55"/>
      <c r="BQ31" s="52">
        <v>25</v>
      </c>
      <c r="BR31" s="72"/>
      <c r="BS31" s="713"/>
      <c r="BT31" s="714"/>
      <c r="BU31" s="714"/>
      <c r="BV31" s="714"/>
      <c r="BW31" s="714"/>
      <c r="BX31" s="714"/>
      <c r="BY31" s="714"/>
      <c r="BZ31" s="714"/>
      <c r="CA31" s="714"/>
      <c r="CB31" s="714"/>
      <c r="CC31" s="714"/>
      <c r="CD31" s="714"/>
      <c r="CE31" s="714"/>
      <c r="CF31" s="714"/>
      <c r="CG31" s="715"/>
      <c r="CH31" s="716"/>
      <c r="CI31" s="717"/>
      <c r="CJ31" s="717"/>
      <c r="CK31" s="717"/>
      <c r="CL31" s="718"/>
      <c r="CM31" s="716"/>
      <c r="CN31" s="717"/>
      <c r="CO31" s="717"/>
      <c r="CP31" s="717"/>
      <c r="CQ31" s="718"/>
      <c r="CR31" s="716"/>
      <c r="CS31" s="717"/>
      <c r="CT31" s="717"/>
      <c r="CU31" s="717"/>
      <c r="CV31" s="718"/>
      <c r="CW31" s="716"/>
      <c r="CX31" s="717"/>
      <c r="CY31" s="717"/>
      <c r="CZ31" s="717"/>
      <c r="DA31" s="718"/>
      <c r="DB31" s="716"/>
      <c r="DC31" s="717"/>
      <c r="DD31" s="717"/>
      <c r="DE31" s="717"/>
      <c r="DF31" s="718"/>
      <c r="DG31" s="716"/>
      <c r="DH31" s="717"/>
      <c r="DI31" s="717"/>
      <c r="DJ31" s="717"/>
      <c r="DK31" s="718"/>
      <c r="DL31" s="716"/>
      <c r="DM31" s="717"/>
      <c r="DN31" s="717"/>
      <c r="DO31" s="717"/>
      <c r="DP31" s="718"/>
      <c r="DQ31" s="716"/>
      <c r="DR31" s="717"/>
      <c r="DS31" s="717"/>
      <c r="DT31" s="717"/>
      <c r="DU31" s="718"/>
      <c r="DV31" s="713"/>
      <c r="DW31" s="714"/>
      <c r="DX31" s="714"/>
      <c r="DY31" s="714"/>
      <c r="DZ31" s="719"/>
      <c r="EA31" s="48"/>
    </row>
    <row r="32" spans="1:131" ht="26.25" customHeight="1" x14ac:dyDescent="0.2">
      <c r="A32" s="54">
        <v>5</v>
      </c>
      <c r="B32" s="713" t="s">
        <v>225</v>
      </c>
      <c r="C32" s="714"/>
      <c r="D32" s="714"/>
      <c r="E32" s="714"/>
      <c r="F32" s="714"/>
      <c r="G32" s="714"/>
      <c r="H32" s="714"/>
      <c r="I32" s="714"/>
      <c r="J32" s="714"/>
      <c r="K32" s="714"/>
      <c r="L32" s="714"/>
      <c r="M32" s="714"/>
      <c r="N32" s="714"/>
      <c r="O32" s="714"/>
      <c r="P32" s="715"/>
      <c r="Q32" s="957">
        <v>358</v>
      </c>
      <c r="R32" s="958"/>
      <c r="S32" s="958"/>
      <c r="T32" s="958"/>
      <c r="U32" s="958"/>
      <c r="V32" s="958">
        <v>354</v>
      </c>
      <c r="W32" s="958"/>
      <c r="X32" s="958"/>
      <c r="Y32" s="958"/>
      <c r="Z32" s="958"/>
      <c r="AA32" s="958">
        <v>4</v>
      </c>
      <c r="AB32" s="958"/>
      <c r="AC32" s="958"/>
      <c r="AD32" s="958"/>
      <c r="AE32" s="965"/>
      <c r="AF32" s="983">
        <v>4</v>
      </c>
      <c r="AG32" s="717"/>
      <c r="AH32" s="717"/>
      <c r="AI32" s="717"/>
      <c r="AJ32" s="984"/>
      <c r="AK32" s="964">
        <v>133</v>
      </c>
      <c r="AL32" s="958"/>
      <c r="AM32" s="958"/>
      <c r="AN32" s="958"/>
      <c r="AO32" s="958"/>
      <c r="AP32" s="958" t="s">
        <v>202</v>
      </c>
      <c r="AQ32" s="958"/>
      <c r="AR32" s="958"/>
      <c r="AS32" s="958"/>
      <c r="AT32" s="958"/>
      <c r="AU32" s="958" t="s">
        <v>202</v>
      </c>
      <c r="AV32" s="958"/>
      <c r="AW32" s="958"/>
      <c r="AX32" s="958"/>
      <c r="AY32" s="958"/>
      <c r="AZ32" s="990" t="s">
        <v>202</v>
      </c>
      <c r="BA32" s="990"/>
      <c r="BB32" s="990"/>
      <c r="BC32" s="990"/>
      <c r="BD32" s="990"/>
      <c r="BE32" s="959"/>
      <c r="BF32" s="959"/>
      <c r="BG32" s="959"/>
      <c r="BH32" s="959"/>
      <c r="BI32" s="960"/>
      <c r="BJ32" s="56"/>
      <c r="BK32" s="56"/>
      <c r="BL32" s="56"/>
      <c r="BM32" s="56"/>
      <c r="BN32" s="56"/>
      <c r="BO32" s="55"/>
      <c r="BP32" s="55"/>
      <c r="BQ32" s="52">
        <v>26</v>
      </c>
      <c r="BR32" s="72"/>
      <c r="BS32" s="713"/>
      <c r="BT32" s="714"/>
      <c r="BU32" s="714"/>
      <c r="BV32" s="714"/>
      <c r="BW32" s="714"/>
      <c r="BX32" s="714"/>
      <c r="BY32" s="714"/>
      <c r="BZ32" s="714"/>
      <c r="CA32" s="714"/>
      <c r="CB32" s="714"/>
      <c r="CC32" s="714"/>
      <c r="CD32" s="714"/>
      <c r="CE32" s="714"/>
      <c r="CF32" s="714"/>
      <c r="CG32" s="715"/>
      <c r="CH32" s="716"/>
      <c r="CI32" s="717"/>
      <c r="CJ32" s="717"/>
      <c r="CK32" s="717"/>
      <c r="CL32" s="718"/>
      <c r="CM32" s="716"/>
      <c r="CN32" s="717"/>
      <c r="CO32" s="717"/>
      <c r="CP32" s="717"/>
      <c r="CQ32" s="718"/>
      <c r="CR32" s="716"/>
      <c r="CS32" s="717"/>
      <c r="CT32" s="717"/>
      <c r="CU32" s="717"/>
      <c r="CV32" s="718"/>
      <c r="CW32" s="716"/>
      <c r="CX32" s="717"/>
      <c r="CY32" s="717"/>
      <c r="CZ32" s="717"/>
      <c r="DA32" s="718"/>
      <c r="DB32" s="716"/>
      <c r="DC32" s="717"/>
      <c r="DD32" s="717"/>
      <c r="DE32" s="717"/>
      <c r="DF32" s="718"/>
      <c r="DG32" s="716"/>
      <c r="DH32" s="717"/>
      <c r="DI32" s="717"/>
      <c r="DJ32" s="717"/>
      <c r="DK32" s="718"/>
      <c r="DL32" s="716"/>
      <c r="DM32" s="717"/>
      <c r="DN32" s="717"/>
      <c r="DO32" s="717"/>
      <c r="DP32" s="718"/>
      <c r="DQ32" s="716"/>
      <c r="DR32" s="717"/>
      <c r="DS32" s="717"/>
      <c r="DT32" s="717"/>
      <c r="DU32" s="718"/>
      <c r="DV32" s="713"/>
      <c r="DW32" s="714"/>
      <c r="DX32" s="714"/>
      <c r="DY32" s="714"/>
      <c r="DZ32" s="719"/>
      <c r="EA32" s="48"/>
    </row>
    <row r="33" spans="1:131" ht="26.25" customHeight="1" x14ac:dyDescent="0.2">
      <c r="A33" s="54">
        <v>6</v>
      </c>
      <c r="B33" s="713" t="s">
        <v>462</v>
      </c>
      <c r="C33" s="714"/>
      <c r="D33" s="714"/>
      <c r="E33" s="714"/>
      <c r="F33" s="714"/>
      <c r="G33" s="714"/>
      <c r="H33" s="714"/>
      <c r="I33" s="714"/>
      <c r="J33" s="714"/>
      <c r="K33" s="714"/>
      <c r="L33" s="714"/>
      <c r="M33" s="714"/>
      <c r="N33" s="714"/>
      <c r="O33" s="714"/>
      <c r="P33" s="715"/>
      <c r="Q33" s="957">
        <v>757</v>
      </c>
      <c r="R33" s="958"/>
      <c r="S33" s="958"/>
      <c r="T33" s="958"/>
      <c r="U33" s="958"/>
      <c r="V33" s="958">
        <v>690</v>
      </c>
      <c r="W33" s="958"/>
      <c r="X33" s="958"/>
      <c r="Y33" s="958"/>
      <c r="Z33" s="958"/>
      <c r="AA33" s="958">
        <v>66</v>
      </c>
      <c r="AB33" s="958"/>
      <c r="AC33" s="958"/>
      <c r="AD33" s="958"/>
      <c r="AE33" s="965"/>
      <c r="AF33" s="983">
        <v>701</v>
      </c>
      <c r="AG33" s="717"/>
      <c r="AH33" s="717"/>
      <c r="AI33" s="717"/>
      <c r="AJ33" s="984"/>
      <c r="AK33" s="964">
        <v>224</v>
      </c>
      <c r="AL33" s="958"/>
      <c r="AM33" s="958"/>
      <c r="AN33" s="958"/>
      <c r="AO33" s="958"/>
      <c r="AP33" s="958">
        <v>4864</v>
      </c>
      <c r="AQ33" s="958"/>
      <c r="AR33" s="958"/>
      <c r="AS33" s="958"/>
      <c r="AT33" s="958"/>
      <c r="AU33" s="958">
        <v>2281</v>
      </c>
      <c r="AV33" s="958"/>
      <c r="AW33" s="958"/>
      <c r="AX33" s="958"/>
      <c r="AY33" s="958"/>
      <c r="AZ33" s="990" t="s">
        <v>202</v>
      </c>
      <c r="BA33" s="990"/>
      <c r="BB33" s="990"/>
      <c r="BC33" s="990"/>
      <c r="BD33" s="990"/>
      <c r="BE33" s="959" t="s">
        <v>142</v>
      </c>
      <c r="BF33" s="959"/>
      <c r="BG33" s="959"/>
      <c r="BH33" s="959"/>
      <c r="BI33" s="960"/>
      <c r="BJ33" s="56"/>
      <c r="BK33" s="56"/>
      <c r="BL33" s="56"/>
      <c r="BM33" s="56"/>
      <c r="BN33" s="56"/>
      <c r="BO33" s="55"/>
      <c r="BP33" s="55"/>
      <c r="BQ33" s="52">
        <v>27</v>
      </c>
      <c r="BR33" s="72"/>
      <c r="BS33" s="713"/>
      <c r="BT33" s="714"/>
      <c r="BU33" s="714"/>
      <c r="BV33" s="714"/>
      <c r="BW33" s="714"/>
      <c r="BX33" s="714"/>
      <c r="BY33" s="714"/>
      <c r="BZ33" s="714"/>
      <c r="CA33" s="714"/>
      <c r="CB33" s="714"/>
      <c r="CC33" s="714"/>
      <c r="CD33" s="714"/>
      <c r="CE33" s="714"/>
      <c r="CF33" s="714"/>
      <c r="CG33" s="715"/>
      <c r="CH33" s="716"/>
      <c r="CI33" s="717"/>
      <c r="CJ33" s="717"/>
      <c r="CK33" s="717"/>
      <c r="CL33" s="718"/>
      <c r="CM33" s="716"/>
      <c r="CN33" s="717"/>
      <c r="CO33" s="717"/>
      <c r="CP33" s="717"/>
      <c r="CQ33" s="718"/>
      <c r="CR33" s="716"/>
      <c r="CS33" s="717"/>
      <c r="CT33" s="717"/>
      <c r="CU33" s="717"/>
      <c r="CV33" s="718"/>
      <c r="CW33" s="716"/>
      <c r="CX33" s="717"/>
      <c r="CY33" s="717"/>
      <c r="CZ33" s="717"/>
      <c r="DA33" s="718"/>
      <c r="DB33" s="716"/>
      <c r="DC33" s="717"/>
      <c r="DD33" s="717"/>
      <c r="DE33" s="717"/>
      <c r="DF33" s="718"/>
      <c r="DG33" s="716"/>
      <c r="DH33" s="717"/>
      <c r="DI33" s="717"/>
      <c r="DJ33" s="717"/>
      <c r="DK33" s="718"/>
      <c r="DL33" s="716"/>
      <c r="DM33" s="717"/>
      <c r="DN33" s="717"/>
      <c r="DO33" s="717"/>
      <c r="DP33" s="718"/>
      <c r="DQ33" s="716"/>
      <c r="DR33" s="717"/>
      <c r="DS33" s="717"/>
      <c r="DT33" s="717"/>
      <c r="DU33" s="718"/>
      <c r="DV33" s="713"/>
      <c r="DW33" s="714"/>
      <c r="DX33" s="714"/>
      <c r="DY33" s="714"/>
      <c r="DZ33" s="719"/>
      <c r="EA33" s="48"/>
    </row>
    <row r="34" spans="1:131" ht="26.25" customHeight="1" x14ac:dyDescent="0.2">
      <c r="A34" s="54">
        <v>7</v>
      </c>
      <c r="B34" s="713" t="s">
        <v>375</v>
      </c>
      <c r="C34" s="714"/>
      <c r="D34" s="714"/>
      <c r="E34" s="714"/>
      <c r="F34" s="714"/>
      <c r="G34" s="714"/>
      <c r="H34" s="714"/>
      <c r="I34" s="714"/>
      <c r="J34" s="714"/>
      <c r="K34" s="714"/>
      <c r="L34" s="714"/>
      <c r="M34" s="714"/>
      <c r="N34" s="714"/>
      <c r="O34" s="714"/>
      <c r="P34" s="715"/>
      <c r="Q34" s="957">
        <v>1572</v>
      </c>
      <c r="R34" s="958"/>
      <c r="S34" s="958"/>
      <c r="T34" s="958"/>
      <c r="U34" s="958"/>
      <c r="V34" s="958">
        <v>1571</v>
      </c>
      <c r="W34" s="958"/>
      <c r="X34" s="958"/>
      <c r="Y34" s="958"/>
      <c r="Z34" s="958"/>
      <c r="AA34" s="958">
        <v>1</v>
      </c>
      <c r="AB34" s="958"/>
      <c r="AC34" s="958"/>
      <c r="AD34" s="958"/>
      <c r="AE34" s="965"/>
      <c r="AF34" s="983">
        <v>1</v>
      </c>
      <c r="AG34" s="717"/>
      <c r="AH34" s="717"/>
      <c r="AI34" s="717"/>
      <c r="AJ34" s="984"/>
      <c r="AK34" s="964">
        <v>932</v>
      </c>
      <c r="AL34" s="958"/>
      <c r="AM34" s="958"/>
      <c r="AN34" s="958"/>
      <c r="AO34" s="958"/>
      <c r="AP34" s="958">
        <v>7021</v>
      </c>
      <c r="AQ34" s="958"/>
      <c r="AR34" s="958"/>
      <c r="AS34" s="958"/>
      <c r="AT34" s="958"/>
      <c r="AU34" s="958">
        <v>6874</v>
      </c>
      <c r="AV34" s="958"/>
      <c r="AW34" s="958"/>
      <c r="AX34" s="958"/>
      <c r="AY34" s="958"/>
      <c r="AZ34" s="990" t="s">
        <v>202</v>
      </c>
      <c r="BA34" s="990"/>
      <c r="BB34" s="990"/>
      <c r="BC34" s="990"/>
      <c r="BD34" s="990"/>
      <c r="BE34" s="959" t="s">
        <v>24</v>
      </c>
      <c r="BF34" s="959"/>
      <c r="BG34" s="959"/>
      <c r="BH34" s="959"/>
      <c r="BI34" s="960"/>
      <c r="BJ34" s="56"/>
      <c r="BK34" s="56"/>
      <c r="BL34" s="56"/>
      <c r="BM34" s="56"/>
      <c r="BN34" s="56"/>
      <c r="BO34" s="55"/>
      <c r="BP34" s="55"/>
      <c r="BQ34" s="52">
        <v>28</v>
      </c>
      <c r="BR34" s="72"/>
      <c r="BS34" s="713"/>
      <c r="BT34" s="714"/>
      <c r="BU34" s="714"/>
      <c r="BV34" s="714"/>
      <c r="BW34" s="714"/>
      <c r="BX34" s="714"/>
      <c r="BY34" s="714"/>
      <c r="BZ34" s="714"/>
      <c r="CA34" s="714"/>
      <c r="CB34" s="714"/>
      <c r="CC34" s="714"/>
      <c r="CD34" s="714"/>
      <c r="CE34" s="714"/>
      <c r="CF34" s="714"/>
      <c r="CG34" s="715"/>
      <c r="CH34" s="716"/>
      <c r="CI34" s="717"/>
      <c r="CJ34" s="717"/>
      <c r="CK34" s="717"/>
      <c r="CL34" s="718"/>
      <c r="CM34" s="716"/>
      <c r="CN34" s="717"/>
      <c r="CO34" s="717"/>
      <c r="CP34" s="717"/>
      <c r="CQ34" s="718"/>
      <c r="CR34" s="716"/>
      <c r="CS34" s="717"/>
      <c r="CT34" s="717"/>
      <c r="CU34" s="717"/>
      <c r="CV34" s="718"/>
      <c r="CW34" s="716"/>
      <c r="CX34" s="717"/>
      <c r="CY34" s="717"/>
      <c r="CZ34" s="717"/>
      <c r="DA34" s="718"/>
      <c r="DB34" s="716"/>
      <c r="DC34" s="717"/>
      <c r="DD34" s="717"/>
      <c r="DE34" s="717"/>
      <c r="DF34" s="718"/>
      <c r="DG34" s="716"/>
      <c r="DH34" s="717"/>
      <c r="DI34" s="717"/>
      <c r="DJ34" s="717"/>
      <c r="DK34" s="718"/>
      <c r="DL34" s="716"/>
      <c r="DM34" s="717"/>
      <c r="DN34" s="717"/>
      <c r="DO34" s="717"/>
      <c r="DP34" s="718"/>
      <c r="DQ34" s="716"/>
      <c r="DR34" s="717"/>
      <c r="DS34" s="717"/>
      <c r="DT34" s="717"/>
      <c r="DU34" s="718"/>
      <c r="DV34" s="713"/>
      <c r="DW34" s="714"/>
      <c r="DX34" s="714"/>
      <c r="DY34" s="714"/>
      <c r="DZ34" s="719"/>
      <c r="EA34" s="48"/>
    </row>
    <row r="35" spans="1:131" ht="26.25" customHeight="1" x14ac:dyDescent="0.2">
      <c r="A35" s="54">
        <v>8</v>
      </c>
      <c r="B35" s="713" t="s">
        <v>315</v>
      </c>
      <c r="C35" s="714"/>
      <c r="D35" s="714"/>
      <c r="E35" s="714"/>
      <c r="F35" s="714"/>
      <c r="G35" s="714"/>
      <c r="H35" s="714"/>
      <c r="I35" s="714"/>
      <c r="J35" s="714"/>
      <c r="K35" s="714"/>
      <c r="L35" s="714"/>
      <c r="M35" s="714"/>
      <c r="N35" s="714"/>
      <c r="O35" s="714"/>
      <c r="P35" s="715"/>
      <c r="Q35" s="957">
        <v>30</v>
      </c>
      <c r="R35" s="958"/>
      <c r="S35" s="958"/>
      <c r="T35" s="958"/>
      <c r="U35" s="958"/>
      <c r="V35" s="958">
        <v>30</v>
      </c>
      <c r="W35" s="958"/>
      <c r="X35" s="958"/>
      <c r="Y35" s="958"/>
      <c r="Z35" s="958"/>
      <c r="AA35" s="958">
        <v>0</v>
      </c>
      <c r="AB35" s="958"/>
      <c r="AC35" s="958"/>
      <c r="AD35" s="958"/>
      <c r="AE35" s="965"/>
      <c r="AF35" s="983">
        <v>0</v>
      </c>
      <c r="AG35" s="717"/>
      <c r="AH35" s="717"/>
      <c r="AI35" s="717"/>
      <c r="AJ35" s="984"/>
      <c r="AK35" s="964">
        <v>27</v>
      </c>
      <c r="AL35" s="958"/>
      <c r="AM35" s="958"/>
      <c r="AN35" s="958"/>
      <c r="AO35" s="958"/>
      <c r="AP35" s="958">
        <v>144</v>
      </c>
      <c r="AQ35" s="958"/>
      <c r="AR35" s="958"/>
      <c r="AS35" s="958"/>
      <c r="AT35" s="958"/>
      <c r="AU35" s="958">
        <v>144</v>
      </c>
      <c r="AV35" s="958"/>
      <c r="AW35" s="958"/>
      <c r="AX35" s="958"/>
      <c r="AY35" s="958"/>
      <c r="AZ35" s="990" t="s">
        <v>202</v>
      </c>
      <c r="BA35" s="990"/>
      <c r="BB35" s="990"/>
      <c r="BC35" s="990"/>
      <c r="BD35" s="990"/>
      <c r="BE35" s="959" t="s">
        <v>24</v>
      </c>
      <c r="BF35" s="959"/>
      <c r="BG35" s="959"/>
      <c r="BH35" s="959"/>
      <c r="BI35" s="960"/>
      <c r="BJ35" s="56"/>
      <c r="BK35" s="56"/>
      <c r="BL35" s="56"/>
      <c r="BM35" s="56"/>
      <c r="BN35" s="56"/>
      <c r="BO35" s="55"/>
      <c r="BP35" s="55"/>
      <c r="BQ35" s="52">
        <v>29</v>
      </c>
      <c r="BR35" s="72"/>
      <c r="BS35" s="713"/>
      <c r="BT35" s="714"/>
      <c r="BU35" s="714"/>
      <c r="BV35" s="714"/>
      <c r="BW35" s="714"/>
      <c r="BX35" s="714"/>
      <c r="BY35" s="714"/>
      <c r="BZ35" s="714"/>
      <c r="CA35" s="714"/>
      <c r="CB35" s="714"/>
      <c r="CC35" s="714"/>
      <c r="CD35" s="714"/>
      <c r="CE35" s="714"/>
      <c r="CF35" s="714"/>
      <c r="CG35" s="715"/>
      <c r="CH35" s="716"/>
      <c r="CI35" s="717"/>
      <c r="CJ35" s="717"/>
      <c r="CK35" s="717"/>
      <c r="CL35" s="718"/>
      <c r="CM35" s="716"/>
      <c r="CN35" s="717"/>
      <c r="CO35" s="717"/>
      <c r="CP35" s="717"/>
      <c r="CQ35" s="718"/>
      <c r="CR35" s="716"/>
      <c r="CS35" s="717"/>
      <c r="CT35" s="717"/>
      <c r="CU35" s="717"/>
      <c r="CV35" s="718"/>
      <c r="CW35" s="716"/>
      <c r="CX35" s="717"/>
      <c r="CY35" s="717"/>
      <c r="CZ35" s="717"/>
      <c r="DA35" s="718"/>
      <c r="DB35" s="716"/>
      <c r="DC35" s="717"/>
      <c r="DD35" s="717"/>
      <c r="DE35" s="717"/>
      <c r="DF35" s="718"/>
      <c r="DG35" s="716"/>
      <c r="DH35" s="717"/>
      <c r="DI35" s="717"/>
      <c r="DJ35" s="717"/>
      <c r="DK35" s="718"/>
      <c r="DL35" s="716"/>
      <c r="DM35" s="717"/>
      <c r="DN35" s="717"/>
      <c r="DO35" s="717"/>
      <c r="DP35" s="718"/>
      <c r="DQ35" s="716"/>
      <c r="DR35" s="717"/>
      <c r="DS35" s="717"/>
      <c r="DT35" s="717"/>
      <c r="DU35" s="718"/>
      <c r="DV35" s="713"/>
      <c r="DW35" s="714"/>
      <c r="DX35" s="714"/>
      <c r="DY35" s="714"/>
      <c r="DZ35" s="719"/>
      <c r="EA35" s="48"/>
    </row>
    <row r="36" spans="1:131" ht="26.25" customHeight="1" x14ac:dyDescent="0.2">
      <c r="A36" s="54">
        <v>9</v>
      </c>
      <c r="B36" s="713"/>
      <c r="C36" s="714"/>
      <c r="D36" s="714"/>
      <c r="E36" s="714"/>
      <c r="F36" s="714"/>
      <c r="G36" s="714"/>
      <c r="H36" s="714"/>
      <c r="I36" s="714"/>
      <c r="J36" s="714"/>
      <c r="K36" s="714"/>
      <c r="L36" s="714"/>
      <c r="M36" s="714"/>
      <c r="N36" s="714"/>
      <c r="O36" s="714"/>
      <c r="P36" s="715"/>
      <c r="Q36" s="957"/>
      <c r="R36" s="958"/>
      <c r="S36" s="958"/>
      <c r="T36" s="958"/>
      <c r="U36" s="958"/>
      <c r="V36" s="958"/>
      <c r="W36" s="958"/>
      <c r="X36" s="958"/>
      <c r="Y36" s="958"/>
      <c r="Z36" s="958"/>
      <c r="AA36" s="958"/>
      <c r="AB36" s="958"/>
      <c r="AC36" s="958"/>
      <c r="AD36" s="958"/>
      <c r="AE36" s="965"/>
      <c r="AF36" s="983"/>
      <c r="AG36" s="717"/>
      <c r="AH36" s="717"/>
      <c r="AI36" s="717"/>
      <c r="AJ36" s="984"/>
      <c r="AK36" s="964"/>
      <c r="AL36" s="958"/>
      <c r="AM36" s="958"/>
      <c r="AN36" s="958"/>
      <c r="AO36" s="958"/>
      <c r="AP36" s="958"/>
      <c r="AQ36" s="958"/>
      <c r="AR36" s="958"/>
      <c r="AS36" s="958"/>
      <c r="AT36" s="958"/>
      <c r="AU36" s="958"/>
      <c r="AV36" s="958"/>
      <c r="AW36" s="958"/>
      <c r="AX36" s="958"/>
      <c r="AY36" s="958"/>
      <c r="AZ36" s="990"/>
      <c r="BA36" s="990"/>
      <c r="BB36" s="990"/>
      <c r="BC36" s="990"/>
      <c r="BD36" s="990"/>
      <c r="BE36" s="959"/>
      <c r="BF36" s="959"/>
      <c r="BG36" s="959"/>
      <c r="BH36" s="959"/>
      <c r="BI36" s="960"/>
      <c r="BJ36" s="56"/>
      <c r="BK36" s="56"/>
      <c r="BL36" s="56"/>
      <c r="BM36" s="56"/>
      <c r="BN36" s="56"/>
      <c r="BO36" s="55"/>
      <c r="BP36" s="55"/>
      <c r="BQ36" s="52">
        <v>30</v>
      </c>
      <c r="BR36" s="72"/>
      <c r="BS36" s="713"/>
      <c r="BT36" s="714"/>
      <c r="BU36" s="714"/>
      <c r="BV36" s="714"/>
      <c r="BW36" s="714"/>
      <c r="BX36" s="714"/>
      <c r="BY36" s="714"/>
      <c r="BZ36" s="714"/>
      <c r="CA36" s="714"/>
      <c r="CB36" s="714"/>
      <c r="CC36" s="714"/>
      <c r="CD36" s="714"/>
      <c r="CE36" s="714"/>
      <c r="CF36" s="714"/>
      <c r="CG36" s="715"/>
      <c r="CH36" s="716"/>
      <c r="CI36" s="717"/>
      <c r="CJ36" s="717"/>
      <c r="CK36" s="717"/>
      <c r="CL36" s="718"/>
      <c r="CM36" s="716"/>
      <c r="CN36" s="717"/>
      <c r="CO36" s="717"/>
      <c r="CP36" s="717"/>
      <c r="CQ36" s="718"/>
      <c r="CR36" s="716"/>
      <c r="CS36" s="717"/>
      <c r="CT36" s="717"/>
      <c r="CU36" s="717"/>
      <c r="CV36" s="718"/>
      <c r="CW36" s="716"/>
      <c r="CX36" s="717"/>
      <c r="CY36" s="717"/>
      <c r="CZ36" s="717"/>
      <c r="DA36" s="718"/>
      <c r="DB36" s="716"/>
      <c r="DC36" s="717"/>
      <c r="DD36" s="717"/>
      <c r="DE36" s="717"/>
      <c r="DF36" s="718"/>
      <c r="DG36" s="716"/>
      <c r="DH36" s="717"/>
      <c r="DI36" s="717"/>
      <c r="DJ36" s="717"/>
      <c r="DK36" s="718"/>
      <c r="DL36" s="716"/>
      <c r="DM36" s="717"/>
      <c r="DN36" s="717"/>
      <c r="DO36" s="717"/>
      <c r="DP36" s="718"/>
      <c r="DQ36" s="716"/>
      <c r="DR36" s="717"/>
      <c r="DS36" s="717"/>
      <c r="DT36" s="717"/>
      <c r="DU36" s="718"/>
      <c r="DV36" s="713"/>
      <c r="DW36" s="714"/>
      <c r="DX36" s="714"/>
      <c r="DY36" s="714"/>
      <c r="DZ36" s="719"/>
      <c r="EA36" s="48"/>
    </row>
    <row r="37" spans="1:131" ht="26.25" customHeight="1" x14ac:dyDescent="0.2">
      <c r="A37" s="54">
        <v>10</v>
      </c>
      <c r="B37" s="713"/>
      <c r="C37" s="714"/>
      <c r="D37" s="714"/>
      <c r="E37" s="714"/>
      <c r="F37" s="714"/>
      <c r="G37" s="714"/>
      <c r="H37" s="714"/>
      <c r="I37" s="714"/>
      <c r="J37" s="714"/>
      <c r="K37" s="714"/>
      <c r="L37" s="714"/>
      <c r="M37" s="714"/>
      <c r="N37" s="714"/>
      <c r="O37" s="714"/>
      <c r="P37" s="715"/>
      <c r="Q37" s="957"/>
      <c r="R37" s="958"/>
      <c r="S37" s="958"/>
      <c r="T37" s="958"/>
      <c r="U37" s="958"/>
      <c r="V37" s="958"/>
      <c r="W37" s="958"/>
      <c r="X37" s="958"/>
      <c r="Y37" s="958"/>
      <c r="Z37" s="958"/>
      <c r="AA37" s="958"/>
      <c r="AB37" s="958"/>
      <c r="AC37" s="958"/>
      <c r="AD37" s="958"/>
      <c r="AE37" s="965"/>
      <c r="AF37" s="983"/>
      <c r="AG37" s="717"/>
      <c r="AH37" s="717"/>
      <c r="AI37" s="717"/>
      <c r="AJ37" s="984"/>
      <c r="AK37" s="964"/>
      <c r="AL37" s="958"/>
      <c r="AM37" s="958"/>
      <c r="AN37" s="958"/>
      <c r="AO37" s="958"/>
      <c r="AP37" s="958"/>
      <c r="AQ37" s="958"/>
      <c r="AR37" s="958"/>
      <c r="AS37" s="958"/>
      <c r="AT37" s="958"/>
      <c r="AU37" s="958"/>
      <c r="AV37" s="958"/>
      <c r="AW37" s="958"/>
      <c r="AX37" s="958"/>
      <c r="AY37" s="958"/>
      <c r="AZ37" s="990"/>
      <c r="BA37" s="990"/>
      <c r="BB37" s="990"/>
      <c r="BC37" s="990"/>
      <c r="BD37" s="990"/>
      <c r="BE37" s="959"/>
      <c r="BF37" s="959"/>
      <c r="BG37" s="959"/>
      <c r="BH37" s="959"/>
      <c r="BI37" s="960"/>
      <c r="BJ37" s="56"/>
      <c r="BK37" s="56"/>
      <c r="BL37" s="56"/>
      <c r="BM37" s="56"/>
      <c r="BN37" s="56"/>
      <c r="BO37" s="55"/>
      <c r="BP37" s="55"/>
      <c r="BQ37" s="52">
        <v>31</v>
      </c>
      <c r="BR37" s="72"/>
      <c r="BS37" s="713"/>
      <c r="BT37" s="714"/>
      <c r="BU37" s="714"/>
      <c r="BV37" s="714"/>
      <c r="BW37" s="714"/>
      <c r="BX37" s="714"/>
      <c r="BY37" s="714"/>
      <c r="BZ37" s="714"/>
      <c r="CA37" s="714"/>
      <c r="CB37" s="714"/>
      <c r="CC37" s="714"/>
      <c r="CD37" s="714"/>
      <c r="CE37" s="714"/>
      <c r="CF37" s="714"/>
      <c r="CG37" s="715"/>
      <c r="CH37" s="716"/>
      <c r="CI37" s="717"/>
      <c r="CJ37" s="717"/>
      <c r="CK37" s="717"/>
      <c r="CL37" s="718"/>
      <c r="CM37" s="716"/>
      <c r="CN37" s="717"/>
      <c r="CO37" s="717"/>
      <c r="CP37" s="717"/>
      <c r="CQ37" s="718"/>
      <c r="CR37" s="716"/>
      <c r="CS37" s="717"/>
      <c r="CT37" s="717"/>
      <c r="CU37" s="717"/>
      <c r="CV37" s="718"/>
      <c r="CW37" s="716"/>
      <c r="CX37" s="717"/>
      <c r="CY37" s="717"/>
      <c r="CZ37" s="717"/>
      <c r="DA37" s="718"/>
      <c r="DB37" s="716"/>
      <c r="DC37" s="717"/>
      <c r="DD37" s="717"/>
      <c r="DE37" s="717"/>
      <c r="DF37" s="718"/>
      <c r="DG37" s="716"/>
      <c r="DH37" s="717"/>
      <c r="DI37" s="717"/>
      <c r="DJ37" s="717"/>
      <c r="DK37" s="718"/>
      <c r="DL37" s="716"/>
      <c r="DM37" s="717"/>
      <c r="DN37" s="717"/>
      <c r="DO37" s="717"/>
      <c r="DP37" s="718"/>
      <c r="DQ37" s="716"/>
      <c r="DR37" s="717"/>
      <c r="DS37" s="717"/>
      <c r="DT37" s="717"/>
      <c r="DU37" s="718"/>
      <c r="DV37" s="713"/>
      <c r="DW37" s="714"/>
      <c r="DX37" s="714"/>
      <c r="DY37" s="714"/>
      <c r="DZ37" s="719"/>
      <c r="EA37" s="48"/>
    </row>
    <row r="38" spans="1:131" ht="26.25" customHeight="1" x14ac:dyDescent="0.2">
      <c r="A38" s="54">
        <v>11</v>
      </c>
      <c r="B38" s="713"/>
      <c r="C38" s="714"/>
      <c r="D38" s="714"/>
      <c r="E38" s="714"/>
      <c r="F38" s="714"/>
      <c r="G38" s="714"/>
      <c r="H38" s="714"/>
      <c r="I38" s="714"/>
      <c r="J38" s="714"/>
      <c r="K38" s="714"/>
      <c r="L38" s="714"/>
      <c r="M38" s="714"/>
      <c r="N38" s="714"/>
      <c r="O38" s="714"/>
      <c r="P38" s="715"/>
      <c r="Q38" s="957"/>
      <c r="R38" s="958"/>
      <c r="S38" s="958"/>
      <c r="T38" s="958"/>
      <c r="U38" s="958"/>
      <c r="V38" s="958"/>
      <c r="W38" s="958"/>
      <c r="X38" s="958"/>
      <c r="Y38" s="958"/>
      <c r="Z38" s="958"/>
      <c r="AA38" s="958"/>
      <c r="AB38" s="958"/>
      <c r="AC38" s="958"/>
      <c r="AD38" s="958"/>
      <c r="AE38" s="965"/>
      <c r="AF38" s="983"/>
      <c r="AG38" s="717"/>
      <c r="AH38" s="717"/>
      <c r="AI38" s="717"/>
      <c r="AJ38" s="984"/>
      <c r="AK38" s="964"/>
      <c r="AL38" s="958"/>
      <c r="AM38" s="958"/>
      <c r="AN38" s="958"/>
      <c r="AO38" s="958"/>
      <c r="AP38" s="958"/>
      <c r="AQ38" s="958"/>
      <c r="AR38" s="958"/>
      <c r="AS38" s="958"/>
      <c r="AT38" s="958"/>
      <c r="AU38" s="958"/>
      <c r="AV38" s="958"/>
      <c r="AW38" s="958"/>
      <c r="AX38" s="958"/>
      <c r="AY38" s="958"/>
      <c r="AZ38" s="990"/>
      <c r="BA38" s="990"/>
      <c r="BB38" s="990"/>
      <c r="BC38" s="990"/>
      <c r="BD38" s="990"/>
      <c r="BE38" s="959"/>
      <c r="BF38" s="959"/>
      <c r="BG38" s="959"/>
      <c r="BH38" s="959"/>
      <c r="BI38" s="960"/>
      <c r="BJ38" s="56"/>
      <c r="BK38" s="56"/>
      <c r="BL38" s="56"/>
      <c r="BM38" s="56"/>
      <c r="BN38" s="56"/>
      <c r="BO38" s="55"/>
      <c r="BP38" s="55"/>
      <c r="BQ38" s="52">
        <v>32</v>
      </c>
      <c r="BR38" s="72"/>
      <c r="BS38" s="713"/>
      <c r="BT38" s="714"/>
      <c r="BU38" s="714"/>
      <c r="BV38" s="714"/>
      <c r="BW38" s="714"/>
      <c r="BX38" s="714"/>
      <c r="BY38" s="714"/>
      <c r="BZ38" s="714"/>
      <c r="CA38" s="714"/>
      <c r="CB38" s="714"/>
      <c r="CC38" s="714"/>
      <c r="CD38" s="714"/>
      <c r="CE38" s="714"/>
      <c r="CF38" s="714"/>
      <c r="CG38" s="715"/>
      <c r="CH38" s="716"/>
      <c r="CI38" s="717"/>
      <c r="CJ38" s="717"/>
      <c r="CK38" s="717"/>
      <c r="CL38" s="718"/>
      <c r="CM38" s="716"/>
      <c r="CN38" s="717"/>
      <c r="CO38" s="717"/>
      <c r="CP38" s="717"/>
      <c r="CQ38" s="718"/>
      <c r="CR38" s="716"/>
      <c r="CS38" s="717"/>
      <c r="CT38" s="717"/>
      <c r="CU38" s="717"/>
      <c r="CV38" s="718"/>
      <c r="CW38" s="716"/>
      <c r="CX38" s="717"/>
      <c r="CY38" s="717"/>
      <c r="CZ38" s="717"/>
      <c r="DA38" s="718"/>
      <c r="DB38" s="716"/>
      <c r="DC38" s="717"/>
      <c r="DD38" s="717"/>
      <c r="DE38" s="717"/>
      <c r="DF38" s="718"/>
      <c r="DG38" s="716"/>
      <c r="DH38" s="717"/>
      <c r="DI38" s="717"/>
      <c r="DJ38" s="717"/>
      <c r="DK38" s="718"/>
      <c r="DL38" s="716"/>
      <c r="DM38" s="717"/>
      <c r="DN38" s="717"/>
      <c r="DO38" s="717"/>
      <c r="DP38" s="718"/>
      <c r="DQ38" s="716"/>
      <c r="DR38" s="717"/>
      <c r="DS38" s="717"/>
      <c r="DT38" s="717"/>
      <c r="DU38" s="718"/>
      <c r="DV38" s="713"/>
      <c r="DW38" s="714"/>
      <c r="DX38" s="714"/>
      <c r="DY38" s="714"/>
      <c r="DZ38" s="719"/>
      <c r="EA38" s="48"/>
    </row>
    <row r="39" spans="1:131" ht="26.25" customHeight="1" x14ac:dyDescent="0.2">
      <c r="A39" s="54">
        <v>12</v>
      </c>
      <c r="B39" s="713"/>
      <c r="C39" s="714"/>
      <c r="D39" s="714"/>
      <c r="E39" s="714"/>
      <c r="F39" s="714"/>
      <c r="G39" s="714"/>
      <c r="H39" s="714"/>
      <c r="I39" s="714"/>
      <c r="J39" s="714"/>
      <c r="K39" s="714"/>
      <c r="L39" s="714"/>
      <c r="M39" s="714"/>
      <c r="N39" s="714"/>
      <c r="O39" s="714"/>
      <c r="P39" s="715"/>
      <c r="Q39" s="957"/>
      <c r="R39" s="958"/>
      <c r="S39" s="958"/>
      <c r="T39" s="958"/>
      <c r="U39" s="958"/>
      <c r="V39" s="958"/>
      <c r="W39" s="958"/>
      <c r="X39" s="958"/>
      <c r="Y39" s="958"/>
      <c r="Z39" s="958"/>
      <c r="AA39" s="958"/>
      <c r="AB39" s="958"/>
      <c r="AC39" s="958"/>
      <c r="AD39" s="958"/>
      <c r="AE39" s="965"/>
      <c r="AF39" s="983"/>
      <c r="AG39" s="717"/>
      <c r="AH39" s="717"/>
      <c r="AI39" s="717"/>
      <c r="AJ39" s="984"/>
      <c r="AK39" s="964"/>
      <c r="AL39" s="958"/>
      <c r="AM39" s="958"/>
      <c r="AN39" s="958"/>
      <c r="AO39" s="958"/>
      <c r="AP39" s="958"/>
      <c r="AQ39" s="958"/>
      <c r="AR39" s="958"/>
      <c r="AS39" s="958"/>
      <c r="AT39" s="958"/>
      <c r="AU39" s="958"/>
      <c r="AV39" s="958"/>
      <c r="AW39" s="958"/>
      <c r="AX39" s="958"/>
      <c r="AY39" s="958"/>
      <c r="AZ39" s="990"/>
      <c r="BA39" s="990"/>
      <c r="BB39" s="990"/>
      <c r="BC39" s="990"/>
      <c r="BD39" s="990"/>
      <c r="BE39" s="959"/>
      <c r="BF39" s="959"/>
      <c r="BG39" s="959"/>
      <c r="BH39" s="959"/>
      <c r="BI39" s="960"/>
      <c r="BJ39" s="56"/>
      <c r="BK39" s="56"/>
      <c r="BL39" s="56"/>
      <c r="BM39" s="56"/>
      <c r="BN39" s="56"/>
      <c r="BO39" s="55"/>
      <c r="BP39" s="55"/>
      <c r="BQ39" s="52">
        <v>33</v>
      </c>
      <c r="BR39" s="72"/>
      <c r="BS39" s="713"/>
      <c r="BT39" s="714"/>
      <c r="BU39" s="714"/>
      <c r="BV39" s="714"/>
      <c r="BW39" s="714"/>
      <c r="BX39" s="714"/>
      <c r="BY39" s="714"/>
      <c r="BZ39" s="714"/>
      <c r="CA39" s="714"/>
      <c r="CB39" s="714"/>
      <c r="CC39" s="714"/>
      <c r="CD39" s="714"/>
      <c r="CE39" s="714"/>
      <c r="CF39" s="714"/>
      <c r="CG39" s="715"/>
      <c r="CH39" s="716"/>
      <c r="CI39" s="717"/>
      <c r="CJ39" s="717"/>
      <c r="CK39" s="717"/>
      <c r="CL39" s="718"/>
      <c r="CM39" s="716"/>
      <c r="CN39" s="717"/>
      <c r="CO39" s="717"/>
      <c r="CP39" s="717"/>
      <c r="CQ39" s="718"/>
      <c r="CR39" s="716"/>
      <c r="CS39" s="717"/>
      <c r="CT39" s="717"/>
      <c r="CU39" s="717"/>
      <c r="CV39" s="718"/>
      <c r="CW39" s="716"/>
      <c r="CX39" s="717"/>
      <c r="CY39" s="717"/>
      <c r="CZ39" s="717"/>
      <c r="DA39" s="718"/>
      <c r="DB39" s="716"/>
      <c r="DC39" s="717"/>
      <c r="DD39" s="717"/>
      <c r="DE39" s="717"/>
      <c r="DF39" s="718"/>
      <c r="DG39" s="716"/>
      <c r="DH39" s="717"/>
      <c r="DI39" s="717"/>
      <c r="DJ39" s="717"/>
      <c r="DK39" s="718"/>
      <c r="DL39" s="716"/>
      <c r="DM39" s="717"/>
      <c r="DN39" s="717"/>
      <c r="DO39" s="717"/>
      <c r="DP39" s="718"/>
      <c r="DQ39" s="716"/>
      <c r="DR39" s="717"/>
      <c r="DS39" s="717"/>
      <c r="DT39" s="717"/>
      <c r="DU39" s="718"/>
      <c r="DV39" s="713"/>
      <c r="DW39" s="714"/>
      <c r="DX39" s="714"/>
      <c r="DY39" s="714"/>
      <c r="DZ39" s="719"/>
      <c r="EA39" s="48"/>
    </row>
    <row r="40" spans="1:131" ht="26.25" customHeight="1" x14ac:dyDescent="0.2">
      <c r="A40" s="52">
        <v>13</v>
      </c>
      <c r="B40" s="713"/>
      <c r="C40" s="714"/>
      <c r="D40" s="714"/>
      <c r="E40" s="714"/>
      <c r="F40" s="714"/>
      <c r="G40" s="714"/>
      <c r="H40" s="714"/>
      <c r="I40" s="714"/>
      <c r="J40" s="714"/>
      <c r="K40" s="714"/>
      <c r="L40" s="714"/>
      <c r="M40" s="714"/>
      <c r="N40" s="714"/>
      <c r="O40" s="714"/>
      <c r="P40" s="715"/>
      <c r="Q40" s="957"/>
      <c r="R40" s="958"/>
      <c r="S40" s="958"/>
      <c r="T40" s="958"/>
      <c r="U40" s="958"/>
      <c r="V40" s="958"/>
      <c r="W40" s="958"/>
      <c r="X40" s="958"/>
      <c r="Y40" s="958"/>
      <c r="Z40" s="958"/>
      <c r="AA40" s="958"/>
      <c r="AB40" s="958"/>
      <c r="AC40" s="958"/>
      <c r="AD40" s="958"/>
      <c r="AE40" s="965"/>
      <c r="AF40" s="983"/>
      <c r="AG40" s="717"/>
      <c r="AH40" s="717"/>
      <c r="AI40" s="717"/>
      <c r="AJ40" s="984"/>
      <c r="AK40" s="964"/>
      <c r="AL40" s="958"/>
      <c r="AM40" s="958"/>
      <c r="AN40" s="958"/>
      <c r="AO40" s="958"/>
      <c r="AP40" s="958"/>
      <c r="AQ40" s="958"/>
      <c r="AR40" s="958"/>
      <c r="AS40" s="958"/>
      <c r="AT40" s="958"/>
      <c r="AU40" s="958"/>
      <c r="AV40" s="958"/>
      <c r="AW40" s="958"/>
      <c r="AX40" s="958"/>
      <c r="AY40" s="958"/>
      <c r="AZ40" s="990"/>
      <c r="BA40" s="990"/>
      <c r="BB40" s="990"/>
      <c r="BC40" s="990"/>
      <c r="BD40" s="990"/>
      <c r="BE40" s="959"/>
      <c r="BF40" s="959"/>
      <c r="BG40" s="959"/>
      <c r="BH40" s="959"/>
      <c r="BI40" s="960"/>
      <c r="BJ40" s="56"/>
      <c r="BK40" s="56"/>
      <c r="BL40" s="56"/>
      <c r="BM40" s="56"/>
      <c r="BN40" s="56"/>
      <c r="BO40" s="55"/>
      <c r="BP40" s="55"/>
      <c r="BQ40" s="52">
        <v>34</v>
      </c>
      <c r="BR40" s="72"/>
      <c r="BS40" s="713"/>
      <c r="BT40" s="714"/>
      <c r="BU40" s="714"/>
      <c r="BV40" s="714"/>
      <c r="BW40" s="714"/>
      <c r="BX40" s="714"/>
      <c r="BY40" s="714"/>
      <c r="BZ40" s="714"/>
      <c r="CA40" s="714"/>
      <c r="CB40" s="714"/>
      <c r="CC40" s="714"/>
      <c r="CD40" s="714"/>
      <c r="CE40" s="714"/>
      <c r="CF40" s="714"/>
      <c r="CG40" s="715"/>
      <c r="CH40" s="716"/>
      <c r="CI40" s="717"/>
      <c r="CJ40" s="717"/>
      <c r="CK40" s="717"/>
      <c r="CL40" s="718"/>
      <c r="CM40" s="716"/>
      <c r="CN40" s="717"/>
      <c r="CO40" s="717"/>
      <c r="CP40" s="717"/>
      <c r="CQ40" s="718"/>
      <c r="CR40" s="716"/>
      <c r="CS40" s="717"/>
      <c r="CT40" s="717"/>
      <c r="CU40" s="717"/>
      <c r="CV40" s="718"/>
      <c r="CW40" s="716"/>
      <c r="CX40" s="717"/>
      <c r="CY40" s="717"/>
      <c r="CZ40" s="717"/>
      <c r="DA40" s="718"/>
      <c r="DB40" s="716"/>
      <c r="DC40" s="717"/>
      <c r="DD40" s="717"/>
      <c r="DE40" s="717"/>
      <c r="DF40" s="718"/>
      <c r="DG40" s="716"/>
      <c r="DH40" s="717"/>
      <c r="DI40" s="717"/>
      <c r="DJ40" s="717"/>
      <c r="DK40" s="718"/>
      <c r="DL40" s="716"/>
      <c r="DM40" s="717"/>
      <c r="DN40" s="717"/>
      <c r="DO40" s="717"/>
      <c r="DP40" s="718"/>
      <c r="DQ40" s="716"/>
      <c r="DR40" s="717"/>
      <c r="DS40" s="717"/>
      <c r="DT40" s="717"/>
      <c r="DU40" s="718"/>
      <c r="DV40" s="713"/>
      <c r="DW40" s="714"/>
      <c r="DX40" s="714"/>
      <c r="DY40" s="714"/>
      <c r="DZ40" s="719"/>
      <c r="EA40" s="48"/>
    </row>
    <row r="41" spans="1:131" ht="26.25" customHeight="1" x14ac:dyDescent="0.2">
      <c r="A41" s="52">
        <v>14</v>
      </c>
      <c r="B41" s="713"/>
      <c r="C41" s="714"/>
      <c r="D41" s="714"/>
      <c r="E41" s="714"/>
      <c r="F41" s="714"/>
      <c r="G41" s="714"/>
      <c r="H41" s="714"/>
      <c r="I41" s="714"/>
      <c r="J41" s="714"/>
      <c r="K41" s="714"/>
      <c r="L41" s="714"/>
      <c r="M41" s="714"/>
      <c r="N41" s="714"/>
      <c r="O41" s="714"/>
      <c r="P41" s="715"/>
      <c r="Q41" s="957"/>
      <c r="R41" s="958"/>
      <c r="S41" s="958"/>
      <c r="T41" s="958"/>
      <c r="U41" s="958"/>
      <c r="V41" s="958"/>
      <c r="W41" s="958"/>
      <c r="X41" s="958"/>
      <c r="Y41" s="958"/>
      <c r="Z41" s="958"/>
      <c r="AA41" s="958"/>
      <c r="AB41" s="958"/>
      <c r="AC41" s="958"/>
      <c r="AD41" s="958"/>
      <c r="AE41" s="965"/>
      <c r="AF41" s="983"/>
      <c r="AG41" s="717"/>
      <c r="AH41" s="717"/>
      <c r="AI41" s="717"/>
      <c r="AJ41" s="984"/>
      <c r="AK41" s="964"/>
      <c r="AL41" s="958"/>
      <c r="AM41" s="958"/>
      <c r="AN41" s="958"/>
      <c r="AO41" s="958"/>
      <c r="AP41" s="958"/>
      <c r="AQ41" s="958"/>
      <c r="AR41" s="958"/>
      <c r="AS41" s="958"/>
      <c r="AT41" s="958"/>
      <c r="AU41" s="958"/>
      <c r="AV41" s="958"/>
      <c r="AW41" s="958"/>
      <c r="AX41" s="958"/>
      <c r="AY41" s="958"/>
      <c r="AZ41" s="990"/>
      <c r="BA41" s="990"/>
      <c r="BB41" s="990"/>
      <c r="BC41" s="990"/>
      <c r="BD41" s="990"/>
      <c r="BE41" s="959"/>
      <c r="BF41" s="959"/>
      <c r="BG41" s="959"/>
      <c r="BH41" s="959"/>
      <c r="BI41" s="960"/>
      <c r="BJ41" s="56"/>
      <c r="BK41" s="56"/>
      <c r="BL41" s="56"/>
      <c r="BM41" s="56"/>
      <c r="BN41" s="56"/>
      <c r="BO41" s="55"/>
      <c r="BP41" s="55"/>
      <c r="BQ41" s="52">
        <v>35</v>
      </c>
      <c r="BR41" s="72"/>
      <c r="BS41" s="713"/>
      <c r="BT41" s="714"/>
      <c r="BU41" s="714"/>
      <c r="BV41" s="714"/>
      <c r="BW41" s="714"/>
      <c r="BX41" s="714"/>
      <c r="BY41" s="714"/>
      <c r="BZ41" s="714"/>
      <c r="CA41" s="714"/>
      <c r="CB41" s="714"/>
      <c r="CC41" s="714"/>
      <c r="CD41" s="714"/>
      <c r="CE41" s="714"/>
      <c r="CF41" s="714"/>
      <c r="CG41" s="715"/>
      <c r="CH41" s="716"/>
      <c r="CI41" s="717"/>
      <c r="CJ41" s="717"/>
      <c r="CK41" s="717"/>
      <c r="CL41" s="718"/>
      <c r="CM41" s="716"/>
      <c r="CN41" s="717"/>
      <c r="CO41" s="717"/>
      <c r="CP41" s="717"/>
      <c r="CQ41" s="718"/>
      <c r="CR41" s="716"/>
      <c r="CS41" s="717"/>
      <c r="CT41" s="717"/>
      <c r="CU41" s="717"/>
      <c r="CV41" s="718"/>
      <c r="CW41" s="716"/>
      <c r="CX41" s="717"/>
      <c r="CY41" s="717"/>
      <c r="CZ41" s="717"/>
      <c r="DA41" s="718"/>
      <c r="DB41" s="716"/>
      <c r="DC41" s="717"/>
      <c r="DD41" s="717"/>
      <c r="DE41" s="717"/>
      <c r="DF41" s="718"/>
      <c r="DG41" s="716"/>
      <c r="DH41" s="717"/>
      <c r="DI41" s="717"/>
      <c r="DJ41" s="717"/>
      <c r="DK41" s="718"/>
      <c r="DL41" s="716"/>
      <c r="DM41" s="717"/>
      <c r="DN41" s="717"/>
      <c r="DO41" s="717"/>
      <c r="DP41" s="718"/>
      <c r="DQ41" s="716"/>
      <c r="DR41" s="717"/>
      <c r="DS41" s="717"/>
      <c r="DT41" s="717"/>
      <c r="DU41" s="718"/>
      <c r="DV41" s="713"/>
      <c r="DW41" s="714"/>
      <c r="DX41" s="714"/>
      <c r="DY41" s="714"/>
      <c r="DZ41" s="719"/>
      <c r="EA41" s="48"/>
    </row>
    <row r="42" spans="1:131" ht="26.25" customHeight="1" x14ac:dyDescent="0.2">
      <c r="A42" s="52">
        <v>15</v>
      </c>
      <c r="B42" s="713"/>
      <c r="C42" s="714"/>
      <c r="D42" s="714"/>
      <c r="E42" s="714"/>
      <c r="F42" s="714"/>
      <c r="G42" s="714"/>
      <c r="H42" s="714"/>
      <c r="I42" s="714"/>
      <c r="J42" s="714"/>
      <c r="K42" s="714"/>
      <c r="L42" s="714"/>
      <c r="M42" s="714"/>
      <c r="N42" s="714"/>
      <c r="O42" s="714"/>
      <c r="P42" s="715"/>
      <c r="Q42" s="957"/>
      <c r="R42" s="958"/>
      <c r="S42" s="958"/>
      <c r="T42" s="958"/>
      <c r="U42" s="958"/>
      <c r="V42" s="958"/>
      <c r="W42" s="958"/>
      <c r="X42" s="958"/>
      <c r="Y42" s="958"/>
      <c r="Z42" s="958"/>
      <c r="AA42" s="958"/>
      <c r="AB42" s="958"/>
      <c r="AC42" s="958"/>
      <c r="AD42" s="958"/>
      <c r="AE42" s="965"/>
      <c r="AF42" s="983"/>
      <c r="AG42" s="717"/>
      <c r="AH42" s="717"/>
      <c r="AI42" s="717"/>
      <c r="AJ42" s="984"/>
      <c r="AK42" s="964"/>
      <c r="AL42" s="958"/>
      <c r="AM42" s="958"/>
      <c r="AN42" s="958"/>
      <c r="AO42" s="958"/>
      <c r="AP42" s="958"/>
      <c r="AQ42" s="958"/>
      <c r="AR42" s="958"/>
      <c r="AS42" s="958"/>
      <c r="AT42" s="958"/>
      <c r="AU42" s="958"/>
      <c r="AV42" s="958"/>
      <c r="AW42" s="958"/>
      <c r="AX42" s="958"/>
      <c r="AY42" s="958"/>
      <c r="AZ42" s="990"/>
      <c r="BA42" s="990"/>
      <c r="BB42" s="990"/>
      <c r="BC42" s="990"/>
      <c r="BD42" s="990"/>
      <c r="BE42" s="959"/>
      <c r="BF42" s="959"/>
      <c r="BG42" s="959"/>
      <c r="BH42" s="959"/>
      <c r="BI42" s="960"/>
      <c r="BJ42" s="56"/>
      <c r="BK42" s="56"/>
      <c r="BL42" s="56"/>
      <c r="BM42" s="56"/>
      <c r="BN42" s="56"/>
      <c r="BO42" s="55"/>
      <c r="BP42" s="55"/>
      <c r="BQ42" s="52">
        <v>36</v>
      </c>
      <c r="BR42" s="72"/>
      <c r="BS42" s="713"/>
      <c r="BT42" s="714"/>
      <c r="BU42" s="714"/>
      <c r="BV42" s="714"/>
      <c r="BW42" s="714"/>
      <c r="BX42" s="714"/>
      <c r="BY42" s="714"/>
      <c r="BZ42" s="714"/>
      <c r="CA42" s="714"/>
      <c r="CB42" s="714"/>
      <c r="CC42" s="714"/>
      <c r="CD42" s="714"/>
      <c r="CE42" s="714"/>
      <c r="CF42" s="714"/>
      <c r="CG42" s="715"/>
      <c r="CH42" s="716"/>
      <c r="CI42" s="717"/>
      <c r="CJ42" s="717"/>
      <c r="CK42" s="717"/>
      <c r="CL42" s="718"/>
      <c r="CM42" s="716"/>
      <c r="CN42" s="717"/>
      <c r="CO42" s="717"/>
      <c r="CP42" s="717"/>
      <c r="CQ42" s="718"/>
      <c r="CR42" s="716"/>
      <c r="CS42" s="717"/>
      <c r="CT42" s="717"/>
      <c r="CU42" s="717"/>
      <c r="CV42" s="718"/>
      <c r="CW42" s="716"/>
      <c r="CX42" s="717"/>
      <c r="CY42" s="717"/>
      <c r="CZ42" s="717"/>
      <c r="DA42" s="718"/>
      <c r="DB42" s="716"/>
      <c r="DC42" s="717"/>
      <c r="DD42" s="717"/>
      <c r="DE42" s="717"/>
      <c r="DF42" s="718"/>
      <c r="DG42" s="716"/>
      <c r="DH42" s="717"/>
      <c r="DI42" s="717"/>
      <c r="DJ42" s="717"/>
      <c r="DK42" s="718"/>
      <c r="DL42" s="716"/>
      <c r="DM42" s="717"/>
      <c r="DN42" s="717"/>
      <c r="DO42" s="717"/>
      <c r="DP42" s="718"/>
      <c r="DQ42" s="716"/>
      <c r="DR42" s="717"/>
      <c r="DS42" s="717"/>
      <c r="DT42" s="717"/>
      <c r="DU42" s="718"/>
      <c r="DV42" s="713"/>
      <c r="DW42" s="714"/>
      <c r="DX42" s="714"/>
      <c r="DY42" s="714"/>
      <c r="DZ42" s="719"/>
      <c r="EA42" s="48"/>
    </row>
    <row r="43" spans="1:131" ht="26.25" customHeight="1" x14ac:dyDescent="0.2">
      <c r="A43" s="52">
        <v>16</v>
      </c>
      <c r="B43" s="713"/>
      <c r="C43" s="714"/>
      <c r="D43" s="714"/>
      <c r="E43" s="714"/>
      <c r="F43" s="714"/>
      <c r="G43" s="714"/>
      <c r="H43" s="714"/>
      <c r="I43" s="714"/>
      <c r="J43" s="714"/>
      <c r="K43" s="714"/>
      <c r="L43" s="714"/>
      <c r="M43" s="714"/>
      <c r="N43" s="714"/>
      <c r="O43" s="714"/>
      <c r="P43" s="715"/>
      <c r="Q43" s="957"/>
      <c r="R43" s="958"/>
      <c r="S43" s="958"/>
      <c r="T43" s="958"/>
      <c r="U43" s="958"/>
      <c r="V43" s="958"/>
      <c r="W43" s="958"/>
      <c r="X43" s="958"/>
      <c r="Y43" s="958"/>
      <c r="Z43" s="958"/>
      <c r="AA43" s="958"/>
      <c r="AB43" s="958"/>
      <c r="AC43" s="958"/>
      <c r="AD43" s="958"/>
      <c r="AE43" s="965"/>
      <c r="AF43" s="983"/>
      <c r="AG43" s="717"/>
      <c r="AH43" s="717"/>
      <c r="AI43" s="717"/>
      <c r="AJ43" s="984"/>
      <c r="AK43" s="964"/>
      <c r="AL43" s="958"/>
      <c r="AM43" s="958"/>
      <c r="AN43" s="958"/>
      <c r="AO43" s="958"/>
      <c r="AP43" s="958"/>
      <c r="AQ43" s="958"/>
      <c r="AR43" s="958"/>
      <c r="AS43" s="958"/>
      <c r="AT43" s="958"/>
      <c r="AU43" s="958"/>
      <c r="AV43" s="958"/>
      <c r="AW43" s="958"/>
      <c r="AX43" s="958"/>
      <c r="AY43" s="958"/>
      <c r="AZ43" s="990"/>
      <c r="BA43" s="990"/>
      <c r="BB43" s="990"/>
      <c r="BC43" s="990"/>
      <c r="BD43" s="990"/>
      <c r="BE43" s="959"/>
      <c r="BF43" s="959"/>
      <c r="BG43" s="959"/>
      <c r="BH43" s="959"/>
      <c r="BI43" s="960"/>
      <c r="BJ43" s="56"/>
      <c r="BK43" s="56"/>
      <c r="BL43" s="56"/>
      <c r="BM43" s="56"/>
      <c r="BN43" s="56"/>
      <c r="BO43" s="55"/>
      <c r="BP43" s="55"/>
      <c r="BQ43" s="52">
        <v>37</v>
      </c>
      <c r="BR43" s="72"/>
      <c r="BS43" s="713"/>
      <c r="BT43" s="714"/>
      <c r="BU43" s="714"/>
      <c r="BV43" s="714"/>
      <c r="BW43" s="714"/>
      <c r="BX43" s="714"/>
      <c r="BY43" s="714"/>
      <c r="BZ43" s="714"/>
      <c r="CA43" s="714"/>
      <c r="CB43" s="714"/>
      <c r="CC43" s="714"/>
      <c r="CD43" s="714"/>
      <c r="CE43" s="714"/>
      <c r="CF43" s="714"/>
      <c r="CG43" s="715"/>
      <c r="CH43" s="716"/>
      <c r="CI43" s="717"/>
      <c r="CJ43" s="717"/>
      <c r="CK43" s="717"/>
      <c r="CL43" s="718"/>
      <c r="CM43" s="716"/>
      <c r="CN43" s="717"/>
      <c r="CO43" s="717"/>
      <c r="CP43" s="717"/>
      <c r="CQ43" s="718"/>
      <c r="CR43" s="716"/>
      <c r="CS43" s="717"/>
      <c r="CT43" s="717"/>
      <c r="CU43" s="717"/>
      <c r="CV43" s="718"/>
      <c r="CW43" s="716"/>
      <c r="CX43" s="717"/>
      <c r="CY43" s="717"/>
      <c r="CZ43" s="717"/>
      <c r="DA43" s="718"/>
      <c r="DB43" s="716"/>
      <c r="DC43" s="717"/>
      <c r="DD43" s="717"/>
      <c r="DE43" s="717"/>
      <c r="DF43" s="718"/>
      <c r="DG43" s="716"/>
      <c r="DH43" s="717"/>
      <c r="DI43" s="717"/>
      <c r="DJ43" s="717"/>
      <c r="DK43" s="718"/>
      <c r="DL43" s="716"/>
      <c r="DM43" s="717"/>
      <c r="DN43" s="717"/>
      <c r="DO43" s="717"/>
      <c r="DP43" s="718"/>
      <c r="DQ43" s="716"/>
      <c r="DR43" s="717"/>
      <c r="DS43" s="717"/>
      <c r="DT43" s="717"/>
      <c r="DU43" s="718"/>
      <c r="DV43" s="713"/>
      <c r="DW43" s="714"/>
      <c r="DX43" s="714"/>
      <c r="DY43" s="714"/>
      <c r="DZ43" s="719"/>
      <c r="EA43" s="48"/>
    </row>
    <row r="44" spans="1:131" ht="26.25" customHeight="1" x14ac:dyDescent="0.2">
      <c r="A44" s="52">
        <v>17</v>
      </c>
      <c r="B44" s="713"/>
      <c r="C44" s="714"/>
      <c r="D44" s="714"/>
      <c r="E44" s="714"/>
      <c r="F44" s="714"/>
      <c r="G44" s="714"/>
      <c r="H44" s="714"/>
      <c r="I44" s="714"/>
      <c r="J44" s="714"/>
      <c r="K44" s="714"/>
      <c r="L44" s="714"/>
      <c r="M44" s="714"/>
      <c r="N44" s="714"/>
      <c r="O44" s="714"/>
      <c r="P44" s="715"/>
      <c r="Q44" s="957"/>
      <c r="R44" s="958"/>
      <c r="S44" s="958"/>
      <c r="T44" s="958"/>
      <c r="U44" s="958"/>
      <c r="V44" s="958"/>
      <c r="W44" s="958"/>
      <c r="X44" s="958"/>
      <c r="Y44" s="958"/>
      <c r="Z44" s="958"/>
      <c r="AA44" s="958"/>
      <c r="AB44" s="958"/>
      <c r="AC44" s="958"/>
      <c r="AD44" s="958"/>
      <c r="AE44" s="965"/>
      <c r="AF44" s="983"/>
      <c r="AG44" s="717"/>
      <c r="AH44" s="717"/>
      <c r="AI44" s="717"/>
      <c r="AJ44" s="984"/>
      <c r="AK44" s="964"/>
      <c r="AL44" s="958"/>
      <c r="AM44" s="958"/>
      <c r="AN44" s="958"/>
      <c r="AO44" s="958"/>
      <c r="AP44" s="958"/>
      <c r="AQ44" s="958"/>
      <c r="AR44" s="958"/>
      <c r="AS44" s="958"/>
      <c r="AT44" s="958"/>
      <c r="AU44" s="958"/>
      <c r="AV44" s="958"/>
      <c r="AW44" s="958"/>
      <c r="AX44" s="958"/>
      <c r="AY44" s="958"/>
      <c r="AZ44" s="990"/>
      <c r="BA44" s="990"/>
      <c r="BB44" s="990"/>
      <c r="BC44" s="990"/>
      <c r="BD44" s="990"/>
      <c r="BE44" s="959"/>
      <c r="BF44" s="959"/>
      <c r="BG44" s="959"/>
      <c r="BH44" s="959"/>
      <c r="BI44" s="960"/>
      <c r="BJ44" s="56"/>
      <c r="BK44" s="56"/>
      <c r="BL44" s="56"/>
      <c r="BM44" s="56"/>
      <c r="BN44" s="56"/>
      <c r="BO44" s="55"/>
      <c r="BP44" s="55"/>
      <c r="BQ44" s="52">
        <v>38</v>
      </c>
      <c r="BR44" s="72"/>
      <c r="BS44" s="713"/>
      <c r="BT44" s="714"/>
      <c r="BU44" s="714"/>
      <c r="BV44" s="714"/>
      <c r="BW44" s="714"/>
      <c r="BX44" s="714"/>
      <c r="BY44" s="714"/>
      <c r="BZ44" s="714"/>
      <c r="CA44" s="714"/>
      <c r="CB44" s="714"/>
      <c r="CC44" s="714"/>
      <c r="CD44" s="714"/>
      <c r="CE44" s="714"/>
      <c r="CF44" s="714"/>
      <c r="CG44" s="715"/>
      <c r="CH44" s="716"/>
      <c r="CI44" s="717"/>
      <c r="CJ44" s="717"/>
      <c r="CK44" s="717"/>
      <c r="CL44" s="718"/>
      <c r="CM44" s="716"/>
      <c r="CN44" s="717"/>
      <c r="CO44" s="717"/>
      <c r="CP44" s="717"/>
      <c r="CQ44" s="718"/>
      <c r="CR44" s="716"/>
      <c r="CS44" s="717"/>
      <c r="CT44" s="717"/>
      <c r="CU44" s="717"/>
      <c r="CV44" s="718"/>
      <c r="CW44" s="716"/>
      <c r="CX44" s="717"/>
      <c r="CY44" s="717"/>
      <c r="CZ44" s="717"/>
      <c r="DA44" s="718"/>
      <c r="DB44" s="716"/>
      <c r="DC44" s="717"/>
      <c r="DD44" s="717"/>
      <c r="DE44" s="717"/>
      <c r="DF44" s="718"/>
      <c r="DG44" s="716"/>
      <c r="DH44" s="717"/>
      <c r="DI44" s="717"/>
      <c r="DJ44" s="717"/>
      <c r="DK44" s="718"/>
      <c r="DL44" s="716"/>
      <c r="DM44" s="717"/>
      <c r="DN44" s="717"/>
      <c r="DO44" s="717"/>
      <c r="DP44" s="718"/>
      <c r="DQ44" s="716"/>
      <c r="DR44" s="717"/>
      <c r="DS44" s="717"/>
      <c r="DT44" s="717"/>
      <c r="DU44" s="718"/>
      <c r="DV44" s="713"/>
      <c r="DW44" s="714"/>
      <c r="DX44" s="714"/>
      <c r="DY44" s="714"/>
      <c r="DZ44" s="719"/>
      <c r="EA44" s="48"/>
    </row>
    <row r="45" spans="1:131" ht="26.25" customHeight="1" x14ac:dyDescent="0.2">
      <c r="A45" s="52">
        <v>18</v>
      </c>
      <c r="B45" s="713"/>
      <c r="C45" s="714"/>
      <c r="D45" s="714"/>
      <c r="E45" s="714"/>
      <c r="F45" s="714"/>
      <c r="G45" s="714"/>
      <c r="H45" s="714"/>
      <c r="I45" s="714"/>
      <c r="J45" s="714"/>
      <c r="K45" s="714"/>
      <c r="L45" s="714"/>
      <c r="M45" s="714"/>
      <c r="N45" s="714"/>
      <c r="O45" s="714"/>
      <c r="P45" s="715"/>
      <c r="Q45" s="957"/>
      <c r="R45" s="958"/>
      <c r="S45" s="958"/>
      <c r="T45" s="958"/>
      <c r="U45" s="958"/>
      <c r="V45" s="958"/>
      <c r="W45" s="958"/>
      <c r="X45" s="958"/>
      <c r="Y45" s="958"/>
      <c r="Z45" s="958"/>
      <c r="AA45" s="958"/>
      <c r="AB45" s="958"/>
      <c r="AC45" s="958"/>
      <c r="AD45" s="958"/>
      <c r="AE45" s="965"/>
      <c r="AF45" s="983"/>
      <c r="AG45" s="717"/>
      <c r="AH45" s="717"/>
      <c r="AI45" s="717"/>
      <c r="AJ45" s="984"/>
      <c r="AK45" s="964"/>
      <c r="AL45" s="958"/>
      <c r="AM45" s="958"/>
      <c r="AN45" s="958"/>
      <c r="AO45" s="958"/>
      <c r="AP45" s="958"/>
      <c r="AQ45" s="958"/>
      <c r="AR45" s="958"/>
      <c r="AS45" s="958"/>
      <c r="AT45" s="958"/>
      <c r="AU45" s="958"/>
      <c r="AV45" s="958"/>
      <c r="AW45" s="958"/>
      <c r="AX45" s="958"/>
      <c r="AY45" s="958"/>
      <c r="AZ45" s="990"/>
      <c r="BA45" s="990"/>
      <c r="BB45" s="990"/>
      <c r="BC45" s="990"/>
      <c r="BD45" s="990"/>
      <c r="BE45" s="959"/>
      <c r="BF45" s="959"/>
      <c r="BG45" s="959"/>
      <c r="BH45" s="959"/>
      <c r="BI45" s="960"/>
      <c r="BJ45" s="56"/>
      <c r="BK45" s="56"/>
      <c r="BL45" s="56"/>
      <c r="BM45" s="56"/>
      <c r="BN45" s="56"/>
      <c r="BO45" s="55"/>
      <c r="BP45" s="55"/>
      <c r="BQ45" s="52">
        <v>39</v>
      </c>
      <c r="BR45" s="72"/>
      <c r="BS45" s="713"/>
      <c r="BT45" s="714"/>
      <c r="BU45" s="714"/>
      <c r="BV45" s="714"/>
      <c r="BW45" s="714"/>
      <c r="BX45" s="714"/>
      <c r="BY45" s="714"/>
      <c r="BZ45" s="714"/>
      <c r="CA45" s="714"/>
      <c r="CB45" s="714"/>
      <c r="CC45" s="714"/>
      <c r="CD45" s="714"/>
      <c r="CE45" s="714"/>
      <c r="CF45" s="714"/>
      <c r="CG45" s="715"/>
      <c r="CH45" s="716"/>
      <c r="CI45" s="717"/>
      <c r="CJ45" s="717"/>
      <c r="CK45" s="717"/>
      <c r="CL45" s="718"/>
      <c r="CM45" s="716"/>
      <c r="CN45" s="717"/>
      <c r="CO45" s="717"/>
      <c r="CP45" s="717"/>
      <c r="CQ45" s="718"/>
      <c r="CR45" s="716"/>
      <c r="CS45" s="717"/>
      <c r="CT45" s="717"/>
      <c r="CU45" s="717"/>
      <c r="CV45" s="718"/>
      <c r="CW45" s="716"/>
      <c r="CX45" s="717"/>
      <c r="CY45" s="717"/>
      <c r="CZ45" s="717"/>
      <c r="DA45" s="718"/>
      <c r="DB45" s="716"/>
      <c r="DC45" s="717"/>
      <c r="DD45" s="717"/>
      <c r="DE45" s="717"/>
      <c r="DF45" s="718"/>
      <c r="DG45" s="716"/>
      <c r="DH45" s="717"/>
      <c r="DI45" s="717"/>
      <c r="DJ45" s="717"/>
      <c r="DK45" s="718"/>
      <c r="DL45" s="716"/>
      <c r="DM45" s="717"/>
      <c r="DN45" s="717"/>
      <c r="DO45" s="717"/>
      <c r="DP45" s="718"/>
      <c r="DQ45" s="716"/>
      <c r="DR45" s="717"/>
      <c r="DS45" s="717"/>
      <c r="DT45" s="717"/>
      <c r="DU45" s="718"/>
      <c r="DV45" s="713"/>
      <c r="DW45" s="714"/>
      <c r="DX45" s="714"/>
      <c r="DY45" s="714"/>
      <c r="DZ45" s="719"/>
      <c r="EA45" s="48"/>
    </row>
    <row r="46" spans="1:131" ht="26.25" customHeight="1" x14ac:dyDescent="0.2">
      <c r="A46" s="52">
        <v>19</v>
      </c>
      <c r="B46" s="713"/>
      <c r="C46" s="714"/>
      <c r="D46" s="714"/>
      <c r="E46" s="714"/>
      <c r="F46" s="714"/>
      <c r="G46" s="714"/>
      <c r="H46" s="714"/>
      <c r="I46" s="714"/>
      <c r="J46" s="714"/>
      <c r="K46" s="714"/>
      <c r="L46" s="714"/>
      <c r="M46" s="714"/>
      <c r="N46" s="714"/>
      <c r="O46" s="714"/>
      <c r="P46" s="715"/>
      <c r="Q46" s="957"/>
      <c r="R46" s="958"/>
      <c r="S46" s="958"/>
      <c r="T46" s="958"/>
      <c r="U46" s="958"/>
      <c r="V46" s="958"/>
      <c r="W46" s="958"/>
      <c r="X46" s="958"/>
      <c r="Y46" s="958"/>
      <c r="Z46" s="958"/>
      <c r="AA46" s="958"/>
      <c r="AB46" s="958"/>
      <c r="AC46" s="958"/>
      <c r="AD46" s="958"/>
      <c r="AE46" s="965"/>
      <c r="AF46" s="983"/>
      <c r="AG46" s="717"/>
      <c r="AH46" s="717"/>
      <c r="AI46" s="717"/>
      <c r="AJ46" s="984"/>
      <c r="AK46" s="964"/>
      <c r="AL46" s="958"/>
      <c r="AM46" s="958"/>
      <c r="AN46" s="958"/>
      <c r="AO46" s="958"/>
      <c r="AP46" s="958"/>
      <c r="AQ46" s="958"/>
      <c r="AR46" s="958"/>
      <c r="AS46" s="958"/>
      <c r="AT46" s="958"/>
      <c r="AU46" s="958"/>
      <c r="AV46" s="958"/>
      <c r="AW46" s="958"/>
      <c r="AX46" s="958"/>
      <c r="AY46" s="958"/>
      <c r="AZ46" s="990"/>
      <c r="BA46" s="990"/>
      <c r="BB46" s="990"/>
      <c r="BC46" s="990"/>
      <c r="BD46" s="990"/>
      <c r="BE46" s="959"/>
      <c r="BF46" s="959"/>
      <c r="BG46" s="959"/>
      <c r="BH46" s="959"/>
      <c r="BI46" s="960"/>
      <c r="BJ46" s="56"/>
      <c r="BK46" s="56"/>
      <c r="BL46" s="56"/>
      <c r="BM46" s="56"/>
      <c r="BN46" s="56"/>
      <c r="BO46" s="55"/>
      <c r="BP46" s="55"/>
      <c r="BQ46" s="52">
        <v>40</v>
      </c>
      <c r="BR46" s="72"/>
      <c r="BS46" s="713"/>
      <c r="BT46" s="714"/>
      <c r="BU46" s="714"/>
      <c r="BV46" s="714"/>
      <c r="BW46" s="714"/>
      <c r="BX46" s="714"/>
      <c r="BY46" s="714"/>
      <c r="BZ46" s="714"/>
      <c r="CA46" s="714"/>
      <c r="CB46" s="714"/>
      <c r="CC46" s="714"/>
      <c r="CD46" s="714"/>
      <c r="CE46" s="714"/>
      <c r="CF46" s="714"/>
      <c r="CG46" s="715"/>
      <c r="CH46" s="716"/>
      <c r="CI46" s="717"/>
      <c r="CJ46" s="717"/>
      <c r="CK46" s="717"/>
      <c r="CL46" s="718"/>
      <c r="CM46" s="716"/>
      <c r="CN46" s="717"/>
      <c r="CO46" s="717"/>
      <c r="CP46" s="717"/>
      <c r="CQ46" s="718"/>
      <c r="CR46" s="716"/>
      <c r="CS46" s="717"/>
      <c r="CT46" s="717"/>
      <c r="CU46" s="717"/>
      <c r="CV46" s="718"/>
      <c r="CW46" s="716"/>
      <c r="CX46" s="717"/>
      <c r="CY46" s="717"/>
      <c r="CZ46" s="717"/>
      <c r="DA46" s="718"/>
      <c r="DB46" s="716"/>
      <c r="DC46" s="717"/>
      <c r="DD46" s="717"/>
      <c r="DE46" s="717"/>
      <c r="DF46" s="718"/>
      <c r="DG46" s="716"/>
      <c r="DH46" s="717"/>
      <c r="DI46" s="717"/>
      <c r="DJ46" s="717"/>
      <c r="DK46" s="718"/>
      <c r="DL46" s="716"/>
      <c r="DM46" s="717"/>
      <c r="DN46" s="717"/>
      <c r="DO46" s="717"/>
      <c r="DP46" s="718"/>
      <c r="DQ46" s="716"/>
      <c r="DR46" s="717"/>
      <c r="DS46" s="717"/>
      <c r="DT46" s="717"/>
      <c r="DU46" s="718"/>
      <c r="DV46" s="713"/>
      <c r="DW46" s="714"/>
      <c r="DX46" s="714"/>
      <c r="DY46" s="714"/>
      <c r="DZ46" s="719"/>
      <c r="EA46" s="48"/>
    </row>
    <row r="47" spans="1:131" ht="26.25" customHeight="1" x14ac:dyDescent="0.2">
      <c r="A47" s="52">
        <v>20</v>
      </c>
      <c r="B47" s="713"/>
      <c r="C47" s="714"/>
      <c r="D47" s="714"/>
      <c r="E47" s="714"/>
      <c r="F47" s="714"/>
      <c r="G47" s="714"/>
      <c r="H47" s="714"/>
      <c r="I47" s="714"/>
      <c r="J47" s="714"/>
      <c r="K47" s="714"/>
      <c r="L47" s="714"/>
      <c r="M47" s="714"/>
      <c r="N47" s="714"/>
      <c r="O47" s="714"/>
      <c r="P47" s="715"/>
      <c r="Q47" s="957"/>
      <c r="R47" s="958"/>
      <c r="S47" s="958"/>
      <c r="T47" s="958"/>
      <c r="U47" s="958"/>
      <c r="V47" s="958"/>
      <c r="W47" s="958"/>
      <c r="X47" s="958"/>
      <c r="Y47" s="958"/>
      <c r="Z47" s="958"/>
      <c r="AA47" s="958"/>
      <c r="AB47" s="958"/>
      <c r="AC47" s="958"/>
      <c r="AD47" s="958"/>
      <c r="AE47" s="965"/>
      <c r="AF47" s="983"/>
      <c r="AG47" s="717"/>
      <c r="AH47" s="717"/>
      <c r="AI47" s="717"/>
      <c r="AJ47" s="984"/>
      <c r="AK47" s="964"/>
      <c r="AL47" s="958"/>
      <c r="AM47" s="958"/>
      <c r="AN47" s="958"/>
      <c r="AO47" s="958"/>
      <c r="AP47" s="958"/>
      <c r="AQ47" s="958"/>
      <c r="AR47" s="958"/>
      <c r="AS47" s="958"/>
      <c r="AT47" s="958"/>
      <c r="AU47" s="958"/>
      <c r="AV47" s="958"/>
      <c r="AW47" s="958"/>
      <c r="AX47" s="958"/>
      <c r="AY47" s="958"/>
      <c r="AZ47" s="990"/>
      <c r="BA47" s="990"/>
      <c r="BB47" s="990"/>
      <c r="BC47" s="990"/>
      <c r="BD47" s="990"/>
      <c r="BE47" s="959"/>
      <c r="BF47" s="959"/>
      <c r="BG47" s="959"/>
      <c r="BH47" s="959"/>
      <c r="BI47" s="960"/>
      <c r="BJ47" s="56"/>
      <c r="BK47" s="56"/>
      <c r="BL47" s="56"/>
      <c r="BM47" s="56"/>
      <c r="BN47" s="56"/>
      <c r="BO47" s="55"/>
      <c r="BP47" s="55"/>
      <c r="BQ47" s="52">
        <v>41</v>
      </c>
      <c r="BR47" s="72"/>
      <c r="BS47" s="713"/>
      <c r="BT47" s="714"/>
      <c r="BU47" s="714"/>
      <c r="BV47" s="714"/>
      <c r="BW47" s="714"/>
      <c r="BX47" s="714"/>
      <c r="BY47" s="714"/>
      <c r="BZ47" s="714"/>
      <c r="CA47" s="714"/>
      <c r="CB47" s="714"/>
      <c r="CC47" s="714"/>
      <c r="CD47" s="714"/>
      <c r="CE47" s="714"/>
      <c r="CF47" s="714"/>
      <c r="CG47" s="715"/>
      <c r="CH47" s="716"/>
      <c r="CI47" s="717"/>
      <c r="CJ47" s="717"/>
      <c r="CK47" s="717"/>
      <c r="CL47" s="718"/>
      <c r="CM47" s="716"/>
      <c r="CN47" s="717"/>
      <c r="CO47" s="717"/>
      <c r="CP47" s="717"/>
      <c r="CQ47" s="718"/>
      <c r="CR47" s="716"/>
      <c r="CS47" s="717"/>
      <c r="CT47" s="717"/>
      <c r="CU47" s="717"/>
      <c r="CV47" s="718"/>
      <c r="CW47" s="716"/>
      <c r="CX47" s="717"/>
      <c r="CY47" s="717"/>
      <c r="CZ47" s="717"/>
      <c r="DA47" s="718"/>
      <c r="DB47" s="716"/>
      <c r="DC47" s="717"/>
      <c r="DD47" s="717"/>
      <c r="DE47" s="717"/>
      <c r="DF47" s="718"/>
      <c r="DG47" s="716"/>
      <c r="DH47" s="717"/>
      <c r="DI47" s="717"/>
      <c r="DJ47" s="717"/>
      <c r="DK47" s="718"/>
      <c r="DL47" s="716"/>
      <c r="DM47" s="717"/>
      <c r="DN47" s="717"/>
      <c r="DO47" s="717"/>
      <c r="DP47" s="718"/>
      <c r="DQ47" s="716"/>
      <c r="DR47" s="717"/>
      <c r="DS47" s="717"/>
      <c r="DT47" s="717"/>
      <c r="DU47" s="718"/>
      <c r="DV47" s="713"/>
      <c r="DW47" s="714"/>
      <c r="DX47" s="714"/>
      <c r="DY47" s="714"/>
      <c r="DZ47" s="719"/>
      <c r="EA47" s="48"/>
    </row>
    <row r="48" spans="1:131" ht="26.25" customHeight="1" x14ac:dyDescent="0.2">
      <c r="A48" s="52">
        <v>21</v>
      </c>
      <c r="B48" s="713"/>
      <c r="C48" s="714"/>
      <c r="D48" s="714"/>
      <c r="E48" s="714"/>
      <c r="F48" s="714"/>
      <c r="G48" s="714"/>
      <c r="H48" s="714"/>
      <c r="I48" s="714"/>
      <c r="J48" s="714"/>
      <c r="K48" s="714"/>
      <c r="L48" s="714"/>
      <c r="M48" s="714"/>
      <c r="N48" s="714"/>
      <c r="O48" s="714"/>
      <c r="P48" s="715"/>
      <c r="Q48" s="957"/>
      <c r="R48" s="958"/>
      <c r="S48" s="958"/>
      <c r="T48" s="958"/>
      <c r="U48" s="958"/>
      <c r="V48" s="958"/>
      <c r="W48" s="958"/>
      <c r="X48" s="958"/>
      <c r="Y48" s="958"/>
      <c r="Z48" s="958"/>
      <c r="AA48" s="958"/>
      <c r="AB48" s="958"/>
      <c r="AC48" s="958"/>
      <c r="AD48" s="958"/>
      <c r="AE48" s="965"/>
      <c r="AF48" s="983"/>
      <c r="AG48" s="717"/>
      <c r="AH48" s="717"/>
      <c r="AI48" s="717"/>
      <c r="AJ48" s="984"/>
      <c r="AK48" s="964"/>
      <c r="AL48" s="958"/>
      <c r="AM48" s="958"/>
      <c r="AN48" s="958"/>
      <c r="AO48" s="958"/>
      <c r="AP48" s="958"/>
      <c r="AQ48" s="958"/>
      <c r="AR48" s="958"/>
      <c r="AS48" s="958"/>
      <c r="AT48" s="958"/>
      <c r="AU48" s="958"/>
      <c r="AV48" s="958"/>
      <c r="AW48" s="958"/>
      <c r="AX48" s="958"/>
      <c r="AY48" s="958"/>
      <c r="AZ48" s="990"/>
      <c r="BA48" s="990"/>
      <c r="BB48" s="990"/>
      <c r="BC48" s="990"/>
      <c r="BD48" s="990"/>
      <c r="BE48" s="959"/>
      <c r="BF48" s="959"/>
      <c r="BG48" s="959"/>
      <c r="BH48" s="959"/>
      <c r="BI48" s="960"/>
      <c r="BJ48" s="56"/>
      <c r="BK48" s="56"/>
      <c r="BL48" s="56"/>
      <c r="BM48" s="56"/>
      <c r="BN48" s="56"/>
      <c r="BO48" s="55"/>
      <c r="BP48" s="55"/>
      <c r="BQ48" s="52">
        <v>42</v>
      </c>
      <c r="BR48" s="72"/>
      <c r="BS48" s="713"/>
      <c r="BT48" s="714"/>
      <c r="BU48" s="714"/>
      <c r="BV48" s="714"/>
      <c r="BW48" s="714"/>
      <c r="BX48" s="714"/>
      <c r="BY48" s="714"/>
      <c r="BZ48" s="714"/>
      <c r="CA48" s="714"/>
      <c r="CB48" s="714"/>
      <c r="CC48" s="714"/>
      <c r="CD48" s="714"/>
      <c r="CE48" s="714"/>
      <c r="CF48" s="714"/>
      <c r="CG48" s="715"/>
      <c r="CH48" s="716"/>
      <c r="CI48" s="717"/>
      <c r="CJ48" s="717"/>
      <c r="CK48" s="717"/>
      <c r="CL48" s="718"/>
      <c r="CM48" s="716"/>
      <c r="CN48" s="717"/>
      <c r="CO48" s="717"/>
      <c r="CP48" s="717"/>
      <c r="CQ48" s="718"/>
      <c r="CR48" s="716"/>
      <c r="CS48" s="717"/>
      <c r="CT48" s="717"/>
      <c r="CU48" s="717"/>
      <c r="CV48" s="718"/>
      <c r="CW48" s="716"/>
      <c r="CX48" s="717"/>
      <c r="CY48" s="717"/>
      <c r="CZ48" s="717"/>
      <c r="DA48" s="718"/>
      <c r="DB48" s="716"/>
      <c r="DC48" s="717"/>
      <c r="DD48" s="717"/>
      <c r="DE48" s="717"/>
      <c r="DF48" s="718"/>
      <c r="DG48" s="716"/>
      <c r="DH48" s="717"/>
      <c r="DI48" s="717"/>
      <c r="DJ48" s="717"/>
      <c r="DK48" s="718"/>
      <c r="DL48" s="716"/>
      <c r="DM48" s="717"/>
      <c r="DN48" s="717"/>
      <c r="DO48" s="717"/>
      <c r="DP48" s="718"/>
      <c r="DQ48" s="716"/>
      <c r="DR48" s="717"/>
      <c r="DS48" s="717"/>
      <c r="DT48" s="717"/>
      <c r="DU48" s="718"/>
      <c r="DV48" s="713"/>
      <c r="DW48" s="714"/>
      <c r="DX48" s="714"/>
      <c r="DY48" s="714"/>
      <c r="DZ48" s="719"/>
      <c r="EA48" s="48"/>
    </row>
    <row r="49" spans="1:131" ht="26.25" customHeight="1" x14ac:dyDescent="0.2">
      <c r="A49" s="52">
        <v>22</v>
      </c>
      <c r="B49" s="713"/>
      <c r="C49" s="714"/>
      <c r="D49" s="714"/>
      <c r="E49" s="714"/>
      <c r="F49" s="714"/>
      <c r="G49" s="714"/>
      <c r="H49" s="714"/>
      <c r="I49" s="714"/>
      <c r="J49" s="714"/>
      <c r="K49" s="714"/>
      <c r="L49" s="714"/>
      <c r="M49" s="714"/>
      <c r="N49" s="714"/>
      <c r="O49" s="714"/>
      <c r="P49" s="715"/>
      <c r="Q49" s="957"/>
      <c r="R49" s="958"/>
      <c r="S49" s="958"/>
      <c r="T49" s="958"/>
      <c r="U49" s="958"/>
      <c r="V49" s="958"/>
      <c r="W49" s="958"/>
      <c r="X49" s="958"/>
      <c r="Y49" s="958"/>
      <c r="Z49" s="958"/>
      <c r="AA49" s="958"/>
      <c r="AB49" s="958"/>
      <c r="AC49" s="958"/>
      <c r="AD49" s="958"/>
      <c r="AE49" s="965"/>
      <c r="AF49" s="983"/>
      <c r="AG49" s="717"/>
      <c r="AH49" s="717"/>
      <c r="AI49" s="717"/>
      <c r="AJ49" s="984"/>
      <c r="AK49" s="964"/>
      <c r="AL49" s="958"/>
      <c r="AM49" s="958"/>
      <c r="AN49" s="958"/>
      <c r="AO49" s="958"/>
      <c r="AP49" s="958"/>
      <c r="AQ49" s="958"/>
      <c r="AR49" s="958"/>
      <c r="AS49" s="958"/>
      <c r="AT49" s="958"/>
      <c r="AU49" s="958"/>
      <c r="AV49" s="958"/>
      <c r="AW49" s="958"/>
      <c r="AX49" s="958"/>
      <c r="AY49" s="958"/>
      <c r="AZ49" s="990"/>
      <c r="BA49" s="990"/>
      <c r="BB49" s="990"/>
      <c r="BC49" s="990"/>
      <c r="BD49" s="990"/>
      <c r="BE49" s="959"/>
      <c r="BF49" s="959"/>
      <c r="BG49" s="959"/>
      <c r="BH49" s="959"/>
      <c r="BI49" s="960"/>
      <c r="BJ49" s="56"/>
      <c r="BK49" s="56"/>
      <c r="BL49" s="56"/>
      <c r="BM49" s="56"/>
      <c r="BN49" s="56"/>
      <c r="BO49" s="55"/>
      <c r="BP49" s="55"/>
      <c r="BQ49" s="52">
        <v>43</v>
      </c>
      <c r="BR49" s="72"/>
      <c r="BS49" s="713"/>
      <c r="BT49" s="714"/>
      <c r="BU49" s="714"/>
      <c r="BV49" s="714"/>
      <c r="BW49" s="714"/>
      <c r="BX49" s="714"/>
      <c r="BY49" s="714"/>
      <c r="BZ49" s="714"/>
      <c r="CA49" s="714"/>
      <c r="CB49" s="714"/>
      <c r="CC49" s="714"/>
      <c r="CD49" s="714"/>
      <c r="CE49" s="714"/>
      <c r="CF49" s="714"/>
      <c r="CG49" s="715"/>
      <c r="CH49" s="716"/>
      <c r="CI49" s="717"/>
      <c r="CJ49" s="717"/>
      <c r="CK49" s="717"/>
      <c r="CL49" s="718"/>
      <c r="CM49" s="716"/>
      <c r="CN49" s="717"/>
      <c r="CO49" s="717"/>
      <c r="CP49" s="717"/>
      <c r="CQ49" s="718"/>
      <c r="CR49" s="716"/>
      <c r="CS49" s="717"/>
      <c r="CT49" s="717"/>
      <c r="CU49" s="717"/>
      <c r="CV49" s="718"/>
      <c r="CW49" s="716"/>
      <c r="CX49" s="717"/>
      <c r="CY49" s="717"/>
      <c r="CZ49" s="717"/>
      <c r="DA49" s="718"/>
      <c r="DB49" s="716"/>
      <c r="DC49" s="717"/>
      <c r="DD49" s="717"/>
      <c r="DE49" s="717"/>
      <c r="DF49" s="718"/>
      <c r="DG49" s="716"/>
      <c r="DH49" s="717"/>
      <c r="DI49" s="717"/>
      <c r="DJ49" s="717"/>
      <c r="DK49" s="718"/>
      <c r="DL49" s="716"/>
      <c r="DM49" s="717"/>
      <c r="DN49" s="717"/>
      <c r="DO49" s="717"/>
      <c r="DP49" s="718"/>
      <c r="DQ49" s="716"/>
      <c r="DR49" s="717"/>
      <c r="DS49" s="717"/>
      <c r="DT49" s="717"/>
      <c r="DU49" s="718"/>
      <c r="DV49" s="713"/>
      <c r="DW49" s="714"/>
      <c r="DX49" s="714"/>
      <c r="DY49" s="714"/>
      <c r="DZ49" s="719"/>
      <c r="EA49" s="48"/>
    </row>
    <row r="50" spans="1:131" ht="26.25" customHeight="1" x14ac:dyDescent="0.2">
      <c r="A50" s="52">
        <v>23</v>
      </c>
      <c r="B50" s="713"/>
      <c r="C50" s="714"/>
      <c r="D50" s="714"/>
      <c r="E50" s="714"/>
      <c r="F50" s="714"/>
      <c r="G50" s="714"/>
      <c r="H50" s="714"/>
      <c r="I50" s="714"/>
      <c r="J50" s="714"/>
      <c r="K50" s="714"/>
      <c r="L50" s="714"/>
      <c r="M50" s="714"/>
      <c r="N50" s="714"/>
      <c r="O50" s="714"/>
      <c r="P50" s="715"/>
      <c r="Q50" s="980"/>
      <c r="R50" s="981"/>
      <c r="S50" s="981"/>
      <c r="T50" s="981"/>
      <c r="U50" s="981"/>
      <c r="V50" s="981"/>
      <c r="W50" s="981"/>
      <c r="X50" s="981"/>
      <c r="Y50" s="981"/>
      <c r="Z50" s="981"/>
      <c r="AA50" s="981"/>
      <c r="AB50" s="981"/>
      <c r="AC50" s="981"/>
      <c r="AD50" s="981"/>
      <c r="AE50" s="982"/>
      <c r="AF50" s="983"/>
      <c r="AG50" s="717"/>
      <c r="AH50" s="717"/>
      <c r="AI50" s="717"/>
      <c r="AJ50" s="984"/>
      <c r="AK50" s="985"/>
      <c r="AL50" s="981"/>
      <c r="AM50" s="981"/>
      <c r="AN50" s="981"/>
      <c r="AO50" s="981"/>
      <c r="AP50" s="981"/>
      <c r="AQ50" s="981"/>
      <c r="AR50" s="981"/>
      <c r="AS50" s="981"/>
      <c r="AT50" s="981"/>
      <c r="AU50" s="981"/>
      <c r="AV50" s="981"/>
      <c r="AW50" s="981"/>
      <c r="AX50" s="981"/>
      <c r="AY50" s="981"/>
      <c r="AZ50" s="986"/>
      <c r="BA50" s="986"/>
      <c r="BB50" s="986"/>
      <c r="BC50" s="986"/>
      <c r="BD50" s="986"/>
      <c r="BE50" s="959"/>
      <c r="BF50" s="959"/>
      <c r="BG50" s="959"/>
      <c r="BH50" s="959"/>
      <c r="BI50" s="960"/>
      <c r="BJ50" s="56"/>
      <c r="BK50" s="56"/>
      <c r="BL50" s="56"/>
      <c r="BM50" s="56"/>
      <c r="BN50" s="56"/>
      <c r="BO50" s="55"/>
      <c r="BP50" s="55"/>
      <c r="BQ50" s="52">
        <v>44</v>
      </c>
      <c r="BR50" s="72"/>
      <c r="BS50" s="713"/>
      <c r="BT50" s="714"/>
      <c r="BU50" s="714"/>
      <c r="BV50" s="714"/>
      <c r="BW50" s="714"/>
      <c r="BX50" s="714"/>
      <c r="BY50" s="714"/>
      <c r="BZ50" s="714"/>
      <c r="CA50" s="714"/>
      <c r="CB50" s="714"/>
      <c r="CC50" s="714"/>
      <c r="CD50" s="714"/>
      <c r="CE50" s="714"/>
      <c r="CF50" s="714"/>
      <c r="CG50" s="715"/>
      <c r="CH50" s="716"/>
      <c r="CI50" s="717"/>
      <c r="CJ50" s="717"/>
      <c r="CK50" s="717"/>
      <c r="CL50" s="718"/>
      <c r="CM50" s="716"/>
      <c r="CN50" s="717"/>
      <c r="CO50" s="717"/>
      <c r="CP50" s="717"/>
      <c r="CQ50" s="718"/>
      <c r="CR50" s="716"/>
      <c r="CS50" s="717"/>
      <c r="CT50" s="717"/>
      <c r="CU50" s="717"/>
      <c r="CV50" s="718"/>
      <c r="CW50" s="716"/>
      <c r="CX50" s="717"/>
      <c r="CY50" s="717"/>
      <c r="CZ50" s="717"/>
      <c r="DA50" s="718"/>
      <c r="DB50" s="716"/>
      <c r="DC50" s="717"/>
      <c r="DD50" s="717"/>
      <c r="DE50" s="717"/>
      <c r="DF50" s="718"/>
      <c r="DG50" s="716"/>
      <c r="DH50" s="717"/>
      <c r="DI50" s="717"/>
      <c r="DJ50" s="717"/>
      <c r="DK50" s="718"/>
      <c r="DL50" s="716"/>
      <c r="DM50" s="717"/>
      <c r="DN50" s="717"/>
      <c r="DO50" s="717"/>
      <c r="DP50" s="718"/>
      <c r="DQ50" s="716"/>
      <c r="DR50" s="717"/>
      <c r="DS50" s="717"/>
      <c r="DT50" s="717"/>
      <c r="DU50" s="718"/>
      <c r="DV50" s="713"/>
      <c r="DW50" s="714"/>
      <c r="DX50" s="714"/>
      <c r="DY50" s="714"/>
      <c r="DZ50" s="719"/>
      <c r="EA50" s="48"/>
    </row>
    <row r="51" spans="1:131" ht="26.25" customHeight="1" x14ac:dyDescent="0.2">
      <c r="A51" s="52">
        <v>24</v>
      </c>
      <c r="B51" s="713"/>
      <c r="C51" s="714"/>
      <c r="D51" s="714"/>
      <c r="E51" s="714"/>
      <c r="F51" s="714"/>
      <c r="G51" s="714"/>
      <c r="H51" s="714"/>
      <c r="I51" s="714"/>
      <c r="J51" s="714"/>
      <c r="K51" s="714"/>
      <c r="L51" s="714"/>
      <c r="M51" s="714"/>
      <c r="N51" s="714"/>
      <c r="O51" s="714"/>
      <c r="P51" s="715"/>
      <c r="Q51" s="980"/>
      <c r="R51" s="981"/>
      <c r="S51" s="981"/>
      <c r="T51" s="981"/>
      <c r="U51" s="981"/>
      <c r="V51" s="981"/>
      <c r="W51" s="981"/>
      <c r="X51" s="981"/>
      <c r="Y51" s="981"/>
      <c r="Z51" s="981"/>
      <c r="AA51" s="981"/>
      <c r="AB51" s="981"/>
      <c r="AC51" s="981"/>
      <c r="AD51" s="981"/>
      <c r="AE51" s="982"/>
      <c r="AF51" s="983"/>
      <c r="AG51" s="717"/>
      <c r="AH51" s="717"/>
      <c r="AI51" s="717"/>
      <c r="AJ51" s="984"/>
      <c r="AK51" s="985"/>
      <c r="AL51" s="981"/>
      <c r="AM51" s="981"/>
      <c r="AN51" s="981"/>
      <c r="AO51" s="981"/>
      <c r="AP51" s="981"/>
      <c r="AQ51" s="981"/>
      <c r="AR51" s="981"/>
      <c r="AS51" s="981"/>
      <c r="AT51" s="981"/>
      <c r="AU51" s="981"/>
      <c r="AV51" s="981"/>
      <c r="AW51" s="981"/>
      <c r="AX51" s="981"/>
      <c r="AY51" s="981"/>
      <c r="AZ51" s="986"/>
      <c r="BA51" s="986"/>
      <c r="BB51" s="986"/>
      <c r="BC51" s="986"/>
      <c r="BD51" s="986"/>
      <c r="BE51" s="959"/>
      <c r="BF51" s="959"/>
      <c r="BG51" s="959"/>
      <c r="BH51" s="959"/>
      <c r="BI51" s="960"/>
      <c r="BJ51" s="56"/>
      <c r="BK51" s="56"/>
      <c r="BL51" s="56"/>
      <c r="BM51" s="56"/>
      <c r="BN51" s="56"/>
      <c r="BO51" s="55"/>
      <c r="BP51" s="55"/>
      <c r="BQ51" s="52">
        <v>45</v>
      </c>
      <c r="BR51" s="72"/>
      <c r="BS51" s="713"/>
      <c r="BT51" s="714"/>
      <c r="BU51" s="714"/>
      <c r="BV51" s="714"/>
      <c r="BW51" s="714"/>
      <c r="BX51" s="714"/>
      <c r="BY51" s="714"/>
      <c r="BZ51" s="714"/>
      <c r="CA51" s="714"/>
      <c r="CB51" s="714"/>
      <c r="CC51" s="714"/>
      <c r="CD51" s="714"/>
      <c r="CE51" s="714"/>
      <c r="CF51" s="714"/>
      <c r="CG51" s="715"/>
      <c r="CH51" s="716"/>
      <c r="CI51" s="717"/>
      <c r="CJ51" s="717"/>
      <c r="CK51" s="717"/>
      <c r="CL51" s="718"/>
      <c r="CM51" s="716"/>
      <c r="CN51" s="717"/>
      <c r="CO51" s="717"/>
      <c r="CP51" s="717"/>
      <c r="CQ51" s="718"/>
      <c r="CR51" s="716"/>
      <c r="CS51" s="717"/>
      <c r="CT51" s="717"/>
      <c r="CU51" s="717"/>
      <c r="CV51" s="718"/>
      <c r="CW51" s="716"/>
      <c r="CX51" s="717"/>
      <c r="CY51" s="717"/>
      <c r="CZ51" s="717"/>
      <c r="DA51" s="718"/>
      <c r="DB51" s="716"/>
      <c r="DC51" s="717"/>
      <c r="DD51" s="717"/>
      <c r="DE51" s="717"/>
      <c r="DF51" s="718"/>
      <c r="DG51" s="716"/>
      <c r="DH51" s="717"/>
      <c r="DI51" s="717"/>
      <c r="DJ51" s="717"/>
      <c r="DK51" s="718"/>
      <c r="DL51" s="716"/>
      <c r="DM51" s="717"/>
      <c r="DN51" s="717"/>
      <c r="DO51" s="717"/>
      <c r="DP51" s="718"/>
      <c r="DQ51" s="716"/>
      <c r="DR51" s="717"/>
      <c r="DS51" s="717"/>
      <c r="DT51" s="717"/>
      <c r="DU51" s="718"/>
      <c r="DV51" s="713"/>
      <c r="DW51" s="714"/>
      <c r="DX51" s="714"/>
      <c r="DY51" s="714"/>
      <c r="DZ51" s="719"/>
      <c r="EA51" s="48"/>
    </row>
    <row r="52" spans="1:131" ht="26.25" customHeight="1" x14ac:dyDescent="0.2">
      <c r="A52" s="52">
        <v>25</v>
      </c>
      <c r="B52" s="713"/>
      <c r="C52" s="714"/>
      <c r="D52" s="714"/>
      <c r="E52" s="714"/>
      <c r="F52" s="714"/>
      <c r="G52" s="714"/>
      <c r="H52" s="714"/>
      <c r="I52" s="714"/>
      <c r="J52" s="714"/>
      <c r="K52" s="714"/>
      <c r="L52" s="714"/>
      <c r="M52" s="714"/>
      <c r="N52" s="714"/>
      <c r="O52" s="714"/>
      <c r="P52" s="715"/>
      <c r="Q52" s="980"/>
      <c r="R52" s="981"/>
      <c r="S52" s="981"/>
      <c r="T52" s="981"/>
      <c r="U52" s="981"/>
      <c r="V52" s="981"/>
      <c r="W52" s="981"/>
      <c r="X52" s="981"/>
      <c r="Y52" s="981"/>
      <c r="Z52" s="981"/>
      <c r="AA52" s="981"/>
      <c r="AB52" s="981"/>
      <c r="AC52" s="981"/>
      <c r="AD52" s="981"/>
      <c r="AE52" s="982"/>
      <c r="AF52" s="983"/>
      <c r="AG52" s="717"/>
      <c r="AH52" s="717"/>
      <c r="AI52" s="717"/>
      <c r="AJ52" s="984"/>
      <c r="AK52" s="985"/>
      <c r="AL52" s="981"/>
      <c r="AM52" s="981"/>
      <c r="AN52" s="981"/>
      <c r="AO52" s="981"/>
      <c r="AP52" s="981"/>
      <c r="AQ52" s="981"/>
      <c r="AR52" s="981"/>
      <c r="AS52" s="981"/>
      <c r="AT52" s="981"/>
      <c r="AU52" s="981"/>
      <c r="AV52" s="981"/>
      <c r="AW52" s="981"/>
      <c r="AX52" s="981"/>
      <c r="AY52" s="981"/>
      <c r="AZ52" s="986"/>
      <c r="BA52" s="986"/>
      <c r="BB52" s="986"/>
      <c r="BC52" s="986"/>
      <c r="BD52" s="986"/>
      <c r="BE52" s="959"/>
      <c r="BF52" s="959"/>
      <c r="BG52" s="959"/>
      <c r="BH52" s="959"/>
      <c r="BI52" s="960"/>
      <c r="BJ52" s="56"/>
      <c r="BK52" s="56"/>
      <c r="BL52" s="56"/>
      <c r="BM52" s="56"/>
      <c r="BN52" s="56"/>
      <c r="BO52" s="55"/>
      <c r="BP52" s="55"/>
      <c r="BQ52" s="52">
        <v>46</v>
      </c>
      <c r="BR52" s="72"/>
      <c r="BS52" s="713"/>
      <c r="BT52" s="714"/>
      <c r="BU52" s="714"/>
      <c r="BV52" s="714"/>
      <c r="BW52" s="714"/>
      <c r="BX52" s="714"/>
      <c r="BY52" s="714"/>
      <c r="BZ52" s="714"/>
      <c r="CA52" s="714"/>
      <c r="CB52" s="714"/>
      <c r="CC52" s="714"/>
      <c r="CD52" s="714"/>
      <c r="CE52" s="714"/>
      <c r="CF52" s="714"/>
      <c r="CG52" s="715"/>
      <c r="CH52" s="716"/>
      <c r="CI52" s="717"/>
      <c r="CJ52" s="717"/>
      <c r="CK52" s="717"/>
      <c r="CL52" s="718"/>
      <c r="CM52" s="716"/>
      <c r="CN52" s="717"/>
      <c r="CO52" s="717"/>
      <c r="CP52" s="717"/>
      <c r="CQ52" s="718"/>
      <c r="CR52" s="716"/>
      <c r="CS52" s="717"/>
      <c r="CT52" s="717"/>
      <c r="CU52" s="717"/>
      <c r="CV52" s="718"/>
      <c r="CW52" s="716"/>
      <c r="CX52" s="717"/>
      <c r="CY52" s="717"/>
      <c r="CZ52" s="717"/>
      <c r="DA52" s="718"/>
      <c r="DB52" s="716"/>
      <c r="DC52" s="717"/>
      <c r="DD52" s="717"/>
      <c r="DE52" s="717"/>
      <c r="DF52" s="718"/>
      <c r="DG52" s="716"/>
      <c r="DH52" s="717"/>
      <c r="DI52" s="717"/>
      <c r="DJ52" s="717"/>
      <c r="DK52" s="718"/>
      <c r="DL52" s="716"/>
      <c r="DM52" s="717"/>
      <c r="DN52" s="717"/>
      <c r="DO52" s="717"/>
      <c r="DP52" s="718"/>
      <c r="DQ52" s="716"/>
      <c r="DR52" s="717"/>
      <c r="DS52" s="717"/>
      <c r="DT52" s="717"/>
      <c r="DU52" s="718"/>
      <c r="DV52" s="713"/>
      <c r="DW52" s="714"/>
      <c r="DX52" s="714"/>
      <c r="DY52" s="714"/>
      <c r="DZ52" s="719"/>
      <c r="EA52" s="48"/>
    </row>
    <row r="53" spans="1:131" ht="26.25" customHeight="1" x14ac:dyDescent="0.2">
      <c r="A53" s="52">
        <v>26</v>
      </c>
      <c r="B53" s="713"/>
      <c r="C53" s="714"/>
      <c r="D53" s="714"/>
      <c r="E53" s="714"/>
      <c r="F53" s="714"/>
      <c r="G53" s="714"/>
      <c r="H53" s="714"/>
      <c r="I53" s="714"/>
      <c r="J53" s="714"/>
      <c r="K53" s="714"/>
      <c r="L53" s="714"/>
      <c r="M53" s="714"/>
      <c r="N53" s="714"/>
      <c r="O53" s="714"/>
      <c r="P53" s="715"/>
      <c r="Q53" s="980"/>
      <c r="R53" s="981"/>
      <c r="S53" s="981"/>
      <c r="T53" s="981"/>
      <c r="U53" s="981"/>
      <c r="V53" s="981"/>
      <c r="W53" s="981"/>
      <c r="X53" s="981"/>
      <c r="Y53" s="981"/>
      <c r="Z53" s="981"/>
      <c r="AA53" s="981"/>
      <c r="AB53" s="981"/>
      <c r="AC53" s="981"/>
      <c r="AD53" s="981"/>
      <c r="AE53" s="982"/>
      <c r="AF53" s="983"/>
      <c r="AG53" s="717"/>
      <c r="AH53" s="717"/>
      <c r="AI53" s="717"/>
      <c r="AJ53" s="984"/>
      <c r="AK53" s="985"/>
      <c r="AL53" s="981"/>
      <c r="AM53" s="981"/>
      <c r="AN53" s="981"/>
      <c r="AO53" s="981"/>
      <c r="AP53" s="981"/>
      <c r="AQ53" s="981"/>
      <c r="AR53" s="981"/>
      <c r="AS53" s="981"/>
      <c r="AT53" s="981"/>
      <c r="AU53" s="981"/>
      <c r="AV53" s="981"/>
      <c r="AW53" s="981"/>
      <c r="AX53" s="981"/>
      <c r="AY53" s="981"/>
      <c r="AZ53" s="986"/>
      <c r="BA53" s="986"/>
      <c r="BB53" s="986"/>
      <c r="BC53" s="986"/>
      <c r="BD53" s="986"/>
      <c r="BE53" s="959"/>
      <c r="BF53" s="959"/>
      <c r="BG53" s="959"/>
      <c r="BH53" s="959"/>
      <c r="BI53" s="960"/>
      <c r="BJ53" s="56"/>
      <c r="BK53" s="56"/>
      <c r="BL53" s="56"/>
      <c r="BM53" s="56"/>
      <c r="BN53" s="56"/>
      <c r="BO53" s="55"/>
      <c r="BP53" s="55"/>
      <c r="BQ53" s="52">
        <v>47</v>
      </c>
      <c r="BR53" s="72"/>
      <c r="BS53" s="713"/>
      <c r="BT53" s="714"/>
      <c r="BU53" s="714"/>
      <c r="BV53" s="714"/>
      <c r="BW53" s="714"/>
      <c r="BX53" s="714"/>
      <c r="BY53" s="714"/>
      <c r="BZ53" s="714"/>
      <c r="CA53" s="714"/>
      <c r="CB53" s="714"/>
      <c r="CC53" s="714"/>
      <c r="CD53" s="714"/>
      <c r="CE53" s="714"/>
      <c r="CF53" s="714"/>
      <c r="CG53" s="715"/>
      <c r="CH53" s="716"/>
      <c r="CI53" s="717"/>
      <c r="CJ53" s="717"/>
      <c r="CK53" s="717"/>
      <c r="CL53" s="718"/>
      <c r="CM53" s="716"/>
      <c r="CN53" s="717"/>
      <c r="CO53" s="717"/>
      <c r="CP53" s="717"/>
      <c r="CQ53" s="718"/>
      <c r="CR53" s="716"/>
      <c r="CS53" s="717"/>
      <c r="CT53" s="717"/>
      <c r="CU53" s="717"/>
      <c r="CV53" s="718"/>
      <c r="CW53" s="716"/>
      <c r="CX53" s="717"/>
      <c r="CY53" s="717"/>
      <c r="CZ53" s="717"/>
      <c r="DA53" s="718"/>
      <c r="DB53" s="716"/>
      <c r="DC53" s="717"/>
      <c r="DD53" s="717"/>
      <c r="DE53" s="717"/>
      <c r="DF53" s="718"/>
      <c r="DG53" s="716"/>
      <c r="DH53" s="717"/>
      <c r="DI53" s="717"/>
      <c r="DJ53" s="717"/>
      <c r="DK53" s="718"/>
      <c r="DL53" s="716"/>
      <c r="DM53" s="717"/>
      <c r="DN53" s="717"/>
      <c r="DO53" s="717"/>
      <c r="DP53" s="718"/>
      <c r="DQ53" s="716"/>
      <c r="DR53" s="717"/>
      <c r="DS53" s="717"/>
      <c r="DT53" s="717"/>
      <c r="DU53" s="718"/>
      <c r="DV53" s="713"/>
      <c r="DW53" s="714"/>
      <c r="DX53" s="714"/>
      <c r="DY53" s="714"/>
      <c r="DZ53" s="719"/>
      <c r="EA53" s="48"/>
    </row>
    <row r="54" spans="1:131" ht="26.25" customHeight="1" x14ac:dyDescent="0.2">
      <c r="A54" s="52">
        <v>27</v>
      </c>
      <c r="B54" s="713"/>
      <c r="C54" s="714"/>
      <c r="D54" s="714"/>
      <c r="E54" s="714"/>
      <c r="F54" s="714"/>
      <c r="G54" s="714"/>
      <c r="H54" s="714"/>
      <c r="I54" s="714"/>
      <c r="J54" s="714"/>
      <c r="K54" s="714"/>
      <c r="L54" s="714"/>
      <c r="M54" s="714"/>
      <c r="N54" s="714"/>
      <c r="O54" s="714"/>
      <c r="P54" s="715"/>
      <c r="Q54" s="980"/>
      <c r="R54" s="981"/>
      <c r="S54" s="981"/>
      <c r="T54" s="981"/>
      <c r="U54" s="981"/>
      <c r="V54" s="981"/>
      <c r="W54" s="981"/>
      <c r="X54" s="981"/>
      <c r="Y54" s="981"/>
      <c r="Z54" s="981"/>
      <c r="AA54" s="981"/>
      <c r="AB54" s="981"/>
      <c r="AC54" s="981"/>
      <c r="AD54" s="981"/>
      <c r="AE54" s="982"/>
      <c r="AF54" s="983"/>
      <c r="AG54" s="717"/>
      <c r="AH54" s="717"/>
      <c r="AI54" s="717"/>
      <c r="AJ54" s="984"/>
      <c r="AK54" s="985"/>
      <c r="AL54" s="981"/>
      <c r="AM54" s="981"/>
      <c r="AN54" s="981"/>
      <c r="AO54" s="981"/>
      <c r="AP54" s="981"/>
      <c r="AQ54" s="981"/>
      <c r="AR54" s="981"/>
      <c r="AS54" s="981"/>
      <c r="AT54" s="981"/>
      <c r="AU54" s="981"/>
      <c r="AV54" s="981"/>
      <c r="AW54" s="981"/>
      <c r="AX54" s="981"/>
      <c r="AY54" s="981"/>
      <c r="AZ54" s="986"/>
      <c r="BA54" s="986"/>
      <c r="BB54" s="986"/>
      <c r="BC54" s="986"/>
      <c r="BD54" s="986"/>
      <c r="BE54" s="959"/>
      <c r="BF54" s="959"/>
      <c r="BG54" s="959"/>
      <c r="BH54" s="959"/>
      <c r="BI54" s="960"/>
      <c r="BJ54" s="56"/>
      <c r="BK54" s="56"/>
      <c r="BL54" s="56"/>
      <c r="BM54" s="56"/>
      <c r="BN54" s="56"/>
      <c r="BO54" s="55"/>
      <c r="BP54" s="55"/>
      <c r="BQ54" s="52">
        <v>48</v>
      </c>
      <c r="BR54" s="72"/>
      <c r="BS54" s="713"/>
      <c r="BT54" s="714"/>
      <c r="BU54" s="714"/>
      <c r="BV54" s="714"/>
      <c r="BW54" s="714"/>
      <c r="BX54" s="714"/>
      <c r="BY54" s="714"/>
      <c r="BZ54" s="714"/>
      <c r="CA54" s="714"/>
      <c r="CB54" s="714"/>
      <c r="CC54" s="714"/>
      <c r="CD54" s="714"/>
      <c r="CE54" s="714"/>
      <c r="CF54" s="714"/>
      <c r="CG54" s="715"/>
      <c r="CH54" s="716"/>
      <c r="CI54" s="717"/>
      <c r="CJ54" s="717"/>
      <c r="CK54" s="717"/>
      <c r="CL54" s="718"/>
      <c r="CM54" s="716"/>
      <c r="CN54" s="717"/>
      <c r="CO54" s="717"/>
      <c r="CP54" s="717"/>
      <c r="CQ54" s="718"/>
      <c r="CR54" s="716"/>
      <c r="CS54" s="717"/>
      <c r="CT54" s="717"/>
      <c r="CU54" s="717"/>
      <c r="CV54" s="718"/>
      <c r="CW54" s="716"/>
      <c r="CX54" s="717"/>
      <c r="CY54" s="717"/>
      <c r="CZ54" s="717"/>
      <c r="DA54" s="718"/>
      <c r="DB54" s="716"/>
      <c r="DC54" s="717"/>
      <c r="DD54" s="717"/>
      <c r="DE54" s="717"/>
      <c r="DF54" s="718"/>
      <c r="DG54" s="716"/>
      <c r="DH54" s="717"/>
      <c r="DI54" s="717"/>
      <c r="DJ54" s="717"/>
      <c r="DK54" s="718"/>
      <c r="DL54" s="716"/>
      <c r="DM54" s="717"/>
      <c r="DN54" s="717"/>
      <c r="DO54" s="717"/>
      <c r="DP54" s="718"/>
      <c r="DQ54" s="716"/>
      <c r="DR54" s="717"/>
      <c r="DS54" s="717"/>
      <c r="DT54" s="717"/>
      <c r="DU54" s="718"/>
      <c r="DV54" s="713"/>
      <c r="DW54" s="714"/>
      <c r="DX54" s="714"/>
      <c r="DY54" s="714"/>
      <c r="DZ54" s="719"/>
      <c r="EA54" s="48"/>
    </row>
    <row r="55" spans="1:131" ht="26.25" customHeight="1" x14ac:dyDescent="0.2">
      <c r="A55" s="52">
        <v>28</v>
      </c>
      <c r="B55" s="713"/>
      <c r="C55" s="714"/>
      <c r="D55" s="714"/>
      <c r="E55" s="714"/>
      <c r="F55" s="714"/>
      <c r="G55" s="714"/>
      <c r="H55" s="714"/>
      <c r="I55" s="714"/>
      <c r="J55" s="714"/>
      <c r="K55" s="714"/>
      <c r="L55" s="714"/>
      <c r="M55" s="714"/>
      <c r="N55" s="714"/>
      <c r="O55" s="714"/>
      <c r="P55" s="715"/>
      <c r="Q55" s="980"/>
      <c r="R55" s="981"/>
      <c r="S55" s="981"/>
      <c r="T55" s="981"/>
      <c r="U55" s="981"/>
      <c r="V55" s="981"/>
      <c r="W55" s="981"/>
      <c r="X55" s="981"/>
      <c r="Y55" s="981"/>
      <c r="Z55" s="981"/>
      <c r="AA55" s="981"/>
      <c r="AB55" s="981"/>
      <c r="AC55" s="981"/>
      <c r="AD55" s="981"/>
      <c r="AE55" s="982"/>
      <c r="AF55" s="983"/>
      <c r="AG55" s="717"/>
      <c r="AH55" s="717"/>
      <c r="AI55" s="717"/>
      <c r="AJ55" s="984"/>
      <c r="AK55" s="985"/>
      <c r="AL55" s="981"/>
      <c r="AM55" s="981"/>
      <c r="AN55" s="981"/>
      <c r="AO55" s="981"/>
      <c r="AP55" s="981"/>
      <c r="AQ55" s="981"/>
      <c r="AR55" s="981"/>
      <c r="AS55" s="981"/>
      <c r="AT55" s="981"/>
      <c r="AU55" s="981"/>
      <c r="AV55" s="981"/>
      <c r="AW55" s="981"/>
      <c r="AX55" s="981"/>
      <c r="AY55" s="981"/>
      <c r="AZ55" s="986"/>
      <c r="BA55" s="986"/>
      <c r="BB55" s="986"/>
      <c r="BC55" s="986"/>
      <c r="BD55" s="986"/>
      <c r="BE55" s="959"/>
      <c r="BF55" s="959"/>
      <c r="BG55" s="959"/>
      <c r="BH55" s="959"/>
      <c r="BI55" s="960"/>
      <c r="BJ55" s="56"/>
      <c r="BK55" s="56"/>
      <c r="BL55" s="56"/>
      <c r="BM55" s="56"/>
      <c r="BN55" s="56"/>
      <c r="BO55" s="55"/>
      <c r="BP55" s="55"/>
      <c r="BQ55" s="52">
        <v>49</v>
      </c>
      <c r="BR55" s="72"/>
      <c r="BS55" s="713"/>
      <c r="BT55" s="714"/>
      <c r="BU55" s="714"/>
      <c r="BV55" s="714"/>
      <c r="BW55" s="714"/>
      <c r="BX55" s="714"/>
      <c r="BY55" s="714"/>
      <c r="BZ55" s="714"/>
      <c r="CA55" s="714"/>
      <c r="CB55" s="714"/>
      <c r="CC55" s="714"/>
      <c r="CD55" s="714"/>
      <c r="CE55" s="714"/>
      <c r="CF55" s="714"/>
      <c r="CG55" s="715"/>
      <c r="CH55" s="716"/>
      <c r="CI55" s="717"/>
      <c r="CJ55" s="717"/>
      <c r="CK55" s="717"/>
      <c r="CL55" s="718"/>
      <c r="CM55" s="716"/>
      <c r="CN55" s="717"/>
      <c r="CO55" s="717"/>
      <c r="CP55" s="717"/>
      <c r="CQ55" s="718"/>
      <c r="CR55" s="716"/>
      <c r="CS55" s="717"/>
      <c r="CT55" s="717"/>
      <c r="CU55" s="717"/>
      <c r="CV55" s="718"/>
      <c r="CW55" s="716"/>
      <c r="CX55" s="717"/>
      <c r="CY55" s="717"/>
      <c r="CZ55" s="717"/>
      <c r="DA55" s="718"/>
      <c r="DB55" s="716"/>
      <c r="DC55" s="717"/>
      <c r="DD55" s="717"/>
      <c r="DE55" s="717"/>
      <c r="DF55" s="718"/>
      <c r="DG55" s="716"/>
      <c r="DH55" s="717"/>
      <c r="DI55" s="717"/>
      <c r="DJ55" s="717"/>
      <c r="DK55" s="718"/>
      <c r="DL55" s="716"/>
      <c r="DM55" s="717"/>
      <c r="DN55" s="717"/>
      <c r="DO55" s="717"/>
      <c r="DP55" s="718"/>
      <c r="DQ55" s="716"/>
      <c r="DR55" s="717"/>
      <c r="DS55" s="717"/>
      <c r="DT55" s="717"/>
      <c r="DU55" s="718"/>
      <c r="DV55" s="713"/>
      <c r="DW55" s="714"/>
      <c r="DX55" s="714"/>
      <c r="DY55" s="714"/>
      <c r="DZ55" s="719"/>
      <c r="EA55" s="48"/>
    </row>
    <row r="56" spans="1:131" ht="26.25" customHeight="1" x14ac:dyDescent="0.2">
      <c r="A56" s="52">
        <v>29</v>
      </c>
      <c r="B56" s="713"/>
      <c r="C56" s="714"/>
      <c r="D56" s="714"/>
      <c r="E56" s="714"/>
      <c r="F56" s="714"/>
      <c r="G56" s="714"/>
      <c r="H56" s="714"/>
      <c r="I56" s="714"/>
      <c r="J56" s="714"/>
      <c r="K56" s="714"/>
      <c r="L56" s="714"/>
      <c r="M56" s="714"/>
      <c r="N56" s="714"/>
      <c r="O56" s="714"/>
      <c r="P56" s="715"/>
      <c r="Q56" s="980"/>
      <c r="R56" s="981"/>
      <c r="S56" s="981"/>
      <c r="T56" s="981"/>
      <c r="U56" s="981"/>
      <c r="V56" s="981"/>
      <c r="W56" s="981"/>
      <c r="X56" s="981"/>
      <c r="Y56" s="981"/>
      <c r="Z56" s="981"/>
      <c r="AA56" s="981"/>
      <c r="AB56" s="981"/>
      <c r="AC56" s="981"/>
      <c r="AD56" s="981"/>
      <c r="AE56" s="982"/>
      <c r="AF56" s="983"/>
      <c r="AG56" s="717"/>
      <c r="AH56" s="717"/>
      <c r="AI56" s="717"/>
      <c r="AJ56" s="984"/>
      <c r="AK56" s="985"/>
      <c r="AL56" s="981"/>
      <c r="AM56" s="981"/>
      <c r="AN56" s="981"/>
      <c r="AO56" s="981"/>
      <c r="AP56" s="981"/>
      <c r="AQ56" s="981"/>
      <c r="AR56" s="981"/>
      <c r="AS56" s="981"/>
      <c r="AT56" s="981"/>
      <c r="AU56" s="981"/>
      <c r="AV56" s="981"/>
      <c r="AW56" s="981"/>
      <c r="AX56" s="981"/>
      <c r="AY56" s="981"/>
      <c r="AZ56" s="986"/>
      <c r="BA56" s="986"/>
      <c r="BB56" s="986"/>
      <c r="BC56" s="986"/>
      <c r="BD56" s="986"/>
      <c r="BE56" s="959"/>
      <c r="BF56" s="959"/>
      <c r="BG56" s="959"/>
      <c r="BH56" s="959"/>
      <c r="BI56" s="960"/>
      <c r="BJ56" s="56"/>
      <c r="BK56" s="56"/>
      <c r="BL56" s="56"/>
      <c r="BM56" s="56"/>
      <c r="BN56" s="56"/>
      <c r="BO56" s="55"/>
      <c r="BP56" s="55"/>
      <c r="BQ56" s="52">
        <v>50</v>
      </c>
      <c r="BR56" s="72"/>
      <c r="BS56" s="713"/>
      <c r="BT56" s="714"/>
      <c r="BU56" s="714"/>
      <c r="BV56" s="714"/>
      <c r="BW56" s="714"/>
      <c r="BX56" s="714"/>
      <c r="BY56" s="714"/>
      <c r="BZ56" s="714"/>
      <c r="CA56" s="714"/>
      <c r="CB56" s="714"/>
      <c r="CC56" s="714"/>
      <c r="CD56" s="714"/>
      <c r="CE56" s="714"/>
      <c r="CF56" s="714"/>
      <c r="CG56" s="715"/>
      <c r="CH56" s="716"/>
      <c r="CI56" s="717"/>
      <c r="CJ56" s="717"/>
      <c r="CK56" s="717"/>
      <c r="CL56" s="718"/>
      <c r="CM56" s="716"/>
      <c r="CN56" s="717"/>
      <c r="CO56" s="717"/>
      <c r="CP56" s="717"/>
      <c r="CQ56" s="718"/>
      <c r="CR56" s="716"/>
      <c r="CS56" s="717"/>
      <c r="CT56" s="717"/>
      <c r="CU56" s="717"/>
      <c r="CV56" s="718"/>
      <c r="CW56" s="716"/>
      <c r="CX56" s="717"/>
      <c r="CY56" s="717"/>
      <c r="CZ56" s="717"/>
      <c r="DA56" s="718"/>
      <c r="DB56" s="716"/>
      <c r="DC56" s="717"/>
      <c r="DD56" s="717"/>
      <c r="DE56" s="717"/>
      <c r="DF56" s="718"/>
      <c r="DG56" s="716"/>
      <c r="DH56" s="717"/>
      <c r="DI56" s="717"/>
      <c r="DJ56" s="717"/>
      <c r="DK56" s="718"/>
      <c r="DL56" s="716"/>
      <c r="DM56" s="717"/>
      <c r="DN56" s="717"/>
      <c r="DO56" s="717"/>
      <c r="DP56" s="718"/>
      <c r="DQ56" s="716"/>
      <c r="DR56" s="717"/>
      <c r="DS56" s="717"/>
      <c r="DT56" s="717"/>
      <c r="DU56" s="718"/>
      <c r="DV56" s="713"/>
      <c r="DW56" s="714"/>
      <c r="DX56" s="714"/>
      <c r="DY56" s="714"/>
      <c r="DZ56" s="719"/>
      <c r="EA56" s="48"/>
    </row>
    <row r="57" spans="1:131" ht="26.25" customHeight="1" x14ac:dyDescent="0.2">
      <c r="A57" s="52">
        <v>30</v>
      </c>
      <c r="B57" s="713"/>
      <c r="C57" s="714"/>
      <c r="D57" s="714"/>
      <c r="E57" s="714"/>
      <c r="F57" s="714"/>
      <c r="G57" s="714"/>
      <c r="H57" s="714"/>
      <c r="I57" s="714"/>
      <c r="J57" s="714"/>
      <c r="K57" s="714"/>
      <c r="L57" s="714"/>
      <c r="M57" s="714"/>
      <c r="N57" s="714"/>
      <c r="O57" s="714"/>
      <c r="P57" s="715"/>
      <c r="Q57" s="980"/>
      <c r="R57" s="981"/>
      <c r="S57" s="981"/>
      <c r="T57" s="981"/>
      <c r="U57" s="981"/>
      <c r="V57" s="981"/>
      <c r="W57" s="981"/>
      <c r="X57" s="981"/>
      <c r="Y57" s="981"/>
      <c r="Z57" s="981"/>
      <c r="AA57" s="981"/>
      <c r="AB57" s="981"/>
      <c r="AC57" s="981"/>
      <c r="AD57" s="981"/>
      <c r="AE57" s="982"/>
      <c r="AF57" s="983"/>
      <c r="AG57" s="717"/>
      <c r="AH57" s="717"/>
      <c r="AI57" s="717"/>
      <c r="AJ57" s="984"/>
      <c r="AK57" s="985"/>
      <c r="AL57" s="981"/>
      <c r="AM57" s="981"/>
      <c r="AN57" s="981"/>
      <c r="AO57" s="981"/>
      <c r="AP57" s="981"/>
      <c r="AQ57" s="981"/>
      <c r="AR57" s="981"/>
      <c r="AS57" s="981"/>
      <c r="AT57" s="981"/>
      <c r="AU57" s="981"/>
      <c r="AV57" s="981"/>
      <c r="AW57" s="981"/>
      <c r="AX57" s="981"/>
      <c r="AY57" s="981"/>
      <c r="AZ57" s="986"/>
      <c r="BA57" s="986"/>
      <c r="BB57" s="986"/>
      <c r="BC57" s="986"/>
      <c r="BD57" s="986"/>
      <c r="BE57" s="959"/>
      <c r="BF57" s="959"/>
      <c r="BG57" s="959"/>
      <c r="BH57" s="959"/>
      <c r="BI57" s="960"/>
      <c r="BJ57" s="56"/>
      <c r="BK57" s="56"/>
      <c r="BL57" s="56"/>
      <c r="BM57" s="56"/>
      <c r="BN57" s="56"/>
      <c r="BO57" s="55"/>
      <c r="BP57" s="55"/>
      <c r="BQ57" s="52">
        <v>51</v>
      </c>
      <c r="BR57" s="72"/>
      <c r="BS57" s="713"/>
      <c r="BT57" s="714"/>
      <c r="BU57" s="714"/>
      <c r="BV57" s="714"/>
      <c r="BW57" s="714"/>
      <c r="BX57" s="714"/>
      <c r="BY57" s="714"/>
      <c r="BZ57" s="714"/>
      <c r="CA57" s="714"/>
      <c r="CB57" s="714"/>
      <c r="CC57" s="714"/>
      <c r="CD57" s="714"/>
      <c r="CE57" s="714"/>
      <c r="CF57" s="714"/>
      <c r="CG57" s="715"/>
      <c r="CH57" s="716"/>
      <c r="CI57" s="717"/>
      <c r="CJ57" s="717"/>
      <c r="CK57" s="717"/>
      <c r="CL57" s="718"/>
      <c r="CM57" s="716"/>
      <c r="CN57" s="717"/>
      <c r="CO57" s="717"/>
      <c r="CP57" s="717"/>
      <c r="CQ57" s="718"/>
      <c r="CR57" s="716"/>
      <c r="CS57" s="717"/>
      <c r="CT57" s="717"/>
      <c r="CU57" s="717"/>
      <c r="CV57" s="718"/>
      <c r="CW57" s="716"/>
      <c r="CX57" s="717"/>
      <c r="CY57" s="717"/>
      <c r="CZ57" s="717"/>
      <c r="DA57" s="718"/>
      <c r="DB57" s="716"/>
      <c r="DC57" s="717"/>
      <c r="DD57" s="717"/>
      <c r="DE57" s="717"/>
      <c r="DF57" s="718"/>
      <c r="DG57" s="716"/>
      <c r="DH57" s="717"/>
      <c r="DI57" s="717"/>
      <c r="DJ57" s="717"/>
      <c r="DK57" s="718"/>
      <c r="DL57" s="716"/>
      <c r="DM57" s="717"/>
      <c r="DN57" s="717"/>
      <c r="DO57" s="717"/>
      <c r="DP57" s="718"/>
      <c r="DQ57" s="716"/>
      <c r="DR57" s="717"/>
      <c r="DS57" s="717"/>
      <c r="DT57" s="717"/>
      <c r="DU57" s="718"/>
      <c r="DV57" s="713"/>
      <c r="DW57" s="714"/>
      <c r="DX57" s="714"/>
      <c r="DY57" s="714"/>
      <c r="DZ57" s="719"/>
      <c r="EA57" s="48"/>
    </row>
    <row r="58" spans="1:131" ht="26.25" customHeight="1" x14ac:dyDescent="0.2">
      <c r="A58" s="52">
        <v>31</v>
      </c>
      <c r="B58" s="713"/>
      <c r="C58" s="714"/>
      <c r="D58" s="714"/>
      <c r="E58" s="714"/>
      <c r="F58" s="714"/>
      <c r="G58" s="714"/>
      <c r="H58" s="714"/>
      <c r="I58" s="714"/>
      <c r="J58" s="714"/>
      <c r="K58" s="714"/>
      <c r="L58" s="714"/>
      <c r="M58" s="714"/>
      <c r="N58" s="714"/>
      <c r="O58" s="714"/>
      <c r="P58" s="715"/>
      <c r="Q58" s="980"/>
      <c r="R58" s="981"/>
      <c r="S58" s="981"/>
      <c r="T58" s="981"/>
      <c r="U58" s="981"/>
      <c r="V58" s="981"/>
      <c r="W58" s="981"/>
      <c r="X58" s="981"/>
      <c r="Y58" s="981"/>
      <c r="Z58" s="981"/>
      <c r="AA58" s="981"/>
      <c r="AB58" s="981"/>
      <c r="AC58" s="981"/>
      <c r="AD58" s="981"/>
      <c r="AE58" s="982"/>
      <c r="AF58" s="983"/>
      <c r="AG58" s="717"/>
      <c r="AH58" s="717"/>
      <c r="AI58" s="717"/>
      <c r="AJ58" s="984"/>
      <c r="AK58" s="985"/>
      <c r="AL58" s="981"/>
      <c r="AM58" s="981"/>
      <c r="AN58" s="981"/>
      <c r="AO58" s="981"/>
      <c r="AP58" s="981"/>
      <c r="AQ58" s="981"/>
      <c r="AR58" s="981"/>
      <c r="AS58" s="981"/>
      <c r="AT58" s="981"/>
      <c r="AU58" s="981"/>
      <c r="AV58" s="981"/>
      <c r="AW58" s="981"/>
      <c r="AX58" s="981"/>
      <c r="AY58" s="981"/>
      <c r="AZ58" s="986"/>
      <c r="BA58" s="986"/>
      <c r="BB58" s="986"/>
      <c r="BC58" s="986"/>
      <c r="BD58" s="986"/>
      <c r="BE58" s="959"/>
      <c r="BF58" s="959"/>
      <c r="BG58" s="959"/>
      <c r="BH58" s="959"/>
      <c r="BI58" s="960"/>
      <c r="BJ58" s="56"/>
      <c r="BK58" s="56"/>
      <c r="BL58" s="56"/>
      <c r="BM58" s="56"/>
      <c r="BN58" s="56"/>
      <c r="BO58" s="55"/>
      <c r="BP58" s="55"/>
      <c r="BQ58" s="52">
        <v>52</v>
      </c>
      <c r="BR58" s="72"/>
      <c r="BS58" s="713"/>
      <c r="BT58" s="714"/>
      <c r="BU58" s="714"/>
      <c r="BV58" s="714"/>
      <c r="BW58" s="714"/>
      <c r="BX58" s="714"/>
      <c r="BY58" s="714"/>
      <c r="BZ58" s="714"/>
      <c r="CA58" s="714"/>
      <c r="CB58" s="714"/>
      <c r="CC58" s="714"/>
      <c r="CD58" s="714"/>
      <c r="CE58" s="714"/>
      <c r="CF58" s="714"/>
      <c r="CG58" s="715"/>
      <c r="CH58" s="716"/>
      <c r="CI58" s="717"/>
      <c r="CJ58" s="717"/>
      <c r="CK58" s="717"/>
      <c r="CL58" s="718"/>
      <c r="CM58" s="716"/>
      <c r="CN58" s="717"/>
      <c r="CO58" s="717"/>
      <c r="CP58" s="717"/>
      <c r="CQ58" s="718"/>
      <c r="CR58" s="716"/>
      <c r="CS58" s="717"/>
      <c r="CT58" s="717"/>
      <c r="CU58" s="717"/>
      <c r="CV58" s="718"/>
      <c r="CW58" s="716"/>
      <c r="CX58" s="717"/>
      <c r="CY58" s="717"/>
      <c r="CZ58" s="717"/>
      <c r="DA58" s="718"/>
      <c r="DB58" s="716"/>
      <c r="DC58" s="717"/>
      <c r="DD58" s="717"/>
      <c r="DE58" s="717"/>
      <c r="DF58" s="718"/>
      <c r="DG58" s="716"/>
      <c r="DH58" s="717"/>
      <c r="DI58" s="717"/>
      <c r="DJ58" s="717"/>
      <c r="DK58" s="718"/>
      <c r="DL58" s="716"/>
      <c r="DM58" s="717"/>
      <c r="DN58" s="717"/>
      <c r="DO58" s="717"/>
      <c r="DP58" s="718"/>
      <c r="DQ58" s="716"/>
      <c r="DR58" s="717"/>
      <c r="DS58" s="717"/>
      <c r="DT58" s="717"/>
      <c r="DU58" s="718"/>
      <c r="DV58" s="713"/>
      <c r="DW58" s="714"/>
      <c r="DX58" s="714"/>
      <c r="DY58" s="714"/>
      <c r="DZ58" s="719"/>
      <c r="EA58" s="48"/>
    </row>
    <row r="59" spans="1:131" ht="26.25" customHeight="1" x14ac:dyDescent="0.2">
      <c r="A59" s="52">
        <v>32</v>
      </c>
      <c r="B59" s="713"/>
      <c r="C59" s="714"/>
      <c r="D59" s="714"/>
      <c r="E59" s="714"/>
      <c r="F59" s="714"/>
      <c r="G59" s="714"/>
      <c r="H59" s="714"/>
      <c r="I59" s="714"/>
      <c r="J59" s="714"/>
      <c r="K59" s="714"/>
      <c r="L59" s="714"/>
      <c r="M59" s="714"/>
      <c r="N59" s="714"/>
      <c r="O59" s="714"/>
      <c r="P59" s="715"/>
      <c r="Q59" s="980"/>
      <c r="R59" s="981"/>
      <c r="S59" s="981"/>
      <c r="T59" s="981"/>
      <c r="U59" s="981"/>
      <c r="V59" s="981"/>
      <c r="W59" s="981"/>
      <c r="X59" s="981"/>
      <c r="Y59" s="981"/>
      <c r="Z59" s="981"/>
      <c r="AA59" s="981"/>
      <c r="AB59" s="981"/>
      <c r="AC59" s="981"/>
      <c r="AD59" s="981"/>
      <c r="AE59" s="982"/>
      <c r="AF59" s="983"/>
      <c r="AG59" s="717"/>
      <c r="AH59" s="717"/>
      <c r="AI59" s="717"/>
      <c r="AJ59" s="984"/>
      <c r="AK59" s="985"/>
      <c r="AL59" s="981"/>
      <c r="AM59" s="981"/>
      <c r="AN59" s="981"/>
      <c r="AO59" s="981"/>
      <c r="AP59" s="981"/>
      <c r="AQ59" s="981"/>
      <c r="AR59" s="981"/>
      <c r="AS59" s="981"/>
      <c r="AT59" s="981"/>
      <c r="AU59" s="981"/>
      <c r="AV59" s="981"/>
      <c r="AW59" s="981"/>
      <c r="AX59" s="981"/>
      <c r="AY59" s="981"/>
      <c r="AZ59" s="986"/>
      <c r="BA59" s="986"/>
      <c r="BB59" s="986"/>
      <c r="BC59" s="986"/>
      <c r="BD59" s="986"/>
      <c r="BE59" s="959"/>
      <c r="BF59" s="959"/>
      <c r="BG59" s="959"/>
      <c r="BH59" s="959"/>
      <c r="BI59" s="960"/>
      <c r="BJ59" s="56"/>
      <c r="BK59" s="56"/>
      <c r="BL59" s="56"/>
      <c r="BM59" s="56"/>
      <c r="BN59" s="56"/>
      <c r="BO59" s="55"/>
      <c r="BP59" s="55"/>
      <c r="BQ59" s="52">
        <v>53</v>
      </c>
      <c r="BR59" s="72"/>
      <c r="BS59" s="713"/>
      <c r="BT59" s="714"/>
      <c r="BU59" s="714"/>
      <c r="BV59" s="714"/>
      <c r="BW59" s="714"/>
      <c r="BX59" s="714"/>
      <c r="BY59" s="714"/>
      <c r="BZ59" s="714"/>
      <c r="CA59" s="714"/>
      <c r="CB59" s="714"/>
      <c r="CC59" s="714"/>
      <c r="CD59" s="714"/>
      <c r="CE59" s="714"/>
      <c r="CF59" s="714"/>
      <c r="CG59" s="715"/>
      <c r="CH59" s="716"/>
      <c r="CI59" s="717"/>
      <c r="CJ59" s="717"/>
      <c r="CK59" s="717"/>
      <c r="CL59" s="718"/>
      <c r="CM59" s="716"/>
      <c r="CN59" s="717"/>
      <c r="CO59" s="717"/>
      <c r="CP59" s="717"/>
      <c r="CQ59" s="718"/>
      <c r="CR59" s="716"/>
      <c r="CS59" s="717"/>
      <c r="CT59" s="717"/>
      <c r="CU59" s="717"/>
      <c r="CV59" s="718"/>
      <c r="CW59" s="716"/>
      <c r="CX59" s="717"/>
      <c r="CY59" s="717"/>
      <c r="CZ59" s="717"/>
      <c r="DA59" s="718"/>
      <c r="DB59" s="716"/>
      <c r="DC59" s="717"/>
      <c r="DD59" s="717"/>
      <c r="DE59" s="717"/>
      <c r="DF59" s="718"/>
      <c r="DG59" s="716"/>
      <c r="DH59" s="717"/>
      <c r="DI59" s="717"/>
      <c r="DJ59" s="717"/>
      <c r="DK59" s="718"/>
      <c r="DL59" s="716"/>
      <c r="DM59" s="717"/>
      <c r="DN59" s="717"/>
      <c r="DO59" s="717"/>
      <c r="DP59" s="718"/>
      <c r="DQ59" s="716"/>
      <c r="DR59" s="717"/>
      <c r="DS59" s="717"/>
      <c r="DT59" s="717"/>
      <c r="DU59" s="718"/>
      <c r="DV59" s="713"/>
      <c r="DW59" s="714"/>
      <c r="DX59" s="714"/>
      <c r="DY59" s="714"/>
      <c r="DZ59" s="719"/>
      <c r="EA59" s="48"/>
    </row>
    <row r="60" spans="1:131" ht="26.25" customHeight="1" x14ac:dyDescent="0.2">
      <c r="A60" s="52">
        <v>33</v>
      </c>
      <c r="B60" s="713"/>
      <c r="C60" s="714"/>
      <c r="D60" s="714"/>
      <c r="E60" s="714"/>
      <c r="F60" s="714"/>
      <c r="G60" s="714"/>
      <c r="H60" s="714"/>
      <c r="I60" s="714"/>
      <c r="J60" s="714"/>
      <c r="K60" s="714"/>
      <c r="L60" s="714"/>
      <c r="M60" s="714"/>
      <c r="N60" s="714"/>
      <c r="O60" s="714"/>
      <c r="P60" s="715"/>
      <c r="Q60" s="980"/>
      <c r="R60" s="981"/>
      <c r="S60" s="981"/>
      <c r="T60" s="981"/>
      <c r="U60" s="981"/>
      <c r="V60" s="981"/>
      <c r="W60" s="981"/>
      <c r="X60" s="981"/>
      <c r="Y60" s="981"/>
      <c r="Z60" s="981"/>
      <c r="AA60" s="981"/>
      <c r="AB60" s="981"/>
      <c r="AC60" s="981"/>
      <c r="AD60" s="981"/>
      <c r="AE60" s="982"/>
      <c r="AF60" s="983"/>
      <c r="AG60" s="717"/>
      <c r="AH60" s="717"/>
      <c r="AI60" s="717"/>
      <c r="AJ60" s="984"/>
      <c r="AK60" s="985"/>
      <c r="AL60" s="981"/>
      <c r="AM60" s="981"/>
      <c r="AN60" s="981"/>
      <c r="AO60" s="981"/>
      <c r="AP60" s="981"/>
      <c r="AQ60" s="981"/>
      <c r="AR60" s="981"/>
      <c r="AS60" s="981"/>
      <c r="AT60" s="981"/>
      <c r="AU60" s="981"/>
      <c r="AV60" s="981"/>
      <c r="AW60" s="981"/>
      <c r="AX60" s="981"/>
      <c r="AY60" s="981"/>
      <c r="AZ60" s="986"/>
      <c r="BA60" s="986"/>
      <c r="BB60" s="986"/>
      <c r="BC60" s="986"/>
      <c r="BD60" s="986"/>
      <c r="BE60" s="959"/>
      <c r="BF60" s="959"/>
      <c r="BG60" s="959"/>
      <c r="BH60" s="959"/>
      <c r="BI60" s="960"/>
      <c r="BJ60" s="56"/>
      <c r="BK60" s="56"/>
      <c r="BL60" s="56"/>
      <c r="BM60" s="56"/>
      <c r="BN60" s="56"/>
      <c r="BO60" s="55"/>
      <c r="BP60" s="55"/>
      <c r="BQ60" s="52">
        <v>54</v>
      </c>
      <c r="BR60" s="72"/>
      <c r="BS60" s="713"/>
      <c r="BT60" s="714"/>
      <c r="BU60" s="714"/>
      <c r="BV60" s="714"/>
      <c r="BW60" s="714"/>
      <c r="BX60" s="714"/>
      <c r="BY60" s="714"/>
      <c r="BZ60" s="714"/>
      <c r="CA60" s="714"/>
      <c r="CB60" s="714"/>
      <c r="CC60" s="714"/>
      <c r="CD60" s="714"/>
      <c r="CE60" s="714"/>
      <c r="CF60" s="714"/>
      <c r="CG60" s="715"/>
      <c r="CH60" s="716"/>
      <c r="CI60" s="717"/>
      <c r="CJ60" s="717"/>
      <c r="CK60" s="717"/>
      <c r="CL60" s="718"/>
      <c r="CM60" s="716"/>
      <c r="CN60" s="717"/>
      <c r="CO60" s="717"/>
      <c r="CP60" s="717"/>
      <c r="CQ60" s="718"/>
      <c r="CR60" s="716"/>
      <c r="CS60" s="717"/>
      <c r="CT60" s="717"/>
      <c r="CU60" s="717"/>
      <c r="CV60" s="718"/>
      <c r="CW60" s="716"/>
      <c r="CX60" s="717"/>
      <c r="CY60" s="717"/>
      <c r="CZ60" s="717"/>
      <c r="DA60" s="718"/>
      <c r="DB60" s="716"/>
      <c r="DC60" s="717"/>
      <c r="DD60" s="717"/>
      <c r="DE60" s="717"/>
      <c r="DF60" s="718"/>
      <c r="DG60" s="716"/>
      <c r="DH60" s="717"/>
      <c r="DI60" s="717"/>
      <c r="DJ60" s="717"/>
      <c r="DK60" s="718"/>
      <c r="DL60" s="716"/>
      <c r="DM60" s="717"/>
      <c r="DN60" s="717"/>
      <c r="DO60" s="717"/>
      <c r="DP60" s="718"/>
      <c r="DQ60" s="716"/>
      <c r="DR60" s="717"/>
      <c r="DS60" s="717"/>
      <c r="DT60" s="717"/>
      <c r="DU60" s="718"/>
      <c r="DV60" s="713"/>
      <c r="DW60" s="714"/>
      <c r="DX60" s="714"/>
      <c r="DY60" s="714"/>
      <c r="DZ60" s="719"/>
      <c r="EA60" s="48"/>
    </row>
    <row r="61" spans="1:131" ht="26.25" customHeight="1" x14ac:dyDescent="0.2">
      <c r="A61" s="52">
        <v>34</v>
      </c>
      <c r="B61" s="713"/>
      <c r="C61" s="714"/>
      <c r="D61" s="714"/>
      <c r="E61" s="714"/>
      <c r="F61" s="714"/>
      <c r="G61" s="714"/>
      <c r="H61" s="714"/>
      <c r="I61" s="714"/>
      <c r="J61" s="714"/>
      <c r="K61" s="714"/>
      <c r="L61" s="714"/>
      <c r="M61" s="714"/>
      <c r="N61" s="714"/>
      <c r="O61" s="714"/>
      <c r="P61" s="715"/>
      <c r="Q61" s="980"/>
      <c r="R61" s="981"/>
      <c r="S61" s="981"/>
      <c r="T61" s="981"/>
      <c r="U61" s="981"/>
      <c r="V61" s="981"/>
      <c r="W61" s="981"/>
      <c r="X61" s="981"/>
      <c r="Y61" s="981"/>
      <c r="Z61" s="981"/>
      <c r="AA61" s="981"/>
      <c r="AB61" s="981"/>
      <c r="AC61" s="981"/>
      <c r="AD61" s="981"/>
      <c r="AE61" s="982"/>
      <c r="AF61" s="983"/>
      <c r="AG61" s="717"/>
      <c r="AH61" s="717"/>
      <c r="AI61" s="717"/>
      <c r="AJ61" s="984"/>
      <c r="AK61" s="985"/>
      <c r="AL61" s="981"/>
      <c r="AM61" s="981"/>
      <c r="AN61" s="981"/>
      <c r="AO61" s="981"/>
      <c r="AP61" s="981"/>
      <c r="AQ61" s="981"/>
      <c r="AR61" s="981"/>
      <c r="AS61" s="981"/>
      <c r="AT61" s="981"/>
      <c r="AU61" s="981"/>
      <c r="AV61" s="981"/>
      <c r="AW61" s="981"/>
      <c r="AX61" s="981"/>
      <c r="AY61" s="981"/>
      <c r="AZ61" s="986"/>
      <c r="BA61" s="986"/>
      <c r="BB61" s="986"/>
      <c r="BC61" s="986"/>
      <c r="BD61" s="986"/>
      <c r="BE61" s="959"/>
      <c r="BF61" s="959"/>
      <c r="BG61" s="959"/>
      <c r="BH61" s="959"/>
      <c r="BI61" s="960"/>
      <c r="BJ61" s="56"/>
      <c r="BK61" s="56"/>
      <c r="BL61" s="56"/>
      <c r="BM61" s="56"/>
      <c r="BN61" s="56"/>
      <c r="BO61" s="55"/>
      <c r="BP61" s="55"/>
      <c r="BQ61" s="52">
        <v>55</v>
      </c>
      <c r="BR61" s="72"/>
      <c r="BS61" s="713"/>
      <c r="BT61" s="714"/>
      <c r="BU61" s="714"/>
      <c r="BV61" s="714"/>
      <c r="BW61" s="714"/>
      <c r="BX61" s="714"/>
      <c r="BY61" s="714"/>
      <c r="BZ61" s="714"/>
      <c r="CA61" s="714"/>
      <c r="CB61" s="714"/>
      <c r="CC61" s="714"/>
      <c r="CD61" s="714"/>
      <c r="CE61" s="714"/>
      <c r="CF61" s="714"/>
      <c r="CG61" s="715"/>
      <c r="CH61" s="716"/>
      <c r="CI61" s="717"/>
      <c r="CJ61" s="717"/>
      <c r="CK61" s="717"/>
      <c r="CL61" s="718"/>
      <c r="CM61" s="716"/>
      <c r="CN61" s="717"/>
      <c r="CO61" s="717"/>
      <c r="CP61" s="717"/>
      <c r="CQ61" s="718"/>
      <c r="CR61" s="716"/>
      <c r="CS61" s="717"/>
      <c r="CT61" s="717"/>
      <c r="CU61" s="717"/>
      <c r="CV61" s="718"/>
      <c r="CW61" s="716"/>
      <c r="CX61" s="717"/>
      <c r="CY61" s="717"/>
      <c r="CZ61" s="717"/>
      <c r="DA61" s="718"/>
      <c r="DB61" s="716"/>
      <c r="DC61" s="717"/>
      <c r="DD61" s="717"/>
      <c r="DE61" s="717"/>
      <c r="DF61" s="718"/>
      <c r="DG61" s="716"/>
      <c r="DH61" s="717"/>
      <c r="DI61" s="717"/>
      <c r="DJ61" s="717"/>
      <c r="DK61" s="718"/>
      <c r="DL61" s="716"/>
      <c r="DM61" s="717"/>
      <c r="DN61" s="717"/>
      <c r="DO61" s="717"/>
      <c r="DP61" s="718"/>
      <c r="DQ61" s="716"/>
      <c r="DR61" s="717"/>
      <c r="DS61" s="717"/>
      <c r="DT61" s="717"/>
      <c r="DU61" s="718"/>
      <c r="DV61" s="713"/>
      <c r="DW61" s="714"/>
      <c r="DX61" s="714"/>
      <c r="DY61" s="714"/>
      <c r="DZ61" s="719"/>
      <c r="EA61" s="48"/>
    </row>
    <row r="62" spans="1:131" ht="26.25" customHeight="1" x14ac:dyDescent="0.2">
      <c r="A62" s="52">
        <v>35</v>
      </c>
      <c r="B62" s="713"/>
      <c r="C62" s="714"/>
      <c r="D62" s="714"/>
      <c r="E62" s="714"/>
      <c r="F62" s="714"/>
      <c r="G62" s="714"/>
      <c r="H62" s="714"/>
      <c r="I62" s="714"/>
      <c r="J62" s="714"/>
      <c r="K62" s="714"/>
      <c r="L62" s="714"/>
      <c r="M62" s="714"/>
      <c r="N62" s="714"/>
      <c r="O62" s="714"/>
      <c r="P62" s="715"/>
      <c r="Q62" s="980"/>
      <c r="R62" s="981"/>
      <c r="S62" s="981"/>
      <c r="T62" s="981"/>
      <c r="U62" s="981"/>
      <c r="V62" s="981"/>
      <c r="W62" s="981"/>
      <c r="X62" s="981"/>
      <c r="Y62" s="981"/>
      <c r="Z62" s="981"/>
      <c r="AA62" s="981"/>
      <c r="AB62" s="981"/>
      <c r="AC62" s="981"/>
      <c r="AD62" s="981"/>
      <c r="AE62" s="982"/>
      <c r="AF62" s="983"/>
      <c r="AG62" s="717"/>
      <c r="AH62" s="717"/>
      <c r="AI62" s="717"/>
      <c r="AJ62" s="984"/>
      <c r="AK62" s="985"/>
      <c r="AL62" s="981"/>
      <c r="AM62" s="981"/>
      <c r="AN62" s="981"/>
      <c r="AO62" s="981"/>
      <c r="AP62" s="981"/>
      <c r="AQ62" s="981"/>
      <c r="AR62" s="981"/>
      <c r="AS62" s="981"/>
      <c r="AT62" s="981"/>
      <c r="AU62" s="981"/>
      <c r="AV62" s="981"/>
      <c r="AW62" s="981"/>
      <c r="AX62" s="981"/>
      <c r="AY62" s="981"/>
      <c r="AZ62" s="986"/>
      <c r="BA62" s="986"/>
      <c r="BB62" s="986"/>
      <c r="BC62" s="986"/>
      <c r="BD62" s="986"/>
      <c r="BE62" s="959"/>
      <c r="BF62" s="959"/>
      <c r="BG62" s="959"/>
      <c r="BH62" s="959"/>
      <c r="BI62" s="960"/>
      <c r="BJ62" s="987" t="s">
        <v>463</v>
      </c>
      <c r="BK62" s="988"/>
      <c r="BL62" s="988"/>
      <c r="BM62" s="988"/>
      <c r="BN62" s="989"/>
      <c r="BO62" s="55"/>
      <c r="BP62" s="55"/>
      <c r="BQ62" s="52">
        <v>56</v>
      </c>
      <c r="BR62" s="72"/>
      <c r="BS62" s="713"/>
      <c r="BT62" s="714"/>
      <c r="BU62" s="714"/>
      <c r="BV62" s="714"/>
      <c r="BW62" s="714"/>
      <c r="BX62" s="714"/>
      <c r="BY62" s="714"/>
      <c r="BZ62" s="714"/>
      <c r="CA62" s="714"/>
      <c r="CB62" s="714"/>
      <c r="CC62" s="714"/>
      <c r="CD62" s="714"/>
      <c r="CE62" s="714"/>
      <c r="CF62" s="714"/>
      <c r="CG62" s="715"/>
      <c r="CH62" s="716"/>
      <c r="CI62" s="717"/>
      <c r="CJ62" s="717"/>
      <c r="CK62" s="717"/>
      <c r="CL62" s="718"/>
      <c r="CM62" s="716"/>
      <c r="CN62" s="717"/>
      <c r="CO62" s="717"/>
      <c r="CP62" s="717"/>
      <c r="CQ62" s="718"/>
      <c r="CR62" s="716"/>
      <c r="CS62" s="717"/>
      <c r="CT62" s="717"/>
      <c r="CU62" s="717"/>
      <c r="CV62" s="718"/>
      <c r="CW62" s="716"/>
      <c r="CX62" s="717"/>
      <c r="CY62" s="717"/>
      <c r="CZ62" s="717"/>
      <c r="DA62" s="718"/>
      <c r="DB62" s="716"/>
      <c r="DC62" s="717"/>
      <c r="DD62" s="717"/>
      <c r="DE62" s="717"/>
      <c r="DF62" s="718"/>
      <c r="DG62" s="716"/>
      <c r="DH62" s="717"/>
      <c r="DI62" s="717"/>
      <c r="DJ62" s="717"/>
      <c r="DK62" s="718"/>
      <c r="DL62" s="716"/>
      <c r="DM62" s="717"/>
      <c r="DN62" s="717"/>
      <c r="DO62" s="717"/>
      <c r="DP62" s="718"/>
      <c r="DQ62" s="716"/>
      <c r="DR62" s="717"/>
      <c r="DS62" s="717"/>
      <c r="DT62" s="717"/>
      <c r="DU62" s="718"/>
      <c r="DV62" s="713"/>
      <c r="DW62" s="714"/>
      <c r="DX62" s="714"/>
      <c r="DY62" s="714"/>
      <c r="DZ62" s="719"/>
      <c r="EA62" s="48"/>
    </row>
    <row r="63" spans="1:131" ht="26.25" customHeight="1" x14ac:dyDescent="0.2">
      <c r="A63" s="53" t="s">
        <v>251</v>
      </c>
      <c r="B63" s="935" t="s">
        <v>373</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3"/>
      <c r="AF63" s="974">
        <v>726</v>
      </c>
      <c r="AG63" s="947"/>
      <c r="AH63" s="947"/>
      <c r="AI63" s="947"/>
      <c r="AJ63" s="975"/>
      <c r="AK63" s="976"/>
      <c r="AL63" s="946"/>
      <c r="AM63" s="946"/>
      <c r="AN63" s="946"/>
      <c r="AO63" s="946"/>
      <c r="AP63" s="947">
        <v>12030</v>
      </c>
      <c r="AQ63" s="947"/>
      <c r="AR63" s="947"/>
      <c r="AS63" s="947"/>
      <c r="AT63" s="947"/>
      <c r="AU63" s="947">
        <v>9300</v>
      </c>
      <c r="AV63" s="947"/>
      <c r="AW63" s="947"/>
      <c r="AX63" s="947"/>
      <c r="AY63" s="947"/>
      <c r="AZ63" s="977"/>
      <c r="BA63" s="977"/>
      <c r="BB63" s="977"/>
      <c r="BC63" s="977"/>
      <c r="BD63" s="977"/>
      <c r="BE63" s="948"/>
      <c r="BF63" s="948"/>
      <c r="BG63" s="948"/>
      <c r="BH63" s="948"/>
      <c r="BI63" s="949"/>
      <c r="BJ63" s="978" t="s">
        <v>202</v>
      </c>
      <c r="BK63" s="942"/>
      <c r="BL63" s="942"/>
      <c r="BM63" s="942"/>
      <c r="BN63" s="979"/>
      <c r="BO63" s="55"/>
      <c r="BP63" s="55"/>
      <c r="BQ63" s="52">
        <v>57</v>
      </c>
      <c r="BR63" s="72"/>
      <c r="BS63" s="713"/>
      <c r="BT63" s="714"/>
      <c r="BU63" s="714"/>
      <c r="BV63" s="714"/>
      <c r="BW63" s="714"/>
      <c r="BX63" s="714"/>
      <c r="BY63" s="714"/>
      <c r="BZ63" s="714"/>
      <c r="CA63" s="714"/>
      <c r="CB63" s="714"/>
      <c r="CC63" s="714"/>
      <c r="CD63" s="714"/>
      <c r="CE63" s="714"/>
      <c r="CF63" s="714"/>
      <c r="CG63" s="715"/>
      <c r="CH63" s="716"/>
      <c r="CI63" s="717"/>
      <c r="CJ63" s="717"/>
      <c r="CK63" s="717"/>
      <c r="CL63" s="718"/>
      <c r="CM63" s="716"/>
      <c r="CN63" s="717"/>
      <c r="CO63" s="717"/>
      <c r="CP63" s="717"/>
      <c r="CQ63" s="718"/>
      <c r="CR63" s="716"/>
      <c r="CS63" s="717"/>
      <c r="CT63" s="717"/>
      <c r="CU63" s="717"/>
      <c r="CV63" s="718"/>
      <c r="CW63" s="716"/>
      <c r="CX63" s="717"/>
      <c r="CY63" s="717"/>
      <c r="CZ63" s="717"/>
      <c r="DA63" s="718"/>
      <c r="DB63" s="716"/>
      <c r="DC63" s="717"/>
      <c r="DD63" s="717"/>
      <c r="DE63" s="717"/>
      <c r="DF63" s="718"/>
      <c r="DG63" s="716"/>
      <c r="DH63" s="717"/>
      <c r="DI63" s="717"/>
      <c r="DJ63" s="717"/>
      <c r="DK63" s="718"/>
      <c r="DL63" s="716"/>
      <c r="DM63" s="717"/>
      <c r="DN63" s="717"/>
      <c r="DO63" s="717"/>
      <c r="DP63" s="718"/>
      <c r="DQ63" s="716"/>
      <c r="DR63" s="717"/>
      <c r="DS63" s="717"/>
      <c r="DT63" s="717"/>
      <c r="DU63" s="718"/>
      <c r="DV63" s="713"/>
      <c r="DW63" s="714"/>
      <c r="DX63" s="714"/>
      <c r="DY63" s="714"/>
      <c r="DZ63" s="71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3"/>
      <c r="BT64" s="714"/>
      <c r="BU64" s="714"/>
      <c r="BV64" s="714"/>
      <c r="BW64" s="714"/>
      <c r="BX64" s="714"/>
      <c r="BY64" s="714"/>
      <c r="BZ64" s="714"/>
      <c r="CA64" s="714"/>
      <c r="CB64" s="714"/>
      <c r="CC64" s="714"/>
      <c r="CD64" s="714"/>
      <c r="CE64" s="714"/>
      <c r="CF64" s="714"/>
      <c r="CG64" s="715"/>
      <c r="CH64" s="716"/>
      <c r="CI64" s="717"/>
      <c r="CJ64" s="717"/>
      <c r="CK64" s="717"/>
      <c r="CL64" s="718"/>
      <c r="CM64" s="716"/>
      <c r="CN64" s="717"/>
      <c r="CO64" s="717"/>
      <c r="CP64" s="717"/>
      <c r="CQ64" s="718"/>
      <c r="CR64" s="716"/>
      <c r="CS64" s="717"/>
      <c r="CT64" s="717"/>
      <c r="CU64" s="717"/>
      <c r="CV64" s="718"/>
      <c r="CW64" s="716"/>
      <c r="CX64" s="717"/>
      <c r="CY64" s="717"/>
      <c r="CZ64" s="717"/>
      <c r="DA64" s="718"/>
      <c r="DB64" s="716"/>
      <c r="DC64" s="717"/>
      <c r="DD64" s="717"/>
      <c r="DE64" s="717"/>
      <c r="DF64" s="718"/>
      <c r="DG64" s="716"/>
      <c r="DH64" s="717"/>
      <c r="DI64" s="717"/>
      <c r="DJ64" s="717"/>
      <c r="DK64" s="718"/>
      <c r="DL64" s="716"/>
      <c r="DM64" s="717"/>
      <c r="DN64" s="717"/>
      <c r="DO64" s="717"/>
      <c r="DP64" s="718"/>
      <c r="DQ64" s="716"/>
      <c r="DR64" s="717"/>
      <c r="DS64" s="717"/>
      <c r="DT64" s="717"/>
      <c r="DU64" s="718"/>
      <c r="DV64" s="713"/>
      <c r="DW64" s="714"/>
      <c r="DX64" s="714"/>
      <c r="DY64" s="714"/>
      <c r="DZ64" s="719"/>
      <c r="EA64" s="48"/>
    </row>
    <row r="65" spans="1:131" ht="26.25" customHeight="1" x14ac:dyDescent="0.2">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3"/>
      <c r="BT65" s="714"/>
      <c r="BU65" s="714"/>
      <c r="BV65" s="714"/>
      <c r="BW65" s="714"/>
      <c r="BX65" s="714"/>
      <c r="BY65" s="714"/>
      <c r="BZ65" s="714"/>
      <c r="CA65" s="714"/>
      <c r="CB65" s="714"/>
      <c r="CC65" s="714"/>
      <c r="CD65" s="714"/>
      <c r="CE65" s="714"/>
      <c r="CF65" s="714"/>
      <c r="CG65" s="715"/>
      <c r="CH65" s="716"/>
      <c r="CI65" s="717"/>
      <c r="CJ65" s="717"/>
      <c r="CK65" s="717"/>
      <c r="CL65" s="718"/>
      <c r="CM65" s="716"/>
      <c r="CN65" s="717"/>
      <c r="CO65" s="717"/>
      <c r="CP65" s="717"/>
      <c r="CQ65" s="718"/>
      <c r="CR65" s="716"/>
      <c r="CS65" s="717"/>
      <c r="CT65" s="717"/>
      <c r="CU65" s="717"/>
      <c r="CV65" s="718"/>
      <c r="CW65" s="716"/>
      <c r="CX65" s="717"/>
      <c r="CY65" s="717"/>
      <c r="CZ65" s="717"/>
      <c r="DA65" s="718"/>
      <c r="DB65" s="716"/>
      <c r="DC65" s="717"/>
      <c r="DD65" s="717"/>
      <c r="DE65" s="717"/>
      <c r="DF65" s="718"/>
      <c r="DG65" s="716"/>
      <c r="DH65" s="717"/>
      <c r="DI65" s="717"/>
      <c r="DJ65" s="717"/>
      <c r="DK65" s="718"/>
      <c r="DL65" s="716"/>
      <c r="DM65" s="717"/>
      <c r="DN65" s="717"/>
      <c r="DO65" s="717"/>
      <c r="DP65" s="718"/>
      <c r="DQ65" s="716"/>
      <c r="DR65" s="717"/>
      <c r="DS65" s="717"/>
      <c r="DT65" s="717"/>
      <c r="DU65" s="718"/>
      <c r="DV65" s="713"/>
      <c r="DW65" s="714"/>
      <c r="DX65" s="714"/>
      <c r="DY65" s="714"/>
      <c r="DZ65" s="719"/>
      <c r="EA65" s="48"/>
    </row>
    <row r="66" spans="1:131" ht="26.25" customHeight="1" x14ac:dyDescent="0.2">
      <c r="A66" s="696" t="s">
        <v>445</v>
      </c>
      <c r="B66" s="697"/>
      <c r="C66" s="697"/>
      <c r="D66" s="697"/>
      <c r="E66" s="697"/>
      <c r="F66" s="697"/>
      <c r="G66" s="697"/>
      <c r="H66" s="697"/>
      <c r="I66" s="697"/>
      <c r="J66" s="697"/>
      <c r="K66" s="697"/>
      <c r="L66" s="697"/>
      <c r="M66" s="697"/>
      <c r="N66" s="697"/>
      <c r="O66" s="697"/>
      <c r="P66" s="698"/>
      <c r="Q66" s="688" t="s">
        <v>455</v>
      </c>
      <c r="R66" s="689"/>
      <c r="S66" s="689"/>
      <c r="T66" s="689"/>
      <c r="U66" s="690"/>
      <c r="V66" s="688" t="s">
        <v>456</v>
      </c>
      <c r="W66" s="689"/>
      <c r="X66" s="689"/>
      <c r="Y66" s="689"/>
      <c r="Z66" s="690"/>
      <c r="AA66" s="688" t="s">
        <v>457</v>
      </c>
      <c r="AB66" s="689"/>
      <c r="AC66" s="689"/>
      <c r="AD66" s="689"/>
      <c r="AE66" s="690"/>
      <c r="AF66" s="708" t="s">
        <v>246</v>
      </c>
      <c r="AG66" s="703"/>
      <c r="AH66" s="703"/>
      <c r="AI66" s="703"/>
      <c r="AJ66" s="709"/>
      <c r="AK66" s="688" t="s">
        <v>386</v>
      </c>
      <c r="AL66" s="697"/>
      <c r="AM66" s="697"/>
      <c r="AN66" s="697"/>
      <c r="AO66" s="698"/>
      <c r="AP66" s="688" t="s">
        <v>358</v>
      </c>
      <c r="AQ66" s="689"/>
      <c r="AR66" s="689"/>
      <c r="AS66" s="689"/>
      <c r="AT66" s="690"/>
      <c r="AU66" s="688" t="s">
        <v>464</v>
      </c>
      <c r="AV66" s="689"/>
      <c r="AW66" s="689"/>
      <c r="AX66" s="689"/>
      <c r="AY66" s="690"/>
      <c r="AZ66" s="688" t="s">
        <v>441</v>
      </c>
      <c r="BA66" s="689"/>
      <c r="BB66" s="689"/>
      <c r="BC66" s="689"/>
      <c r="BD66" s="694"/>
      <c r="BE66" s="55"/>
      <c r="BF66" s="55"/>
      <c r="BG66" s="55"/>
      <c r="BH66" s="55"/>
      <c r="BI66" s="55"/>
      <c r="BJ66" s="55"/>
      <c r="BK66" s="55"/>
      <c r="BL66" s="55"/>
      <c r="BM66" s="55"/>
      <c r="BN66" s="55"/>
      <c r="BO66" s="55"/>
      <c r="BP66" s="55"/>
      <c r="BQ66" s="52">
        <v>60</v>
      </c>
      <c r="BR66" s="73"/>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48"/>
    </row>
    <row r="67" spans="1:131" ht="26.25" customHeight="1" x14ac:dyDescent="0.2">
      <c r="A67" s="699"/>
      <c r="B67" s="700"/>
      <c r="C67" s="700"/>
      <c r="D67" s="700"/>
      <c r="E67" s="700"/>
      <c r="F67" s="700"/>
      <c r="G67" s="700"/>
      <c r="H67" s="700"/>
      <c r="I67" s="700"/>
      <c r="J67" s="700"/>
      <c r="K67" s="700"/>
      <c r="L67" s="700"/>
      <c r="M67" s="700"/>
      <c r="N67" s="700"/>
      <c r="O67" s="700"/>
      <c r="P67" s="701"/>
      <c r="Q67" s="691"/>
      <c r="R67" s="692"/>
      <c r="S67" s="692"/>
      <c r="T67" s="692"/>
      <c r="U67" s="693"/>
      <c r="V67" s="691"/>
      <c r="W67" s="692"/>
      <c r="X67" s="692"/>
      <c r="Y67" s="692"/>
      <c r="Z67" s="693"/>
      <c r="AA67" s="691"/>
      <c r="AB67" s="692"/>
      <c r="AC67" s="692"/>
      <c r="AD67" s="692"/>
      <c r="AE67" s="693"/>
      <c r="AF67" s="710"/>
      <c r="AG67" s="706"/>
      <c r="AH67" s="706"/>
      <c r="AI67" s="706"/>
      <c r="AJ67" s="711"/>
      <c r="AK67" s="712"/>
      <c r="AL67" s="700"/>
      <c r="AM67" s="700"/>
      <c r="AN67" s="700"/>
      <c r="AO67" s="701"/>
      <c r="AP67" s="691"/>
      <c r="AQ67" s="692"/>
      <c r="AR67" s="692"/>
      <c r="AS67" s="692"/>
      <c r="AT67" s="693"/>
      <c r="AU67" s="691"/>
      <c r="AV67" s="692"/>
      <c r="AW67" s="692"/>
      <c r="AX67" s="692"/>
      <c r="AY67" s="693"/>
      <c r="AZ67" s="691"/>
      <c r="BA67" s="692"/>
      <c r="BB67" s="692"/>
      <c r="BC67" s="692"/>
      <c r="BD67" s="695"/>
      <c r="BE67" s="55"/>
      <c r="BF67" s="55"/>
      <c r="BG67" s="55"/>
      <c r="BH67" s="55"/>
      <c r="BI67" s="55"/>
      <c r="BJ67" s="55"/>
      <c r="BK67" s="55"/>
      <c r="BL67" s="55"/>
      <c r="BM67" s="55"/>
      <c r="BN67" s="55"/>
      <c r="BO67" s="55"/>
      <c r="BP67" s="55"/>
      <c r="BQ67" s="52">
        <v>61</v>
      </c>
      <c r="BR67" s="73"/>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48"/>
    </row>
    <row r="68" spans="1:131" ht="26.25" customHeight="1" x14ac:dyDescent="0.2">
      <c r="A68" s="51">
        <v>1</v>
      </c>
      <c r="B68" s="966" t="s">
        <v>537</v>
      </c>
      <c r="C68" s="967"/>
      <c r="D68" s="967"/>
      <c r="E68" s="967"/>
      <c r="F68" s="967"/>
      <c r="G68" s="967"/>
      <c r="H68" s="967"/>
      <c r="I68" s="967"/>
      <c r="J68" s="967"/>
      <c r="K68" s="967"/>
      <c r="L68" s="967"/>
      <c r="M68" s="967"/>
      <c r="N68" s="967"/>
      <c r="O68" s="967"/>
      <c r="P68" s="968"/>
      <c r="Q68" s="969">
        <v>110</v>
      </c>
      <c r="R68" s="970"/>
      <c r="S68" s="970"/>
      <c r="T68" s="970"/>
      <c r="U68" s="970"/>
      <c r="V68" s="970">
        <v>99</v>
      </c>
      <c r="W68" s="970"/>
      <c r="X68" s="970"/>
      <c r="Y68" s="970"/>
      <c r="Z68" s="970"/>
      <c r="AA68" s="970">
        <v>11</v>
      </c>
      <c r="AB68" s="970"/>
      <c r="AC68" s="970"/>
      <c r="AD68" s="970"/>
      <c r="AE68" s="970"/>
      <c r="AF68" s="970">
        <v>11</v>
      </c>
      <c r="AG68" s="970"/>
      <c r="AH68" s="970"/>
      <c r="AI68" s="970"/>
      <c r="AJ68" s="970"/>
      <c r="AK68" s="970" t="s">
        <v>202</v>
      </c>
      <c r="AL68" s="970"/>
      <c r="AM68" s="970"/>
      <c r="AN68" s="970"/>
      <c r="AO68" s="970"/>
      <c r="AP68" s="970">
        <v>22</v>
      </c>
      <c r="AQ68" s="970"/>
      <c r="AR68" s="970"/>
      <c r="AS68" s="970"/>
      <c r="AT68" s="970"/>
      <c r="AU68" s="958" t="s">
        <v>202</v>
      </c>
      <c r="AV68" s="958"/>
      <c r="AW68" s="958"/>
      <c r="AX68" s="958"/>
      <c r="AY68" s="958"/>
      <c r="AZ68" s="971"/>
      <c r="BA68" s="971"/>
      <c r="BB68" s="971"/>
      <c r="BC68" s="971"/>
      <c r="BD68" s="972"/>
      <c r="BE68" s="55"/>
      <c r="BF68" s="55"/>
      <c r="BG68" s="55"/>
      <c r="BH68" s="55"/>
      <c r="BI68" s="55"/>
      <c r="BJ68" s="55"/>
      <c r="BK68" s="55"/>
      <c r="BL68" s="55"/>
      <c r="BM68" s="55"/>
      <c r="BN68" s="55"/>
      <c r="BO68" s="55"/>
      <c r="BP68" s="55"/>
      <c r="BQ68" s="52">
        <v>62</v>
      </c>
      <c r="BR68" s="73"/>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48"/>
    </row>
    <row r="69" spans="1:131" ht="26.25" customHeight="1" x14ac:dyDescent="0.2">
      <c r="A69" s="52">
        <v>2</v>
      </c>
      <c r="B69" s="961" t="s">
        <v>538</v>
      </c>
      <c r="C69" s="962"/>
      <c r="D69" s="962"/>
      <c r="E69" s="962"/>
      <c r="F69" s="962"/>
      <c r="G69" s="962"/>
      <c r="H69" s="962"/>
      <c r="I69" s="962"/>
      <c r="J69" s="962"/>
      <c r="K69" s="962"/>
      <c r="L69" s="962"/>
      <c r="M69" s="962"/>
      <c r="N69" s="962"/>
      <c r="O69" s="962"/>
      <c r="P69" s="963"/>
      <c r="Q69" s="957">
        <v>965</v>
      </c>
      <c r="R69" s="958"/>
      <c r="S69" s="958"/>
      <c r="T69" s="958"/>
      <c r="U69" s="958"/>
      <c r="V69" s="958">
        <v>945</v>
      </c>
      <c r="W69" s="958"/>
      <c r="X69" s="958"/>
      <c r="Y69" s="958"/>
      <c r="Z69" s="958"/>
      <c r="AA69" s="958">
        <v>20</v>
      </c>
      <c r="AB69" s="958"/>
      <c r="AC69" s="958"/>
      <c r="AD69" s="958"/>
      <c r="AE69" s="958"/>
      <c r="AF69" s="958">
        <v>20</v>
      </c>
      <c r="AG69" s="958"/>
      <c r="AH69" s="958"/>
      <c r="AI69" s="958"/>
      <c r="AJ69" s="958"/>
      <c r="AK69" s="958" t="s">
        <v>202</v>
      </c>
      <c r="AL69" s="958"/>
      <c r="AM69" s="958"/>
      <c r="AN69" s="958"/>
      <c r="AO69" s="958"/>
      <c r="AP69" s="958">
        <v>461</v>
      </c>
      <c r="AQ69" s="958"/>
      <c r="AR69" s="958"/>
      <c r="AS69" s="958"/>
      <c r="AT69" s="958"/>
      <c r="AU69" s="958">
        <v>230</v>
      </c>
      <c r="AV69" s="958"/>
      <c r="AW69" s="958"/>
      <c r="AX69" s="958"/>
      <c r="AY69" s="958"/>
      <c r="AZ69" s="959"/>
      <c r="BA69" s="959"/>
      <c r="BB69" s="959"/>
      <c r="BC69" s="959"/>
      <c r="BD69" s="960"/>
      <c r="BE69" s="55"/>
      <c r="BF69" s="55"/>
      <c r="BG69" s="55"/>
      <c r="BH69" s="55"/>
      <c r="BI69" s="55"/>
      <c r="BJ69" s="55"/>
      <c r="BK69" s="55"/>
      <c r="BL69" s="55"/>
      <c r="BM69" s="55"/>
      <c r="BN69" s="55"/>
      <c r="BO69" s="55"/>
      <c r="BP69" s="55"/>
      <c r="BQ69" s="52">
        <v>63</v>
      </c>
      <c r="BR69" s="73"/>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48"/>
    </row>
    <row r="70" spans="1:131" ht="26.25" customHeight="1" x14ac:dyDescent="0.2">
      <c r="A70" s="52">
        <v>3</v>
      </c>
      <c r="B70" s="961" t="s">
        <v>480</v>
      </c>
      <c r="C70" s="962"/>
      <c r="D70" s="962"/>
      <c r="E70" s="962"/>
      <c r="F70" s="962"/>
      <c r="G70" s="962"/>
      <c r="H70" s="962"/>
      <c r="I70" s="962"/>
      <c r="J70" s="962"/>
      <c r="K70" s="962"/>
      <c r="L70" s="962"/>
      <c r="M70" s="962"/>
      <c r="N70" s="962"/>
      <c r="O70" s="962"/>
      <c r="P70" s="963"/>
      <c r="Q70" s="957">
        <v>1240</v>
      </c>
      <c r="R70" s="958"/>
      <c r="S70" s="958"/>
      <c r="T70" s="958"/>
      <c r="U70" s="958"/>
      <c r="V70" s="958">
        <v>1117</v>
      </c>
      <c r="W70" s="958"/>
      <c r="X70" s="958"/>
      <c r="Y70" s="958"/>
      <c r="Z70" s="958"/>
      <c r="AA70" s="958">
        <v>123</v>
      </c>
      <c r="AB70" s="958"/>
      <c r="AC70" s="958"/>
      <c r="AD70" s="958"/>
      <c r="AE70" s="958"/>
      <c r="AF70" s="958">
        <v>123</v>
      </c>
      <c r="AG70" s="958"/>
      <c r="AH70" s="958"/>
      <c r="AI70" s="958"/>
      <c r="AJ70" s="958"/>
      <c r="AK70" s="958">
        <v>29</v>
      </c>
      <c r="AL70" s="958"/>
      <c r="AM70" s="958"/>
      <c r="AN70" s="958"/>
      <c r="AO70" s="958"/>
      <c r="AP70" s="958" t="s">
        <v>202</v>
      </c>
      <c r="AQ70" s="958"/>
      <c r="AR70" s="958"/>
      <c r="AS70" s="958"/>
      <c r="AT70" s="958"/>
      <c r="AU70" s="958" t="s">
        <v>202</v>
      </c>
      <c r="AV70" s="958"/>
      <c r="AW70" s="958"/>
      <c r="AX70" s="958"/>
      <c r="AY70" s="958"/>
      <c r="AZ70" s="959"/>
      <c r="BA70" s="959"/>
      <c r="BB70" s="959"/>
      <c r="BC70" s="959"/>
      <c r="BD70" s="960"/>
      <c r="BE70" s="55"/>
      <c r="BF70" s="55"/>
      <c r="BG70" s="55"/>
      <c r="BH70" s="55"/>
      <c r="BI70" s="55"/>
      <c r="BJ70" s="55"/>
      <c r="BK70" s="55"/>
      <c r="BL70" s="55"/>
      <c r="BM70" s="55"/>
      <c r="BN70" s="55"/>
      <c r="BO70" s="55"/>
      <c r="BP70" s="55"/>
      <c r="BQ70" s="52">
        <v>64</v>
      </c>
      <c r="BR70" s="73"/>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48"/>
    </row>
    <row r="71" spans="1:131" ht="26.25" customHeight="1" x14ac:dyDescent="0.2">
      <c r="A71" s="52">
        <v>4</v>
      </c>
      <c r="B71" s="961" t="s">
        <v>539</v>
      </c>
      <c r="C71" s="962"/>
      <c r="D71" s="962"/>
      <c r="E71" s="962"/>
      <c r="F71" s="962"/>
      <c r="G71" s="962"/>
      <c r="H71" s="962"/>
      <c r="I71" s="962"/>
      <c r="J71" s="962"/>
      <c r="K71" s="962"/>
      <c r="L71" s="962"/>
      <c r="M71" s="962"/>
      <c r="N71" s="962"/>
      <c r="O71" s="962"/>
      <c r="P71" s="963"/>
      <c r="Q71" s="957">
        <v>398526</v>
      </c>
      <c r="R71" s="958"/>
      <c r="S71" s="958"/>
      <c r="T71" s="958"/>
      <c r="U71" s="958"/>
      <c r="V71" s="958">
        <v>388109</v>
      </c>
      <c r="W71" s="958"/>
      <c r="X71" s="958"/>
      <c r="Y71" s="958"/>
      <c r="Z71" s="958"/>
      <c r="AA71" s="958">
        <v>10417</v>
      </c>
      <c r="AB71" s="958"/>
      <c r="AC71" s="958"/>
      <c r="AD71" s="958"/>
      <c r="AE71" s="958"/>
      <c r="AF71" s="958">
        <v>10417</v>
      </c>
      <c r="AG71" s="958"/>
      <c r="AH71" s="958"/>
      <c r="AI71" s="958"/>
      <c r="AJ71" s="958"/>
      <c r="AK71" s="958">
        <v>77</v>
      </c>
      <c r="AL71" s="958"/>
      <c r="AM71" s="958"/>
      <c r="AN71" s="958"/>
      <c r="AO71" s="958"/>
      <c r="AP71" s="958" t="s">
        <v>202</v>
      </c>
      <c r="AQ71" s="958"/>
      <c r="AR71" s="958"/>
      <c r="AS71" s="958"/>
      <c r="AT71" s="958"/>
      <c r="AU71" s="958" t="s">
        <v>202</v>
      </c>
      <c r="AV71" s="958"/>
      <c r="AW71" s="958"/>
      <c r="AX71" s="958"/>
      <c r="AY71" s="958"/>
      <c r="AZ71" s="959"/>
      <c r="BA71" s="959"/>
      <c r="BB71" s="959"/>
      <c r="BC71" s="959"/>
      <c r="BD71" s="960"/>
      <c r="BE71" s="55"/>
      <c r="BF71" s="55"/>
      <c r="BG71" s="55"/>
      <c r="BH71" s="55"/>
      <c r="BI71" s="55"/>
      <c r="BJ71" s="55"/>
      <c r="BK71" s="55"/>
      <c r="BL71" s="55"/>
      <c r="BM71" s="55"/>
      <c r="BN71" s="55"/>
      <c r="BO71" s="55"/>
      <c r="BP71" s="55"/>
      <c r="BQ71" s="52">
        <v>65</v>
      </c>
      <c r="BR71" s="73"/>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48"/>
    </row>
    <row r="72" spans="1:131" ht="26.25" customHeight="1" x14ac:dyDescent="0.2">
      <c r="A72" s="52">
        <v>5</v>
      </c>
      <c r="B72" s="961" t="s">
        <v>250</v>
      </c>
      <c r="C72" s="962"/>
      <c r="D72" s="962"/>
      <c r="E72" s="962"/>
      <c r="F72" s="962"/>
      <c r="G72" s="962"/>
      <c r="H72" s="962"/>
      <c r="I72" s="962"/>
      <c r="J72" s="962"/>
      <c r="K72" s="962"/>
      <c r="L72" s="962"/>
      <c r="M72" s="962"/>
      <c r="N72" s="962"/>
      <c r="O72" s="962"/>
      <c r="P72" s="963"/>
      <c r="Q72" s="957">
        <v>3</v>
      </c>
      <c r="R72" s="958"/>
      <c r="S72" s="958"/>
      <c r="T72" s="958"/>
      <c r="U72" s="958"/>
      <c r="V72" s="958">
        <v>1</v>
      </c>
      <c r="W72" s="958"/>
      <c r="X72" s="958"/>
      <c r="Y72" s="958"/>
      <c r="Z72" s="958"/>
      <c r="AA72" s="958">
        <v>2</v>
      </c>
      <c r="AB72" s="958"/>
      <c r="AC72" s="958"/>
      <c r="AD72" s="958"/>
      <c r="AE72" s="958"/>
      <c r="AF72" s="958">
        <v>2</v>
      </c>
      <c r="AG72" s="958"/>
      <c r="AH72" s="958"/>
      <c r="AI72" s="958"/>
      <c r="AJ72" s="958"/>
      <c r="AK72" s="958" t="s">
        <v>202</v>
      </c>
      <c r="AL72" s="958"/>
      <c r="AM72" s="958"/>
      <c r="AN72" s="958"/>
      <c r="AO72" s="958"/>
      <c r="AP72" s="958" t="s">
        <v>202</v>
      </c>
      <c r="AQ72" s="958"/>
      <c r="AR72" s="958"/>
      <c r="AS72" s="958"/>
      <c r="AT72" s="958"/>
      <c r="AU72" s="958" t="s">
        <v>202</v>
      </c>
      <c r="AV72" s="958"/>
      <c r="AW72" s="958"/>
      <c r="AX72" s="958"/>
      <c r="AY72" s="958"/>
      <c r="AZ72" s="959"/>
      <c r="BA72" s="959"/>
      <c r="BB72" s="959"/>
      <c r="BC72" s="959"/>
      <c r="BD72" s="960"/>
      <c r="BE72" s="55"/>
      <c r="BF72" s="55"/>
      <c r="BG72" s="55"/>
      <c r="BH72" s="55"/>
      <c r="BI72" s="55"/>
      <c r="BJ72" s="55"/>
      <c r="BK72" s="55"/>
      <c r="BL72" s="55"/>
      <c r="BM72" s="55"/>
      <c r="BN72" s="55"/>
      <c r="BO72" s="55"/>
      <c r="BP72" s="55"/>
      <c r="BQ72" s="52">
        <v>66</v>
      </c>
      <c r="BR72" s="73"/>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48"/>
    </row>
    <row r="73" spans="1:131" ht="26.25" customHeight="1" x14ac:dyDescent="0.2">
      <c r="A73" s="52">
        <v>6</v>
      </c>
      <c r="B73" s="961" t="s">
        <v>494</v>
      </c>
      <c r="C73" s="962"/>
      <c r="D73" s="962"/>
      <c r="E73" s="962"/>
      <c r="F73" s="962"/>
      <c r="G73" s="962"/>
      <c r="H73" s="962"/>
      <c r="I73" s="962"/>
      <c r="J73" s="962"/>
      <c r="K73" s="962"/>
      <c r="L73" s="962"/>
      <c r="M73" s="962"/>
      <c r="N73" s="962"/>
      <c r="O73" s="962"/>
      <c r="P73" s="963"/>
      <c r="Q73" s="957">
        <v>4075</v>
      </c>
      <c r="R73" s="958"/>
      <c r="S73" s="958"/>
      <c r="T73" s="958"/>
      <c r="U73" s="958"/>
      <c r="V73" s="958">
        <v>4013</v>
      </c>
      <c r="W73" s="958"/>
      <c r="X73" s="958"/>
      <c r="Y73" s="958"/>
      <c r="Z73" s="958"/>
      <c r="AA73" s="958">
        <v>61</v>
      </c>
      <c r="AB73" s="958"/>
      <c r="AC73" s="958"/>
      <c r="AD73" s="958"/>
      <c r="AE73" s="958"/>
      <c r="AF73" s="958">
        <v>61</v>
      </c>
      <c r="AG73" s="958"/>
      <c r="AH73" s="958"/>
      <c r="AI73" s="958"/>
      <c r="AJ73" s="958"/>
      <c r="AK73" s="958">
        <v>100</v>
      </c>
      <c r="AL73" s="958"/>
      <c r="AM73" s="958"/>
      <c r="AN73" s="958"/>
      <c r="AO73" s="958"/>
      <c r="AP73" s="958" t="s">
        <v>202</v>
      </c>
      <c r="AQ73" s="958"/>
      <c r="AR73" s="958"/>
      <c r="AS73" s="958"/>
      <c r="AT73" s="958"/>
      <c r="AU73" s="958" t="s">
        <v>202</v>
      </c>
      <c r="AV73" s="958"/>
      <c r="AW73" s="958"/>
      <c r="AX73" s="958"/>
      <c r="AY73" s="958"/>
      <c r="AZ73" s="959"/>
      <c r="BA73" s="959"/>
      <c r="BB73" s="959"/>
      <c r="BC73" s="959"/>
      <c r="BD73" s="960"/>
      <c r="BE73" s="55"/>
      <c r="BF73" s="55"/>
      <c r="BG73" s="55"/>
      <c r="BH73" s="55"/>
      <c r="BI73" s="55"/>
      <c r="BJ73" s="55"/>
      <c r="BK73" s="55"/>
      <c r="BL73" s="55"/>
      <c r="BM73" s="55"/>
      <c r="BN73" s="55"/>
      <c r="BO73" s="55"/>
      <c r="BP73" s="55"/>
      <c r="BQ73" s="52">
        <v>67</v>
      </c>
      <c r="BR73" s="73"/>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48"/>
    </row>
    <row r="74" spans="1:131" ht="26.25" customHeight="1" x14ac:dyDescent="0.2">
      <c r="A74" s="52">
        <v>7</v>
      </c>
      <c r="B74" s="961" t="s">
        <v>449</v>
      </c>
      <c r="C74" s="962"/>
      <c r="D74" s="962"/>
      <c r="E74" s="962"/>
      <c r="F74" s="962"/>
      <c r="G74" s="962"/>
      <c r="H74" s="962"/>
      <c r="I74" s="962"/>
      <c r="J74" s="962"/>
      <c r="K74" s="962"/>
      <c r="L74" s="962"/>
      <c r="M74" s="962"/>
      <c r="N74" s="962"/>
      <c r="O74" s="962"/>
      <c r="P74" s="963"/>
      <c r="Q74" s="957">
        <v>58</v>
      </c>
      <c r="R74" s="958"/>
      <c r="S74" s="958"/>
      <c r="T74" s="958"/>
      <c r="U74" s="958"/>
      <c r="V74" s="958">
        <v>55</v>
      </c>
      <c r="W74" s="958"/>
      <c r="X74" s="958"/>
      <c r="Y74" s="958"/>
      <c r="Z74" s="958"/>
      <c r="AA74" s="958">
        <v>2</v>
      </c>
      <c r="AB74" s="958"/>
      <c r="AC74" s="958"/>
      <c r="AD74" s="958"/>
      <c r="AE74" s="958"/>
      <c r="AF74" s="958">
        <v>2</v>
      </c>
      <c r="AG74" s="958"/>
      <c r="AH74" s="958"/>
      <c r="AI74" s="958"/>
      <c r="AJ74" s="958"/>
      <c r="AK74" s="958">
        <v>50</v>
      </c>
      <c r="AL74" s="958"/>
      <c r="AM74" s="958"/>
      <c r="AN74" s="958"/>
      <c r="AO74" s="958"/>
      <c r="AP74" s="958" t="s">
        <v>202</v>
      </c>
      <c r="AQ74" s="958"/>
      <c r="AR74" s="958"/>
      <c r="AS74" s="958"/>
      <c r="AT74" s="958"/>
      <c r="AU74" s="958" t="s">
        <v>202</v>
      </c>
      <c r="AV74" s="958"/>
      <c r="AW74" s="958"/>
      <c r="AX74" s="958"/>
      <c r="AY74" s="958"/>
      <c r="AZ74" s="959"/>
      <c r="BA74" s="959"/>
      <c r="BB74" s="959"/>
      <c r="BC74" s="959"/>
      <c r="BD74" s="960"/>
      <c r="BE74" s="55"/>
      <c r="BF74" s="55"/>
      <c r="BG74" s="55"/>
      <c r="BH74" s="55"/>
      <c r="BI74" s="55"/>
      <c r="BJ74" s="55"/>
      <c r="BK74" s="55"/>
      <c r="BL74" s="55"/>
      <c r="BM74" s="55"/>
      <c r="BN74" s="55"/>
      <c r="BO74" s="55"/>
      <c r="BP74" s="55"/>
      <c r="BQ74" s="52">
        <v>68</v>
      </c>
      <c r="BR74" s="73"/>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48"/>
    </row>
    <row r="75" spans="1:131" ht="26.25" customHeight="1" x14ac:dyDescent="0.2">
      <c r="A75" s="52">
        <v>8</v>
      </c>
      <c r="B75" s="961" t="s">
        <v>540</v>
      </c>
      <c r="C75" s="962"/>
      <c r="D75" s="962"/>
      <c r="E75" s="962"/>
      <c r="F75" s="962"/>
      <c r="G75" s="962"/>
      <c r="H75" s="962"/>
      <c r="I75" s="962"/>
      <c r="J75" s="962"/>
      <c r="K75" s="962"/>
      <c r="L75" s="962"/>
      <c r="M75" s="962"/>
      <c r="N75" s="962"/>
      <c r="O75" s="962"/>
      <c r="P75" s="963"/>
      <c r="Q75" s="716">
        <v>767</v>
      </c>
      <c r="R75" s="717"/>
      <c r="S75" s="717"/>
      <c r="T75" s="717"/>
      <c r="U75" s="964"/>
      <c r="V75" s="965">
        <v>119</v>
      </c>
      <c r="W75" s="717"/>
      <c r="X75" s="717"/>
      <c r="Y75" s="717"/>
      <c r="Z75" s="964"/>
      <c r="AA75" s="965">
        <v>647</v>
      </c>
      <c r="AB75" s="717"/>
      <c r="AC75" s="717"/>
      <c r="AD75" s="717"/>
      <c r="AE75" s="964"/>
      <c r="AF75" s="965">
        <v>647</v>
      </c>
      <c r="AG75" s="717"/>
      <c r="AH75" s="717"/>
      <c r="AI75" s="717"/>
      <c r="AJ75" s="964"/>
      <c r="AK75" s="965">
        <v>49</v>
      </c>
      <c r="AL75" s="717"/>
      <c r="AM75" s="717"/>
      <c r="AN75" s="717"/>
      <c r="AO75" s="964"/>
      <c r="AP75" s="958" t="s">
        <v>202</v>
      </c>
      <c r="AQ75" s="958"/>
      <c r="AR75" s="958"/>
      <c r="AS75" s="958"/>
      <c r="AT75" s="958"/>
      <c r="AU75" s="958" t="s">
        <v>202</v>
      </c>
      <c r="AV75" s="958"/>
      <c r="AW75" s="958"/>
      <c r="AX75" s="958"/>
      <c r="AY75" s="958"/>
      <c r="AZ75" s="959"/>
      <c r="BA75" s="959"/>
      <c r="BB75" s="959"/>
      <c r="BC75" s="959"/>
      <c r="BD75" s="960"/>
      <c r="BE75" s="55"/>
      <c r="BF75" s="55"/>
      <c r="BG75" s="55"/>
      <c r="BH75" s="55"/>
      <c r="BI75" s="55"/>
      <c r="BJ75" s="55"/>
      <c r="BK75" s="55"/>
      <c r="BL75" s="55"/>
      <c r="BM75" s="55"/>
      <c r="BN75" s="55"/>
      <c r="BO75" s="55"/>
      <c r="BP75" s="55"/>
      <c r="BQ75" s="52">
        <v>69</v>
      </c>
      <c r="BR75" s="73"/>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48"/>
    </row>
    <row r="76" spans="1:131" ht="26.25" customHeight="1" x14ac:dyDescent="0.2">
      <c r="A76" s="52">
        <v>9</v>
      </c>
      <c r="B76" s="961" t="s">
        <v>128</v>
      </c>
      <c r="C76" s="962"/>
      <c r="D76" s="962"/>
      <c r="E76" s="962"/>
      <c r="F76" s="962"/>
      <c r="G76" s="962"/>
      <c r="H76" s="962"/>
      <c r="I76" s="962"/>
      <c r="J76" s="962"/>
      <c r="K76" s="962"/>
      <c r="L76" s="962"/>
      <c r="M76" s="962"/>
      <c r="N76" s="962"/>
      <c r="O76" s="962"/>
      <c r="P76" s="963"/>
      <c r="Q76" s="716">
        <v>97</v>
      </c>
      <c r="R76" s="717"/>
      <c r="S76" s="717"/>
      <c r="T76" s="717"/>
      <c r="U76" s="964"/>
      <c r="V76" s="965">
        <v>94</v>
      </c>
      <c r="W76" s="717"/>
      <c r="X76" s="717"/>
      <c r="Y76" s="717"/>
      <c r="Z76" s="964"/>
      <c r="AA76" s="965">
        <v>3</v>
      </c>
      <c r="AB76" s="717"/>
      <c r="AC76" s="717"/>
      <c r="AD76" s="717"/>
      <c r="AE76" s="964"/>
      <c r="AF76" s="965">
        <v>3</v>
      </c>
      <c r="AG76" s="717"/>
      <c r="AH76" s="717"/>
      <c r="AI76" s="717"/>
      <c r="AJ76" s="964"/>
      <c r="AK76" s="958" t="s">
        <v>202</v>
      </c>
      <c r="AL76" s="958"/>
      <c r="AM76" s="958"/>
      <c r="AN76" s="958"/>
      <c r="AO76" s="958"/>
      <c r="AP76" s="958" t="s">
        <v>202</v>
      </c>
      <c r="AQ76" s="958"/>
      <c r="AR76" s="958"/>
      <c r="AS76" s="958"/>
      <c r="AT76" s="958"/>
      <c r="AU76" s="958" t="s">
        <v>202</v>
      </c>
      <c r="AV76" s="958"/>
      <c r="AW76" s="958"/>
      <c r="AX76" s="958"/>
      <c r="AY76" s="958"/>
      <c r="AZ76" s="959"/>
      <c r="BA76" s="959"/>
      <c r="BB76" s="959"/>
      <c r="BC76" s="959"/>
      <c r="BD76" s="960"/>
      <c r="BE76" s="55"/>
      <c r="BF76" s="55"/>
      <c r="BG76" s="55"/>
      <c r="BH76" s="55"/>
      <c r="BI76" s="55"/>
      <c r="BJ76" s="55"/>
      <c r="BK76" s="55"/>
      <c r="BL76" s="55"/>
      <c r="BM76" s="55"/>
      <c r="BN76" s="55"/>
      <c r="BO76" s="55"/>
      <c r="BP76" s="55"/>
      <c r="BQ76" s="52">
        <v>70</v>
      </c>
      <c r="BR76" s="73"/>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48"/>
    </row>
    <row r="77" spans="1:131" ht="26.25" customHeight="1" x14ac:dyDescent="0.2">
      <c r="A77" s="52">
        <v>10</v>
      </c>
      <c r="B77" s="961" t="s">
        <v>541</v>
      </c>
      <c r="C77" s="962"/>
      <c r="D77" s="962"/>
      <c r="E77" s="962"/>
      <c r="F77" s="962"/>
      <c r="G77" s="962"/>
      <c r="H77" s="962"/>
      <c r="I77" s="962"/>
      <c r="J77" s="962"/>
      <c r="K77" s="962"/>
      <c r="L77" s="962"/>
      <c r="M77" s="962"/>
      <c r="N77" s="962"/>
      <c r="O77" s="962"/>
      <c r="P77" s="963"/>
      <c r="Q77" s="716">
        <v>2469</v>
      </c>
      <c r="R77" s="717"/>
      <c r="S77" s="717"/>
      <c r="T77" s="717"/>
      <c r="U77" s="964"/>
      <c r="V77" s="965">
        <v>2468</v>
      </c>
      <c r="W77" s="717"/>
      <c r="X77" s="717"/>
      <c r="Y77" s="717"/>
      <c r="Z77" s="964"/>
      <c r="AA77" s="965">
        <v>1</v>
      </c>
      <c r="AB77" s="717"/>
      <c r="AC77" s="717"/>
      <c r="AD77" s="717"/>
      <c r="AE77" s="964"/>
      <c r="AF77" s="965">
        <v>1</v>
      </c>
      <c r="AG77" s="717"/>
      <c r="AH77" s="717"/>
      <c r="AI77" s="717"/>
      <c r="AJ77" s="964"/>
      <c r="AK77" s="958" t="s">
        <v>202</v>
      </c>
      <c r="AL77" s="958"/>
      <c r="AM77" s="958"/>
      <c r="AN77" s="958"/>
      <c r="AO77" s="958"/>
      <c r="AP77" s="958" t="s">
        <v>202</v>
      </c>
      <c r="AQ77" s="958"/>
      <c r="AR77" s="958"/>
      <c r="AS77" s="958"/>
      <c r="AT77" s="958"/>
      <c r="AU77" s="958" t="s">
        <v>202</v>
      </c>
      <c r="AV77" s="958"/>
      <c r="AW77" s="958"/>
      <c r="AX77" s="958"/>
      <c r="AY77" s="958"/>
      <c r="AZ77" s="959"/>
      <c r="BA77" s="959"/>
      <c r="BB77" s="959"/>
      <c r="BC77" s="959"/>
      <c r="BD77" s="960"/>
      <c r="BE77" s="55"/>
      <c r="BF77" s="55"/>
      <c r="BG77" s="55"/>
      <c r="BH77" s="55"/>
      <c r="BI77" s="55"/>
      <c r="BJ77" s="55"/>
      <c r="BK77" s="55"/>
      <c r="BL77" s="55"/>
      <c r="BM77" s="55"/>
      <c r="BN77" s="55"/>
      <c r="BO77" s="55"/>
      <c r="BP77" s="55"/>
      <c r="BQ77" s="52">
        <v>71</v>
      </c>
      <c r="BR77" s="73"/>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48"/>
    </row>
    <row r="78" spans="1:131" ht="26.25" customHeight="1" x14ac:dyDescent="0.2">
      <c r="A78" s="52">
        <v>11</v>
      </c>
      <c r="B78" s="961" t="s">
        <v>542</v>
      </c>
      <c r="C78" s="962"/>
      <c r="D78" s="962"/>
      <c r="E78" s="962"/>
      <c r="F78" s="962"/>
      <c r="G78" s="962"/>
      <c r="H78" s="962"/>
      <c r="I78" s="962"/>
      <c r="J78" s="962"/>
      <c r="K78" s="962"/>
      <c r="L78" s="962"/>
      <c r="M78" s="962"/>
      <c r="N78" s="962"/>
      <c r="O78" s="962"/>
      <c r="P78" s="963"/>
      <c r="Q78" s="957">
        <v>564</v>
      </c>
      <c r="R78" s="958"/>
      <c r="S78" s="958"/>
      <c r="T78" s="958"/>
      <c r="U78" s="958"/>
      <c r="V78" s="958">
        <v>540</v>
      </c>
      <c r="W78" s="958"/>
      <c r="X78" s="958"/>
      <c r="Y78" s="958"/>
      <c r="Z78" s="958"/>
      <c r="AA78" s="958">
        <v>24</v>
      </c>
      <c r="AB78" s="958"/>
      <c r="AC78" s="958"/>
      <c r="AD78" s="958"/>
      <c r="AE78" s="958"/>
      <c r="AF78" s="958">
        <v>24</v>
      </c>
      <c r="AG78" s="958"/>
      <c r="AH78" s="958"/>
      <c r="AI78" s="958"/>
      <c r="AJ78" s="958"/>
      <c r="AK78" s="958" t="s">
        <v>202</v>
      </c>
      <c r="AL78" s="958"/>
      <c r="AM78" s="958"/>
      <c r="AN78" s="958"/>
      <c r="AO78" s="958"/>
      <c r="AP78" s="958" t="s">
        <v>202</v>
      </c>
      <c r="AQ78" s="958"/>
      <c r="AR78" s="958"/>
      <c r="AS78" s="958"/>
      <c r="AT78" s="958"/>
      <c r="AU78" s="958" t="s">
        <v>202</v>
      </c>
      <c r="AV78" s="958"/>
      <c r="AW78" s="958"/>
      <c r="AX78" s="958"/>
      <c r="AY78" s="958"/>
      <c r="AZ78" s="959"/>
      <c r="BA78" s="959"/>
      <c r="BB78" s="959"/>
      <c r="BC78" s="959"/>
      <c r="BD78" s="960"/>
      <c r="BE78" s="55"/>
      <c r="BF78" s="55"/>
      <c r="BG78" s="55"/>
      <c r="BH78" s="55"/>
      <c r="BI78" s="55"/>
      <c r="BJ78" s="48"/>
      <c r="BK78" s="48"/>
      <c r="BL78" s="48"/>
      <c r="BM78" s="48"/>
      <c r="BN78" s="48"/>
      <c r="BO78" s="55"/>
      <c r="BP78" s="55"/>
      <c r="BQ78" s="52">
        <v>72</v>
      </c>
      <c r="BR78" s="73"/>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48"/>
    </row>
    <row r="79" spans="1:131" ht="26.25" customHeight="1" x14ac:dyDescent="0.2">
      <c r="A79" s="52">
        <v>12</v>
      </c>
      <c r="B79" s="713"/>
      <c r="C79" s="714"/>
      <c r="D79" s="714"/>
      <c r="E79" s="714"/>
      <c r="F79" s="714"/>
      <c r="G79" s="714"/>
      <c r="H79" s="714"/>
      <c r="I79" s="714"/>
      <c r="J79" s="714"/>
      <c r="K79" s="714"/>
      <c r="L79" s="714"/>
      <c r="M79" s="714"/>
      <c r="N79" s="714"/>
      <c r="O79" s="714"/>
      <c r="P79" s="715"/>
      <c r="Q79" s="957"/>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55"/>
      <c r="BF79" s="55"/>
      <c r="BG79" s="55"/>
      <c r="BH79" s="55"/>
      <c r="BI79" s="55"/>
      <c r="BJ79" s="48"/>
      <c r="BK79" s="48"/>
      <c r="BL79" s="48"/>
      <c r="BM79" s="48"/>
      <c r="BN79" s="48"/>
      <c r="BO79" s="55"/>
      <c r="BP79" s="55"/>
      <c r="BQ79" s="52">
        <v>73</v>
      </c>
      <c r="BR79" s="73"/>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48"/>
    </row>
    <row r="80" spans="1:131" ht="26.25" customHeight="1" x14ac:dyDescent="0.2">
      <c r="A80" s="52">
        <v>13</v>
      </c>
      <c r="B80" s="713"/>
      <c r="C80" s="714"/>
      <c r="D80" s="714"/>
      <c r="E80" s="714"/>
      <c r="F80" s="714"/>
      <c r="G80" s="714"/>
      <c r="H80" s="714"/>
      <c r="I80" s="714"/>
      <c r="J80" s="714"/>
      <c r="K80" s="714"/>
      <c r="L80" s="714"/>
      <c r="M80" s="714"/>
      <c r="N80" s="714"/>
      <c r="O80" s="714"/>
      <c r="P80" s="715"/>
      <c r="Q80" s="957"/>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55"/>
      <c r="BF80" s="55"/>
      <c r="BG80" s="55"/>
      <c r="BH80" s="55"/>
      <c r="BI80" s="55"/>
      <c r="BJ80" s="55"/>
      <c r="BK80" s="55"/>
      <c r="BL80" s="55"/>
      <c r="BM80" s="55"/>
      <c r="BN80" s="55"/>
      <c r="BO80" s="55"/>
      <c r="BP80" s="55"/>
      <c r="BQ80" s="52">
        <v>74</v>
      </c>
      <c r="BR80" s="73"/>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48"/>
    </row>
    <row r="81" spans="1:131" ht="26.25" customHeight="1" x14ac:dyDescent="0.2">
      <c r="A81" s="52">
        <v>14</v>
      </c>
      <c r="B81" s="713"/>
      <c r="C81" s="714"/>
      <c r="D81" s="714"/>
      <c r="E81" s="714"/>
      <c r="F81" s="714"/>
      <c r="G81" s="714"/>
      <c r="H81" s="714"/>
      <c r="I81" s="714"/>
      <c r="J81" s="714"/>
      <c r="K81" s="714"/>
      <c r="L81" s="714"/>
      <c r="M81" s="714"/>
      <c r="N81" s="714"/>
      <c r="O81" s="714"/>
      <c r="P81" s="715"/>
      <c r="Q81" s="957"/>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55"/>
      <c r="BF81" s="55"/>
      <c r="BG81" s="55"/>
      <c r="BH81" s="55"/>
      <c r="BI81" s="55"/>
      <c r="BJ81" s="55"/>
      <c r="BK81" s="55"/>
      <c r="BL81" s="55"/>
      <c r="BM81" s="55"/>
      <c r="BN81" s="55"/>
      <c r="BO81" s="55"/>
      <c r="BP81" s="55"/>
      <c r="BQ81" s="52">
        <v>75</v>
      </c>
      <c r="BR81" s="73"/>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48"/>
    </row>
    <row r="82" spans="1:131" ht="26.25" customHeight="1" x14ac:dyDescent="0.2">
      <c r="A82" s="52">
        <v>15</v>
      </c>
      <c r="B82" s="713"/>
      <c r="C82" s="714"/>
      <c r="D82" s="714"/>
      <c r="E82" s="714"/>
      <c r="F82" s="714"/>
      <c r="G82" s="714"/>
      <c r="H82" s="714"/>
      <c r="I82" s="714"/>
      <c r="J82" s="714"/>
      <c r="K82" s="714"/>
      <c r="L82" s="714"/>
      <c r="M82" s="714"/>
      <c r="N82" s="714"/>
      <c r="O82" s="714"/>
      <c r="P82" s="715"/>
      <c r="Q82" s="957"/>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55"/>
      <c r="BF82" s="55"/>
      <c r="BG82" s="55"/>
      <c r="BH82" s="55"/>
      <c r="BI82" s="55"/>
      <c r="BJ82" s="55"/>
      <c r="BK82" s="55"/>
      <c r="BL82" s="55"/>
      <c r="BM82" s="55"/>
      <c r="BN82" s="55"/>
      <c r="BO82" s="55"/>
      <c r="BP82" s="55"/>
      <c r="BQ82" s="52">
        <v>76</v>
      </c>
      <c r="BR82" s="73"/>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48"/>
    </row>
    <row r="83" spans="1:131" ht="26.25" customHeight="1" x14ac:dyDescent="0.2">
      <c r="A83" s="52">
        <v>16</v>
      </c>
      <c r="B83" s="713"/>
      <c r="C83" s="714"/>
      <c r="D83" s="714"/>
      <c r="E83" s="714"/>
      <c r="F83" s="714"/>
      <c r="G83" s="714"/>
      <c r="H83" s="714"/>
      <c r="I83" s="714"/>
      <c r="J83" s="714"/>
      <c r="K83" s="714"/>
      <c r="L83" s="714"/>
      <c r="M83" s="714"/>
      <c r="N83" s="714"/>
      <c r="O83" s="714"/>
      <c r="P83" s="715"/>
      <c r="Q83" s="957"/>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55"/>
      <c r="BF83" s="55"/>
      <c r="BG83" s="55"/>
      <c r="BH83" s="55"/>
      <c r="BI83" s="55"/>
      <c r="BJ83" s="55"/>
      <c r="BK83" s="55"/>
      <c r="BL83" s="55"/>
      <c r="BM83" s="55"/>
      <c r="BN83" s="55"/>
      <c r="BO83" s="55"/>
      <c r="BP83" s="55"/>
      <c r="BQ83" s="52">
        <v>77</v>
      </c>
      <c r="BR83" s="73"/>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48"/>
    </row>
    <row r="84" spans="1:131" ht="26.25" customHeight="1" x14ac:dyDescent="0.2">
      <c r="A84" s="52">
        <v>17</v>
      </c>
      <c r="B84" s="713"/>
      <c r="C84" s="714"/>
      <c r="D84" s="714"/>
      <c r="E84" s="714"/>
      <c r="F84" s="714"/>
      <c r="G84" s="714"/>
      <c r="H84" s="714"/>
      <c r="I84" s="714"/>
      <c r="J84" s="714"/>
      <c r="K84" s="714"/>
      <c r="L84" s="714"/>
      <c r="M84" s="714"/>
      <c r="N84" s="714"/>
      <c r="O84" s="714"/>
      <c r="P84" s="715"/>
      <c r="Q84" s="957"/>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55"/>
      <c r="BF84" s="55"/>
      <c r="BG84" s="55"/>
      <c r="BH84" s="55"/>
      <c r="BI84" s="55"/>
      <c r="BJ84" s="55"/>
      <c r="BK84" s="55"/>
      <c r="BL84" s="55"/>
      <c r="BM84" s="55"/>
      <c r="BN84" s="55"/>
      <c r="BO84" s="55"/>
      <c r="BP84" s="55"/>
      <c r="BQ84" s="52">
        <v>78</v>
      </c>
      <c r="BR84" s="73"/>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48"/>
    </row>
    <row r="85" spans="1:131" ht="26.25" customHeight="1" x14ac:dyDescent="0.2">
      <c r="A85" s="52">
        <v>18</v>
      </c>
      <c r="B85" s="713"/>
      <c r="C85" s="714"/>
      <c r="D85" s="714"/>
      <c r="E85" s="714"/>
      <c r="F85" s="714"/>
      <c r="G85" s="714"/>
      <c r="H85" s="714"/>
      <c r="I85" s="714"/>
      <c r="J85" s="714"/>
      <c r="K85" s="714"/>
      <c r="L85" s="714"/>
      <c r="M85" s="714"/>
      <c r="N85" s="714"/>
      <c r="O85" s="714"/>
      <c r="P85" s="715"/>
      <c r="Q85" s="957"/>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55"/>
      <c r="BF85" s="55"/>
      <c r="BG85" s="55"/>
      <c r="BH85" s="55"/>
      <c r="BI85" s="55"/>
      <c r="BJ85" s="55"/>
      <c r="BK85" s="55"/>
      <c r="BL85" s="55"/>
      <c r="BM85" s="55"/>
      <c r="BN85" s="55"/>
      <c r="BO85" s="55"/>
      <c r="BP85" s="55"/>
      <c r="BQ85" s="52">
        <v>79</v>
      </c>
      <c r="BR85" s="73"/>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48"/>
    </row>
    <row r="86" spans="1:131" ht="26.25" customHeight="1" x14ac:dyDescent="0.2">
      <c r="A86" s="52">
        <v>19</v>
      </c>
      <c r="B86" s="713"/>
      <c r="C86" s="714"/>
      <c r="D86" s="714"/>
      <c r="E86" s="714"/>
      <c r="F86" s="714"/>
      <c r="G86" s="714"/>
      <c r="H86" s="714"/>
      <c r="I86" s="714"/>
      <c r="J86" s="714"/>
      <c r="K86" s="714"/>
      <c r="L86" s="714"/>
      <c r="M86" s="714"/>
      <c r="N86" s="714"/>
      <c r="O86" s="714"/>
      <c r="P86" s="715"/>
      <c r="Q86" s="957"/>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55"/>
      <c r="BF86" s="55"/>
      <c r="BG86" s="55"/>
      <c r="BH86" s="55"/>
      <c r="BI86" s="55"/>
      <c r="BJ86" s="55"/>
      <c r="BK86" s="55"/>
      <c r="BL86" s="55"/>
      <c r="BM86" s="55"/>
      <c r="BN86" s="55"/>
      <c r="BO86" s="55"/>
      <c r="BP86" s="55"/>
      <c r="BQ86" s="52">
        <v>80</v>
      </c>
      <c r="BR86" s="73"/>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48"/>
    </row>
    <row r="87" spans="1:131" ht="26.25" customHeight="1" x14ac:dyDescent="0.2">
      <c r="A87" s="57">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55"/>
      <c r="BF87" s="55"/>
      <c r="BG87" s="55"/>
      <c r="BH87" s="55"/>
      <c r="BI87" s="55"/>
      <c r="BJ87" s="55"/>
      <c r="BK87" s="55"/>
      <c r="BL87" s="55"/>
      <c r="BM87" s="55"/>
      <c r="BN87" s="55"/>
      <c r="BO87" s="55"/>
      <c r="BP87" s="55"/>
      <c r="BQ87" s="52">
        <v>81</v>
      </c>
      <c r="BR87" s="73"/>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48"/>
    </row>
    <row r="88" spans="1:131" ht="26.25" customHeight="1" x14ac:dyDescent="0.2">
      <c r="A88" s="53" t="s">
        <v>251</v>
      </c>
      <c r="B88" s="935" t="s">
        <v>185</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11311</v>
      </c>
      <c r="AG88" s="947"/>
      <c r="AH88" s="947"/>
      <c r="AI88" s="947"/>
      <c r="AJ88" s="947"/>
      <c r="AK88" s="946"/>
      <c r="AL88" s="946"/>
      <c r="AM88" s="946"/>
      <c r="AN88" s="946"/>
      <c r="AO88" s="946"/>
      <c r="AP88" s="947">
        <v>483</v>
      </c>
      <c r="AQ88" s="947"/>
      <c r="AR88" s="947"/>
      <c r="AS88" s="947"/>
      <c r="AT88" s="947"/>
      <c r="AU88" s="947">
        <v>230</v>
      </c>
      <c r="AV88" s="947"/>
      <c r="AW88" s="947"/>
      <c r="AX88" s="947"/>
      <c r="AY88" s="947"/>
      <c r="AZ88" s="948"/>
      <c r="BA88" s="948"/>
      <c r="BB88" s="948"/>
      <c r="BC88" s="948"/>
      <c r="BD88" s="949"/>
      <c r="BE88" s="55"/>
      <c r="BF88" s="55"/>
      <c r="BG88" s="55"/>
      <c r="BH88" s="55"/>
      <c r="BI88" s="55"/>
      <c r="BJ88" s="55"/>
      <c r="BK88" s="55"/>
      <c r="BL88" s="55"/>
      <c r="BM88" s="55"/>
      <c r="BN88" s="55"/>
      <c r="BO88" s="55"/>
      <c r="BP88" s="55"/>
      <c r="BQ88" s="52">
        <v>82</v>
      </c>
      <c r="BR88" s="73"/>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935" t="s">
        <v>447</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42</v>
      </c>
      <c r="CS102" s="942"/>
      <c r="CT102" s="942"/>
      <c r="CU102" s="942"/>
      <c r="CV102" s="943"/>
      <c r="CW102" s="941" t="s">
        <v>202</v>
      </c>
      <c r="CX102" s="942"/>
      <c r="CY102" s="942"/>
      <c r="CZ102" s="942"/>
      <c r="DA102" s="943"/>
      <c r="DB102" s="941">
        <v>18</v>
      </c>
      <c r="DC102" s="942"/>
      <c r="DD102" s="942"/>
      <c r="DE102" s="942"/>
      <c r="DF102" s="943"/>
      <c r="DG102" s="941" t="s">
        <v>202</v>
      </c>
      <c r="DH102" s="942"/>
      <c r="DI102" s="942"/>
      <c r="DJ102" s="942"/>
      <c r="DK102" s="943"/>
      <c r="DL102" s="941" t="s">
        <v>202</v>
      </c>
      <c r="DM102" s="942"/>
      <c r="DN102" s="942"/>
      <c r="DO102" s="942"/>
      <c r="DP102" s="943"/>
      <c r="DQ102" s="941" t="s">
        <v>202</v>
      </c>
      <c r="DR102" s="942"/>
      <c r="DS102" s="942"/>
      <c r="DT102" s="942"/>
      <c r="DU102" s="943"/>
      <c r="DV102" s="935"/>
      <c r="DW102" s="936"/>
      <c r="DX102" s="936"/>
      <c r="DY102" s="936"/>
      <c r="DZ102" s="94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3" t="s">
        <v>103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6" t="s">
        <v>465</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24" t="s">
        <v>467</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203</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48" customFormat="1" ht="26.25" customHeight="1" x14ac:dyDescent="0.2">
      <c r="A109" s="767" t="s">
        <v>468</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428</v>
      </c>
      <c r="AB109" s="768"/>
      <c r="AC109" s="768"/>
      <c r="AD109" s="768"/>
      <c r="AE109" s="769"/>
      <c r="AF109" s="770" t="s">
        <v>469</v>
      </c>
      <c r="AG109" s="768"/>
      <c r="AH109" s="768"/>
      <c r="AI109" s="768"/>
      <c r="AJ109" s="769"/>
      <c r="AK109" s="770" t="s">
        <v>387</v>
      </c>
      <c r="AL109" s="768"/>
      <c r="AM109" s="768"/>
      <c r="AN109" s="768"/>
      <c r="AO109" s="769"/>
      <c r="AP109" s="770" t="s">
        <v>470</v>
      </c>
      <c r="AQ109" s="768"/>
      <c r="AR109" s="768"/>
      <c r="AS109" s="768"/>
      <c r="AT109" s="771"/>
      <c r="AU109" s="767" t="s">
        <v>468</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428</v>
      </c>
      <c r="BR109" s="768"/>
      <c r="BS109" s="768"/>
      <c r="BT109" s="768"/>
      <c r="BU109" s="769"/>
      <c r="BV109" s="770" t="s">
        <v>469</v>
      </c>
      <c r="BW109" s="768"/>
      <c r="BX109" s="768"/>
      <c r="BY109" s="768"/>
      <c r="BZ109" s="769"/>
      <c r="CA109" s="770" t="s">
        <v>387</v>
      </c>
      <c r="CB109" s="768"/>
      <c r="CC109" s="768"/>
      <c r="CD109" s="768"/>
      <c r="CE109" s="769"/>
      <c r="CF109" s="927" t="s">
        <v>470</v>
      </c>
      <c r="CG109" s="927"/>
      <c r="CH109" s="927"/>
      <c r="CI109" s="927"/>
      <c r="CJ109" s="927"/>
      <c r="CK109" s="770" t="s">
        <v>91</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428</v>
      </c>
      <c r="DH109" s="768"/>
      <c r="DI109" s="768"/>
      <c r="DJ109" s="768"/>
      <c r="DK109" s="769"/>
      <c r="DL109" s="770" t="s">
        <v>469</v>
      </c>
      <c r="DM109" s="768"/>
      <c r="DN109" s="768"/>
      <c r="DO109" s="768"/>
      <c r="DP109" s="769"/>
      <c r="DQ109" s="770" t="s">
        <v>387</v>
      </c>
      <c r="DR109" s="768"/>
      <c r="DS109" s="768"/>
      <c r="DT109" s="768"/>
      <c r="DU109" s="769"/>
      <c r="DV109" s="770" t="s">
        <v>470</v>
      </c>
      <c r="DW109" s="768"/>
      <c r="DX109" s="768"/>
      <c r="DY109" s="768"/>
      <c r="DZ109" s="771"/>
    </row>
    <row r="110" spans="1:131" s="48" customFormat="1" ht="26.25" customHeight="1" x14ac:dyDescent="0.2">
      <c r="A110" s="811" t="s">
        <v>332</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04">
        <v>1626211</v>
      </c>
      <c r="AB110" s="805"/>
      <c r="AC110" s="805"/>
      <c r="AD110" s="805"/>
      <c r="AE110" s="806"/>
      <c r="AF110" s="807">
        <v>1683973</v>
      </c>
      <c r="AG110" s="805"/>
      <c r="AH110" s="805"/>
      <c r="AI110" s="805"/>
      <c r="AJ110" s="806"/>
      <c r="AK110" s="807">
        <v>1657443</v>
      </c>
      <c r="AL110" s="805"/>
      <c r="AM110" s="805"/>
      <c r="AN110" s="805"/>
      <c r="AO110" s="806"/>
      <c r="AP110" s="900">
        <v>26.8</v>
      </c>
      <c r="AQ110" s="901"/>
      <c r="AR110" s="901"/>
      <c r="AS110" s="901"/>
      <c r="AT110" s="902"/>
      <c r="AU110" s="903" t="s">
        <v>123</v>
      </c>
      <c r="AV110" s="904"/>
      <c r="AW110" s="904"/>
      <c r="AX110" s="904"/>
      <c r="AY110" s="904"/>
      <c r="AZ110" s="864" t="s">
        <v>471</v>
      </c>
      <c r="BA110" s="812"/>
      <c r="BB110" s="812"/>
      <c r="BC110" s="812"/>
      <c r="BD110" s="812"/>
      <c r="BE110" s="812"/>
      <c r="BF110" s="812"/>
      <c r="BG110" s="812"/>
      <c r="BH110" s="812"/>
      <c r="BI110" s="812"/>
      <c r="BJ110" s="812"/>
      <c r="BK110" s="812"/>
      <c r="BL110" s="812"/>
      <c r="BM110" s="812"/>
      <c r="BN110" s="812"/>
      <c r="BO110" s="812"/>
      <c r="BP110" s="813"/>
      <c r="BQ110" s="865">
        <v>14544290</v>
      </c>
      <c r="BR110" s="866"/>
      <c r="BS110" s="866"/>
      <c r="BT110" s="866"/>
      <c r="BU110" s="866"/>
      <c r="BV110" s="866">
        <v>14223145</v>
      </c>
      <c r="BW110" s="866"/>
      <c r="BX110" s="866"/>
      <c r="BY110" s="866"/>
      <c r="BZ110" s="866"/>
      <c r="CA110" s="866">
        <v>13149329</v>
      </c>
      <c r="CB110" s="866"/>
      <c r="CC110" s="866"/>
      <c r="CD110" s="866"/>
      <c r="CE110" s="866"/>
      <c r="CF110" s="890">
        <v>212.3</v>
      </c>
      <c r="CG110" s="891"/>
      <c r="CH110" s="891"/>
      <c r="CI110" s="891"/>
      <c r="CJ110" s="891"/>
      <c r="CK110" s="909" t="s">
        <v>383</v>
      </c>
      <c r="CL110" s="750"/>
      <c r="CM110" s="864" t="s">
        <v>63</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5" t="s">
        <v>202</v>
      </c>
      <c r="DH110" s="866"/>
      <c r="DI110" s="866"/>
      <c r="DJ110" s="866"/>
      <c r="DK110" s="866"/>
      <c r="DL110" s="866" t="s">
        <v>202</v>
      </c>
      <c r="DM110" s="866"/>
      <c r="DN110" s="866"/>
      <c r="DO110" s="866"/>
      <c r="DP110" s="866"/>
      <c r="DQ110" s="866" t="s">
        <v>202</v>
      </c>
      <c r="DR110" s="866"/>
      <c r="DS110" s="866"/>
      <c r="DT110" s="866"/>
      <c r="DU110" s="866"/>
      <c r="DV110" s="867" t="s">
        <v>202</v>
      </c>
      <c r="DW110" s="867"/>
      <c r="DX110" s="867"/>
      <c r="DY110" s="867"/>
      <c r="DZ110" s="868"/>
    </row>
    <row r="111" spans="1:131" s="48" customFormat="1" ht="26.25" customHeight="1" x14ac:dyDescent="0.2">
      <c r="A111" s="755" t="s">
        <v>454</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22"/>
      <c r="AA111" s="760" t="s">
        <v>202</v>
      </c>
      <c r="AB111" s="761"/>
      <c r="AC111" s="761"/>
      <c r="AD111" s="761"/>
      <c r="AE111" s="762"/>
      <c r="AF111" s="763" t="s">
        <v>202</v>
      </c>
      <c r="AG111" s="761"/>
      <c r="AH111" s="761"/>
      <c r="AI111" s="761"/>
      <c r="AJ111" s="762"/>
      <c r="AK111" s="763" t="s">
        <v>202</v>
      </c>
      <c r="AL111" s="761"/>
      <c r="AM111" s="761"/>
      <c r="AN111" s="761"/>
      <c r="AO111" s="762"/>
      <c r="AP111" s="837" t="s">
        <v>202</v>
      </c>
      <c r="AQ111" s="838"/>
      <c r="AR111" s="838"/>
      <c r="AS111" s="838"/>
      <c r="AT111" s="839"/>
      <c r="AU111" s="905"/>
      <c r="AV111" s="906"/>
      <c r="AW111" s="906"/>
      <c r="AX111" s="906"/>
      <c r="AY111" s="906"/>
      <c r="AZ111" s="836" t="s">
        <v>472</v>
      </c>
      <c r="BA111" s="772"/>
      <c r="BB111" s="772"/>
      <c r="BC111" s="772"/>
      <c r="BD111" s="772"/>
      <c r="BE111" s="772"/>
      <c r="BF111" s="772"/>
      <c r="BG111" s="772"/>
      <c r="BH111" s="772"/>
      <c r="BI111" s="772"/>
      <c r="BJ111" s="772"/>
      <c r="BK111" s="772"/>
      <c r="BL111" s="772"/>
      <c r="BM111" s="772"/>
      <c r="BN111" s="772"/>
      <c r="BO111" s="772"/>
      <c r="BP111" s="773"/>
      <c r="BQ111" s="840" t="s">
        <v>202</v>
      </c>
      <c r="BR111" s="841"/>
      <c r="BS111" s="841"/>
      <c r="BT111" s="841"/>
      <c r="BU111" s="841"/>
      <c r="BV111" s="841" t="s">
        <v>202</v>
      </c>
      <c r="BW111" s="841"/>
      <c r="BX111" s="841"/>
      <c r="BY111" s="841"/>
      <c r="BZ111" s="841"/>
      <c r="CA111" s="841" t="s">
        <v>202</v>
      </c>
      <c r="CB111" s="841"/>
      <c r="CC111" s="841"/>
      <c r="CD111" s="841"/>
      <c r="CE111" s="841"/>
      <c r="CF111" s="898" t="s">
        <v>202</v>
      </c>
      <c r="CG111" s="899"/>
      <c r="CH111" s="899"/>
      <c r="CI111" s="899"/>
      <c r="CJ111" s="899"/>
      <c r="CK111" s="910"/>
      <c r="CL111" s="752"/>
      <c r="CM111" s="836" t="s">
        <v>140</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40" t="s">
        <v>202</v>
      </c>
      <c r="DH111" s="841"/>
      <c r="DI111" s="841"/>
      <c r="DJ111" s="841"/>
      <c r="DK111" s="841"/>
      <c r="DL111" s="841" t="s">
        <v>202</v>
      </c>
      <c r="DM111" s="841"/>
      <c r="DN111" s="841"/>
      <c r="DO111" s="841"/>
      <c r="DP111" s="841"/>
      <c r="DQ111" s="841" t="s">
        <v>202</v>
      </c>
      <c r="DR111" s="841"/>
      <c r="DS111" s="841"/>
      <c r="DT111" s="841"/>
      <c r="DU111" s="841"/>
      <c r="DV111" s="842" t="s">
        <v>202</v>
      </c>
      <c r="DW111" s="842"/>
      <c r="DX111" s="842"/>
      <c r="DY111" s="842"/>
      <c r="DZ111" s="843"/>
    </row>
    <row r="112" spans="1:131" s="48" customFormat="1" ht="26.25" customHeight="1" x14ac:dyDescent="0.2">
      <c r="A112" s="739" t="s">
        <v>152</v>
      </c>
      <c r="B112" s="740"/>
      <c r="C112" s="772" t="s">
        <v>474</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0" t="s">
        <v>202</v>
      </c>
      <c r="AB112" s="761"/>
      <c r="AC112" s="761"/>
      <c r="AD112" s="761"/>
      <c r="AE112" s="762"/>
      <c r="AF112" s="763" t="s">
        <v>202</v>
      </c>
      <c r="AG112" s="761"/>
      <c r="AH112" s="761"/>
      <c r="AI112" s="761"/>
      <c r="AJ112" s="762"/>
      <c r="AK112" s="763" t="s">
        <v>202</v>
      </c>
      <c r="AL112" s="761"/>
      <c r="AM112" s="761"/>
      <c r="AN112" s="761"/>
      <c r="AO112" s="762"/>
      <c r="AP112" s="837" t="s">
        <v>202</v>
      </c>
      <c r="AQ112" s="838"/>
      <c r="AR112" s="838"/>
      <c r="AS112" s="838"/>
      <c r="AT112" s="839"/>
      <c r="AU112" s="905"/>
      <c r="AV112" s="906"/>
      <c r="AW112" s="906"/>
      <c r="AX112" s="906"/>
      <c r="AY112" s="906"/>
      <c r="AZ112" s="836" t="s">
        <v>268</v>
      </c>
      <c r="BA112" s="772"/>
      <c r="BB112" s="772"/>
      <c r="BC112" s="772"/>
      <c r="BD112" s="772"/>
      <c r="BE112" s="772"/>
      <c r="BF112" s="772"/>
      <c r="BG112" s="772"/>
      <c r="BH112" s="772"/>
      <c r="BI112" s="772"/>
      <c r="BJ112" s="772"/>
      <c r="BK112" s="772"/>
      <c r="BL112" s="772"/>
      <c r="BM112" s="772"/>
      <c r="BN112" s="772"/>
      <c r="BO112" s="772"/>
      <c r="BP112" s="773"/>
      <c r="BQ112" s="840">
        <v>10629427</v>
      </c>
      <c r="BR112" s="841"/>
      <c r="BS112" s="841"/>
      <c r="BT112" s="841"/>
      <c r="BU112" s="841"/>
      <c r="BV112" s="841">
        <v>10039966</v>
      </c>
      <c r="BW112" s="841"/>
      <c r="BX112" s="841"/>
      <c r="BY112" s="841"/>
      <c r="BZ112" s="841"/>
      <c r="CA112" s="841">
        <v>9299785</v>
      </c>
      <c r="CB112" s="841"/>
      <c r="CC112" s="841"/>
      <c r="CD112" s="841"/>
      <c r="CE112" s="841"/>
      <c r="CF112" s="898">
        <v>150.1</v>
      </c>
      <c r="CG112" s="899"/>
      <c r="CH112" s="899"/>
      <c r="CI112" s="899"/>
      <c r="CJ112" s="899"/>
      <c r="CK112" s="910"/>
      <c r="CL112" s="752"/>
      <c r="CM112" s="836" t="s">
        <v>393</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40" t="s">
        <v>202</v>
      </c>
      <c r="DH112" s="841"/>
      <c r="DI112" s="841"/>
      <c r="DJ112" s="841"/>
      <c r="DK112" s="841"/>
      <c r="DL112" s="841" t="s">
        <v>202</v>
      </c>
      <c r="DM112" s="841"/>
      <c r="DN112" s="841"/>
      <c r="DO112" s="841"/>
      <c r="DP112" s="841"/>
      <c r="DQ112" s="841" t="s">
        <v>202</v>
      </c>
      <c r="DR112" s="841"/>
      <c r="DS112" s="841"/>
      <c r="DT112" s="841"/>
      <c r="DU112" s="841"/>
      <c r="DV112" s="842" t="s">
        <v>202</v>
      </c>
      <c r="DW112" s="842"/>
      <c r="DX112" s="842"/>
      <c r="DY112" s="842"/>
      <c r="DZ112" s="843"/>
    </row>
    <row r="113" spans="1:130" s="48" customFormat="1" ht="26.25" customHeight="1" x14ac:dyDescent="0.2">
      <c r="A113" s="741"/>
      <c r="B113" s="742"/>
      <c r="C113" s="772" t="s">
        <v>476</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0">
        <v>1041843</v>
      </c>
      <c r="AB113" s="761"/>
      <c r="AC113" s="761"/>
      <c r="AD113" s="761"/>
      <c r="AE113" s="762"/>
      <c r="AF113" s="763">
        <v>1063028</v>
      </c>
      <c r="AG113" s="761"/>
      <c r="AH113" s="761"/>
      <c r="AI113" s="761"/>
      <c r="AJ113" s="762"/>
      <c r="AK113" s="763">
        <v>1035086</v>
      </c>
      <c r="AL113" s="761"/>
      <c r="AM113" s="761"/>
      <c r="AN113" s="761"/>
      <c r="AO113" s="762"/>
      <c r="AP113" s="837">
        <v>16.7</v>
      </c>
      <c r="AQ113" s="838"/>
      <c r="AR113" s="838"/>
      <c r="AS113" s="838"/>
      <c r="AT113" s="839"/>
      <c r="AU113" s="905"/>
      <c r="AV113" s="906"/>
      <c r="AW113" s="906"/>
      <c r="AX113" s="906"/>
      <c r="AY113" s="906"/>
      <c r="AZ113" s="836" t="s">
        <v>206</v>
      </c>
      <c r="BA113" s="772"/>
      <c r="BB113" s="772"/>
      <c r="BC113" s="772"/>
      <c r="BD113" s="772"/>
      <c r="BE113" s="772"/>
      <c r="BF113" s="772"/>
      <c r="BG113" s="772"/>
      <c r="BH113" s="772"/>
      <c r="BI113" s="772"/>
      <c r="BJ113" s="772"/>
      <c r="BK113" s="772"/>
      <c r="BL113" s="772"/>
      <c r="BM113" s="772"/>
      <c r="BN113" s="772"/>
      <c r="BO113" s="772"/>
      <c r="BP113" s="773"/>
      <c r="BQ113" s="840">
        <v>233078</v>
      </c>
      <c r="BR113" s="841"/>
      <c r="BS113" s="841"/>
      <c r="BT113" s="841"/>
      <c r="BU113" s="841"/>
      <c r="BV113" s="841">
        <v>209139</v>
      </c>
      <c r="BW113" s="841"/>
      <c r="BX113" s="841"/>
      <c r="BY113" s="841"/>
      <c r="BZ113" s="841"/>
      <c r="CA113" s="841">
        <v>245371</v>
      </c>
      <c r="CB113" s="841"/>
      <c r="CC113" s="841"/>
      <c r="CD113" s="841"/>
      <c r="CE113" s="841"/>
      <c r="CF113" s="898">
        <v>4</v>
      </c>
      <c r="CG113" s="899"/>
      <c r="CH113" s="899"/>
      <c r="CI113" s="899"/>
      <c r="CJ113" s="899"/>
      <c r="CK113" s="910"/>
      <c r="CL113" s="752"/>
      <c r="CM113" s="836" t="s">
        <v>402</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0" t="s">
        <v>202</v>
      </c>
      <c r="DH113" s="761"/>
      <c r="DI113" s="761"/>
      <c r="DJ113" s="761"/>
      <c r="DK113" s="762"/>
      <c r="DL113" s="763" t="s">
        <v>202</v>
      </c>
      <c r="DM113" s="761"/>
      <c r="DN113" s="761"/>
      <c r="DO113" s="761"/>
      <c r="DP113" s="762"/>
      <c r="DQ113" s="763" t="s">
        <v>202</v>
      </c>
      <c r="DR113" s="761"/>
      <c r="DS113" s="761"/>
      <c r="DT113" s="761"/>
      <c r="DU113" s="762"/>
      <c r="DV113" s="837" t="s">
        <v>202</v>
      </c>
      <c r="DW113" s="838"/>
      <c r="DX113" s="838"/>
      <c r="DY113" s="838"/>
      <c r="DZ113" s="839"/>
    </row>
    <row r="114" spans="1:130" s="48" customFormat="1" ht="26.25" customHeight="1" x14ac:dyDescent="0.2">
      <c r="A114" s="741"/>
      <c r="B114" s="742"/>
      <c r="C114" s="772" t="s">
        <v>477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0">
        <v>23163</v>
      </c>
      <c r="AB114" s="761"/>
      <c r="AC114" s="761"/>
      <c r="AD114" s="761"/>
      <c r="AE114" s="762"/>
      <c r="AF114" s="763">
        <v>26557</v>
      </c>
      <c r="AG114" s="761"/>
      <c r="AH114" s="761"/>
      <c r="AI114" s="761"/>
      <c r="AJ114" s="762"/>
      <c r="AK114" s="763">
        <v>27062</v>
      </c>
      <c r="AL114" s="761"/>
      <c r="AM114" s="761"/>
      <c r="AN114" s="761"/>
      <c r="AO114" s="762"/>
      <c r="AP114" s="837">
        <v>0.4</v>
      </c>
      <c r="AQ114" s="838"/>
      <c r="AR114" s="838"/>
      <c r="AS114" s="838"/>
      <c r="AT114" s="839"/>
      <c r="AU114" s="905"/>
      <c r="AV114" s="906"/>
      <c r="AW114" s="906"/>
      <c r="AX114" s="906"/>
      <c r="AY114" s="906"/>
      <c r="AZ114" s="836" t="s">
        <v>478</v>
      </c>
      <c r="BA114" s="772"/>
      <c r="BB114" s="772"/>
      <c r="BC114" s="772"/>
      <c r="BD114" s="772"/>
      <c r="BE114" s="772"/>
      <c r="BF114" s="772"/>
      <c r="BG114" s="772"/>
      <c r="BH114" s="772"/>
      <c r="BI114" s="772"/>
      <c r="BJ114" s="772"/>
      <c r="BK114" s="772"/>
      <c r="BL114" s="772"/>
      <c r="BM114" s="772"/>
      <c r="BN114" s="772"/>
      <c r="BO114" s="772"/>
      <c r="BP114" s="773"/>
      <c r="BQ114" s="840">
        <v>1497538</v>
      </c>
      <c r="BR114" s="841"/>
      <c r="BS114" s="841"/>
      <c r="BT114" s="841"/>
      <c r="BU114" s="841"/>
      <c r="BV114" s="841">
        <v>1441250</v>
      </c>
      <c r="BW114" s="841"/>
      <c r="BX114" s="841"/>
      <c r="BY114" s="841"/>
      <c r="BZ114" s="841"/>
      <c r="CA114" s="841">
        <v>1524050</v>
      </c>
      <c r="CB114" s="841"/>
      <c r="CC114" s="841"/>
      <c r="CD114" s="841"/>
      <c r="CE114" s="841"/>
      <c r="CF114" s="898">
        <v>24.6</v>
      </c>
      <c r="CG114" s="899"/>
      <c r="CH114" s="899"/>
      <c r="CI114" s="899"/>
      <c r="CJ114" s="899"/>
      <c r="CK114" s="910"/>
      <c r="CL114" s="752"/>
      <c r="CM114" s="836" t="s">
        <v>479</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0" t="s">
        <v>202</v>
      </c>
      <c r="DH114" s="761"/>
      <c r="DI114" s="761"/>
      <c r="DJ114" s="761"/>
      <c r="DK114" s="762"/>
      <c r="DL114" s="763" t="s">
        <v>202</v>
      </c>
      <c r="DM114" s="761"/>
      <c r="DN114" s="761"/>
      <c r="DO114" s="761"/>
      <c r="DP114" s="762"/>
      <c r="DQ114" s="763" t="s">
        <v>202</v>
      </c>
      <c r="DR114" s="761"/>
      <c r="DS114" s="761"/>
      <c r="DT114" s="761"/>
      <c r="DU114" s="762"/>
      <c r="DV114" s="837" t="s">
        <v>202</v>
      </c>
      <c r="DW114" s="838"/>
      <c r="DX114" s="838"/>
      <c r="DY114" s="838"/>
      <c r="DZ114" s="839"/>
    </row>
    <row r="115" spans="1:130" s="48" customFormat="1" ht="26.25" customHeight="1" x14ac:dyDescent="0.2">
      <c r="A115" s="741"/>
      <c r="B115" s="742"/>
      <c r="C115" s="772" t="s">
        <v>371</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0">
        <v>130</v>
      </c>
      <c r="AB115" s="761"/>
      <c r="AC115" s="761"/>
      <c r="AD115" s="761"/>
      <c r="AE115" s="762"/>
      <c r="AF115" s="763">
        <v>130</v>
      </c>
      <c r="AG115" s="761"/>
      <c r="AH115" s="761"/>
      <c r="AI115" s="761"/>
      <c r="AJ115" s="762"/>
      <c r="AK115" s="763" t="s">
        <v>202</v>
      </c>
      <c r="AL115" s="761"/>
      <c r="AM115" s="761"/>
      <c r="AN115" s="761"/>
      <c r="AO115" s="762"/>
      <c r="AP115" s="837" t="s">
        <v>202</v>
      </c>
      <c r="AQ115" s="838"/>
      <c r="AR115" s="838"/>
      <c r="AS115" s="838"/>
      <c r="AT115" s="839"/>
      <c r="AU115" s="905"/>
      <c r="AV115" s="906"/>
      <c r="AW115" s="906"/>
      <c r="AX115" s="906"/>
      <c r="AY115" s="906"/>
      <c r="AZ115" s="836" t="s">
        <v>346</v>
      </c>
      <c r="BA115" s="772"/>
      <c r="BB115" s="772"/>
      <c r="BC115" s="772"/>
      <c r="BD115" s="772"/>
      <c r="BE115" s="772"/>
      <c r="BF115" s="772"/>
      <c r="BG115" s="772"/>
      <c r="BH115" s="772"/>
      <c r="BI115" s="772"/>
      <c r="BJ115" s="772"/>
      <c r="BK115" s="772"/>
      <c r="BL115" s="772"/>
      <c r="BM115" s="772"/>
      <c r="BN115" s="772"/>
      <c r="BO115" s="772"/>
      <c r="BP115" s="773"/>
      <c r="BQ115" s="840" t="s">
        <v>202</v>
      </c>
      <c r="BR115" s="841"/>
      <c r="BS115" s="841"/>
      <c r="BT115" s="841"/>
      <c r="BU115" s="841"/>
      <c r="BV115" s="841" t="s">
        <v>202</v>
      </c>
      <c r="BW115" s="841"/>
      <c r="BX115" s="841"/>
      <c r="BY115" s="841"/>
      <c r="BZ115" s="841"/>
      <c r="CA115" s="841" t="s">
        <v>202</v>
      </c>
      <c r="CB115" s="841"/>
      <c r="CC115" s="841"/>
      <c r="CD115" s="841"/>
      <c r="CE115" s="841"/>
      <c r="CF115" s="898" t="s">
        <v>202</v>
      </c>
      <c r="CG115" s="899"/>
      <c r="CH115" s="899"/>
      <c r="CI115" s="899"/>
      <c r="CJ115" s="899"/>
      <c r="CK115" s="910"/>
      <c r="CL115" s="752"/>
      <c r="CM115" s="836" t="s">
        <v>31</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0" t="s">
        <v>202</v>
      </c>
      <c r="DH115" s="761"/>
      <c r="DI115" s="761"/>
      <c r="DJ115" s="761"/>
      <c r="DK115" s="762"/>
      <c r="DL115" s="763" t="s">
        <v>202</v>
      </c>
      <c r="DM115" s="761"/>
      <c r="DN115" s="761"/>
      <c r="DO115" s="761"/>
      <c r="DP115" s="762"/>
      <c r="DQ115" s="763" t="s">
        <v>202</v>
      </c>
      <c r="DR115" s="761"/>
      <c r="DS115" s="761"/>
      <c r="DT115" s="761"/>
      <c r="DU115" s="762"/>
      <c r="DV115" s="837" t="s">
        <v>202</v>
      </c>
      <c r="DW115" s="838"/>
      <c r="DX115" s="838"/>
      <c r="DY115" s="838"/>
      <c r="DZ115" s="839"/>
    </row>
    <row r="116" spans="1:130" s="48" customFormat="1" ht="26.25" customHeight="1" x14ac:dyDescent="0.2">
      <c r="A116" s="743"/>
      <c r="B116" s="744"/>
      <c r="C116" s="845" t="s">
        <v>1</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60" t="s">
        <v>202</v>
      </c>
      <c r="AB116" s="761"/>
      <c r="AC116" s="761"/>
      <c r="AD116" s="761"/>
      <c r="AE116" s="762"/>
      <c r="AF116" s="763" t="s">
        <v>202</v>
      </c>
      <c r="AG116" s="761"/>
      <c r="AH116" s="761"/>
      <c r="AI116" s="761"/>
      <c r="AJ116" s="762"/>
      <c r="AK116" s="763" t="s">
        <v>202</v>
      </c>
      <c r="AL116" s="761"/>
      <c r="AM116" s="761"/>
      <c r="AN116" s="761"/>
      <c r="AO116" s="762"/>
      <c r="AP116" s="837" t="s">
        <v>202</v>
      </c>
      <c r="AQ116" s="838"/>
      <c r="AR116" s="838"/>
      <c r="AS116" s="838"/>
      <c r="AT116" s="839"/>
      <c r="AU116" s="905"/>
      <c r="AV116" s="906"/>
      <c r="AW116" s="906"/>
      <c r="AX116" s="906"/>
      <c r="AY116" s="906"/>
      <c r="AZ116" s="912" t="s">
        <v>223</v>
      </c>
      <c r="BA116" s="913"/>
      <c r="BB116" s="913"/>
      <c r="BC116" s="913"/>
      <c r="BD116" s="913"/>
      <c r="BE116" s="913"/>
      <c r="BF116" s="913"/>
      <c r="BG116" s="913"/>
      <c r="BH116" s="913"/>
      <c r="BI116" s="913"/>
      <c r="BJ116" s="913"/>
      <c r="BK116" s="913"/>
      <c r="BL116" s="913"/>
      <c r="BM116" s="913"/>
      <c r="BN116" s="913"/>
      <c r="BO116" s="913"/>
      <c r="BP116" s="914"/>
      <c r="BQ116" s="840" t="s">
        <v>202</v>
      </c>
      <c r="BR116" s="841"/>
      <c r="BS116" s="841"/>
      <c r="BT116" s="841"/>
      <c r="BU116" s="841"/>
      <c r="BV116" s="841" t="s">
        <v>202</v>
      </c>
      <c r="BW116" s="841"/>
      <c r="BX116" s="841"/>
      <c r="BY116" s="841"/>
      <c r="BZ116" s="841"/>
      <c r="CA116" s="841" t="s">
        <v>202</v>
      </c>
      <c r="CB116" s="841"/>
      <c r="CC116" s="841"/>
      <c r="CD116" s="841"/>
      <c r="CE116" s="841"/>
      <c r="CF116" s="898" t="s">
        <v>202</v>
      </c>
      <c r="CG116" s="899"/>
      <c r="CH116" s="899"/>
      <c r="CI116" s="899"/>
      <c r="CJ116" s="899"/>
      <c r="CK116" s="910"/>
      <c r="CL116" s="752"/>
      <c r="CM116" s="836" t="s">
        <v>11</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0" t="s">
        <v>202</v>
      </c>
      <c r="DH116" s="761"/>
      <c r="DI116" s="761"/>
      <c r="DJ116" s="761"/>
      <c r="DK116" s="762"/>
      <c r="DL116" s="763" t="s">
        <v>202</v>
      </c>
      <c r="DM116" s="761"/>
      <c r="DN116" s="761"/>
      <c r="DO116" s="761"/>
      <c r="DP116" s="762"/>
      <c r="DQ116" s="763" t="s">
        <v>202</v>
      </c>
      <c r="DR116" s="761"/>
      <c r="DS116" s="761"/>
      <c r="DT116" s="761"/>
      <c r="DU116" s="762"/>
      <c r="DV116" s="837" t="s">
        <v>202</v>
      </c>
      <c r="DW116" s="838"/>
      <c r="DX116" s="838"/>
      <c r="DY116" s="838"/>
      <c r="DZ116" s="839"/>
    </row>
    <row r="117" spans="1:130" s="48" customFormat="1" ht="26.25" customHeight="1" x14ac:dyDescent="0.2">
      <c r="A117" s="767" t="s">
        <v>273</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77" t="s">
        <v>327</v>
      </c>
      <c r="Z117" s="769"/>
      <c r="AA117" s="915">
        <v>2691347</v>
      </c>
      <c r="AB117" s="916"/>
      <c r="AC117" s="916"/>
      <c r="AD117" s="916"/>
      <c r="AE117" s="917"/>
      <c r="AF117" s="918">
        <v>2773688</v>
      </c>
      <c r="AG117" s="916"/>
      <c r="AH117" s="916"/>
      <c r="AI117" s="916"/>
      <c r="AJ117" s="917"/>
      <c r="AK117" s="918">
        <v>2719591</v>
      </c>
      <c r="AL117" s="916"/>
      <c r="AM117" s="916"/>
      <c r="AN117" s="916"/>
      <c r="AO117" s="917"/>
      <c r="AP117" s="919"/>
      <c r="AQ117" s="920"/>
      <c r="AR117" s="920"/>
      <c r="AS117" s="920"/>
      <c r="AT117" s="921"/>
      <c r="AU117" s="905"/>
      <c r="AV117" s="906"/>
      <c r="AW117" s="906"/>
      <c r="AX117" s="906"/>
      <c r="AY117" s="906"/>
      <c r="AZ117" s="895" t="s">
        <v>481</v>
      </c>
      <c r="BA117" s="896"/>
      <c r="BB117" s="896"/>
      <c r="BC117" s="896"/>
      <c r="BD117" s="896"/>
      <c r="BE117" s="896"/>
      <c r="BF117" s="896"/>
      <c r="BG117" s="896"/>
      <c r="BH117" s="896"/>
      <c r="BI117" s="896"/>
      <c r="BJ117" s="896"/>
      <c r="BK117" s="896"/>
      <c r="BL117" s="896"/>
      <c r="BM117" s="896"/>
      <c r="BN117" s="896"/>
      <c r="BO117" s="896"/>
      <c r="BP117" s="897"/>
      <c r="BQ117" s="840" t="s">
        <v>202</v>
      </c>
      <c r="BR117" s="841"/>
      <c r="BS117" s="841"/>
      <c r="BT117" s="841"/>
      <c r="BU117" s="841"/>
      <c r="BV117" s="841" t="s">
        <v>202</v>
      </c>
      <c r="BW117" s="841"/>
      <c r="BX117" s="841"/>
      <c r="BY117" s="841"/>
      <c r="BZ117" s="841"/>
      <c r="CA117" s="841" t="s">
        <v>202</v>
      </c>
      <c r="CB117" s="841"/>
      <c r="CC117" s="841"/>
      <c r="CD117" s="841"/>
      <c r="CE117" s="841"/>
      <c r="CF117" s="898" t="s">
        <v>202</v>
      </c>
      <c r="CG117" s="899"/>
      <c r="CH117" s="899"/>
      <c r="CI117" s="899"/>
      <c r="CJ117" s="899"/>
      <c r="CK117" s="910"/>
      <c r="CL117" s="752"/>
      <c r="CM117" s="836" t="s">
        <v>342</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0" t="s">
        <v>202</v>
      </c>
      <c r="DH117" s="761"/>
      <c r="DI117" s="761"/>
      <c r="DJ117" s="761"/>
      <c r="DK117" s="762"/>
      <c r="DL117" s="763" t="s">
        <v>202</v>
      </c>
      <c r="DM117" s="761"/>
      <c r="DN117" s="761"/>
      <c r="DO117" s="761"/>
      <c r="DP117" s="762"/>
      <c r="DQ117" s="763" t="s">
        <v>202</v>
      </c>
      <c r="DR117" s="761"/>
      <c r="DS117" s="761"/>
      <c r="DT117" s="761"/>
      <c r="DU117" s="762"/>
      <c r="DV117" s="837" t="s">
        <v>202</v>
      </c>
      <c r="DW117" s="838"/>
      <c r="DX117" s="838"/>
      <c r="DY117" s="838"/>
      <c r="DZ117" s="839"/>
    </row>
    <row r="118" spans="1:130" s="48" customFormat="1" ht="26.25" customHeight="1" x14ac:dyDescent="0.2">
      <c r="A118" s="767" t="s">
        <v>91</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428</v>
      </c>
      <c r="AB118" s="768"/>
      <c r="AC118" s="768"/>
      <c r="AD118" s="768"/>
      <c r="AE118" s="769"/>
      <c r="AF118" s="770" t="s">
        <v>469</v>
      </c>
      <c r="AG118" s="768"/>
      <c r="AH118" s="768"/>
      <c r="AI118" s="768"/>
      <c r="AJ118" s="769"/>
      <c r="AK118" s="770" t="s">
        <v>387</v>
      </c>
      <c r="AL118" s="768"/>
      <c r="AM118" s="768"/>
      <c r="AN118" s="768"/>
      <c r="AO118" s="769"/>
      <c r="AP118" s="770" t="s">
        <v>470</v>
      </c>
      <c r="AQ118" s="768"/>
      <c r="AR118" s="768"/>
      <c r="AS118" s="768"/>
      <c r="AT118" s="771"/>
      <c r="AU118" s="905"/>
      <c r="AV118" s="906"/>
      <c r="AW118" s="906"/>
      <c r="AX118" s="906"/>
      <c r="AY118" s="906"/>
      <c r="AZ118" s="844" t="s">
        <v>482</v>
      </c>
      <c r="BA118" s="845"/>
      <c r="BB118" s="845"/>
      <c r="BC118" s="845"/>
      <c r="BD118" s="845"/>
      <c r="BE118" s="845"/>
      <c r="BF118" s="845"/>
      <c r="BG118" s="845"/>
      <c r="BH118" s="845"/>
      <c r="BI118" s="845"/>
      <c r="BJ118" s="845"/>
      <c r="BK118" s="845"/>
      <c r="BL118" s="845"/>
      <c r="BM118" s="845"/>
      <c r="BN118" s="845"/>
      <c r="BO118" s="845"/>
      <c r="BP118" s="846"/>
      <c r="BQ118" s="873" t="s">
        <v>202</v>
      </c>
      <c r="BR118" s="874"/>
      <c r="BS118" s="874"/>
      <c r="BT118" s="874"/>
      <c r="BU118" s="874"/>
      <c r="BV118" s="874" t="s">
        <v>202</v>
      </c>
      <c r="BW118" s="874"/>
      <c r="BX118" s="874"/>
      <c r="BY118" s="874"/>
      <c r="BZ118" s="874"/>
      <c r="CA118" s="874" t="s">
        <v>202</v>
      </c>
      <c r="CB118" s="874"/>
      <c r="CC118" s="874"/>
      <c r="CD118" s="874"/>
      <c r="CE118" s="874"/>
      <c r="CF118" s="898" t="s">
        <v>202</v>
      </c>
      <c r="CG118" s="899"/>
      <c r="CH118" s="899"/>
      <c r="CI118" s="899"/>
      <c r="CJ118" s="899"/>
      <c r="CK118" s="910"/>
      <c r="CL118" s="752"/>
      <c r="CM118" s="836" t="s">
        <v>483</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0" t="s">
        <v>202</v>
      </c>
      <c r="DH118" s="761"/>
      <c r="DI118" s="761"/>
      <c r="DJ118" s="761"/>
      <c r="DK118" s="762"/>
      <c r="DL118" s="763" t="s">
        <v>202</v>
      </c>
      <c r="DM118" s="761"/>
      <c r="DN118" s="761"/>
      <c r="DO118" s="761"/>
      <c r="DP118" s="762"/>
      <c r="DQ118" s="763" t="s">
        <v>202</v>
      </c>
      <c r="DR118" s="761"/>
      <c r="DS118" s="761"/>
      <c r="DT118" s="761"/>
      <c r="DU118" s="762"/>
      <c r="DV118" s="837" t="s">
        <v>202</v>
      </c>
      <c r="DW118" s="838"/>
      <c r="DX118" s="838"/>
      <c r="DY118" s="838"/>
      <c r="DZ118" s="839"/>
    </row>
    <row r="119" spans="1:130" s="48" customFormat="1" ht="26.25" customHeight="1" x14ac:dyDescent="0.2">
      <c r="A119" s="749" t="s">
        <v>383</v>
      </c>
      <c r="B119" s="750"/>
      <c r="C119" s="864" t="s">
        <v>63</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04" t="s">
        <v>202</v>
      </c>
      <c r="AB119" s="805"/>
      <c r="AC119" s="805"/>
      <c r="AD119" s="805"/>
      <c r="AE119" s="806"/>
      <c r="AF119" s="807" t="s">
        <v>202</v>
      </c>
      <c r="AG119" s="805"/>
      <c r="AH119" s="805"/>
      <c r="AI119" s="805"/>
      <c r="AJ119" s="806"/>
      <c r="AK119" s="807" t="s">
        <v>202</v>
      </c>
      <c r="AL119" s="805"/>
      <c r="AM119" s="805"/>
      <c r="AN119" s="805"/>
      <c r="AO119" s="806"/>
      <c r="AP119" s="900" t="s">
        <v>202</v>
      </c>
      <c r="AQ119" s="901"/>
      <c r="AR119" s="901"/>
      <c r="AS119" s="901"/>
      <c r="AT119" s="902"/>
      <c r="AU119" s="907"/>
      <c r="AV119" s="908"/>
      <c r="AW119" s="908"/>
      <c r="AX119" s="908"/>
      <c r="AY119" s="908"/>
      <c r="AZ119" s="69" t="s">
        <v>273</v>
      </c>
      <c r="BA119" s="69"/>
      <c r="BB119" s="69"/>
      <c r="BC119" s="69"/>
      <c r="BD119" s="69"/>
      <c r="BE119" s="69"/>
      <c r="BF119" s="69"/>
      <c r="BG119" s="69"/>
      <c r="BH119" s="69"/>
      <c r="BI119" s="69"/>
      <c r="BJ119" s="69"/>
      <c r="BK119" s="69"/>
      <c r="BL119" s="69"/>
      <c r="BM119" s="69"/>
      <c r="BN119" s="69"/>
      <c r="BO119" s="877" t="s">
        <v>169</v>
      </c>
      <c r="BP119" s="878"/>
      <c r="BQ119" s="873">
        <v>26904333</v>
      </c>
      <c r="BR119" s="874"/>
      <c r="BS119" s="874"/>
      <c r="BT119" s="874"/>
      <c r="BU119" s="874"/>
      <c r="BV119" s="874">
        <v>25913500</v>
      </c>
      <c r="BW119" s="874"/>
      <c r="BX119" s="874"/>
      <c r="BY119" s="874"/>
      <c r="BZ119" s="874"/>
      <c r="CA119" s="874">
        <v>24218535</v>
      </c>
      <c r="CB119" s="874"/>
      <c r="CC119" s="874"/>
      <c r="CD119" s="874"/>
      <c r="CE119" s="874"/>
      <c r="CF119" s="726"/>
      <c r="CG119" s="727"/>
      <c r="CH119" s="727"/>
      <c r="CI119" s="727"/>
      <c r="CJ119" s="881"/>
      <c r="CK119" s="911"/>
      <c r="CL119" s="754"/>
      <c r="CM119" s="844" t="s">
        <v>484</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84" t="s">
        <v>202</v>
      </c>
      <c r="DH119" s="785"/>
      <c r="DI119" s="785"/>
      <c r="DJ119" s="785"/>
      <c r="DK119" s="786"/>
      <c r="DL119" s="787" t="s">
        <v>202</v>
      </c>
      <c r="DM119" s="785"/>
      <c r="DN119" s="785"/>
      <c r="DO119" s="785"/>
      <c r="DP119" s="786"/>
      <c r="DQ119" s="787" t="s">
        <v>202</v>
      </c>
      <c r="DR119" s="785"/>
      <c r="DS119" s="785"/>
      <c r="DT119" s="785"/>
      <c r="DU119" s="786"/>
      <c r="DV119" s="861" t="s">
        <v>202</v>
      </c>
      <c r="DW119" s="862"/>
      <c r="DX119" s="862"/>
      <c r="DY119" s="862"/>
      <c r="DZ119" s="863"/>
    </row>
    <row r="120" spans="1:130" s="48" customFormat="1" ht="26.25" customHeight="1" x14ac:dyDescent="0.2">
      <c r="A120" s="751"/>
      <c r="B120" s="752"/>
      <c r="C120" s="836" t="s">
        <v>140</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0" t="s">
        <v>202</v>
      </c>
      <c r="AB120" s="761"/>
      <c r="AC120" s="761"/>
      <c r="AD120" s="761"/>
      <c r="AE120" s="762"/>
      <c r="AF120" s="763" t="s">
        <v>202</v>
      </c>
      <c r="AG120" s="761"/>
      <c r="AH120" s="761"/>
      <c r="AI120" s="761"/>
      <c r="AJ120" s="762"/>
      <c r="AK120" s="763" t="s">
        <v>202</v>
      </c>
      <c r="AL120" s="761"/>
      <c r="AM120" s="761"/>
      <c r="AN120" s="761"/>
      <c r="AO120" s="762"/>
      <c r="AP120" s="837" t="s">
        <v>202</v>
      </c>
      <c r="AQ120" s="838"/>
      <c r="AR120" s="838"/>
      <c r="AS120" s="838"/>
      <c r="AT120" s="839"/>
      <c r="AU120" s="882" t="s">
        <v>473</v>
      </c>
      <c r="AV120" s="883"/>
      <c r="AW120" s="883"/>
      <c r="AX120" s="883"/>
      <c r="AY120" s="884"/>
      <c r="AZ120" s="864" t="s">
        <v>216</v>
      </c>
      <c r="BA120" s="812"/>
      <c r="BB120" s="812"/>
      <c r="BC120" s="812"/>
      <c r="BD120" s="812"/>
      <c r="BE120" s="812"/>
      <c r="BF120" s="812"/>
      <c r="BG120" s="812"/>
      <c r="BH120" s="812"/>
      <c r="BI120" s="812"/>
      <c r="BJ120" s="812"/>
      <c r="BK120" s="812"/>
      <c r="BL120" s="812"/>
      <c r="BM120" s="812"/>
      <c r="BN120" s="812"/>
      <c r="BO120" s="812"/>
      <c r="BP120" s="813"/>
      <c r="BQ120" s="865">
        <v>2839147</v>
      </c>
      <c r="BR120" s="866"/>
      <c r="BS120" s="866"/>
      <c r="BT120" s="866"/>
      <c r="BU120" s="866"/>
      <c r="BV120" s="866">
        <v>2982040</v>
      </c>
      <c r="BW120" s="866"/>
      <c r="BX120" s="866"/>
      <c r="BY120" s="866"/>
      <c r="BZ120" s="866"/>
      <c r="CA120" s="866">
        <v>3034165</v>
      </c>
      <c r="CB120" s="866"/>
      <c r="CC120" s="866"/>
      <c r="CD120" s="866"/>
      <c r="CE120" s="866"/>
      <c r="CF120" s="890">
        <v>49</v>
      </c>
      <c r="CG120" s="891"/>
      <c r="CH120" s="891"/>
      <c r="CI120" s="891"/>
      <c r="CJ120" s="891"/>
      <c r="CK120" s="869" t="s">
        <v>269</v>
      </c>
      <c r="CL120" s="828"/>
      <c r="CM120" s="828"/>
      <c r="CN120" s="828"/>
      <c r="CO120" s="829"/>
      <c r="CP120" s="892" t="s">
        <v>375</v>
      </c>
      <c r="CQ120" s="893"/>
      <c r="CR120" s="893"/>
      <c r="CS120" s="893"/>
      <c r="CT120" s="893"/>
      <c r="CU120" s="893"/>
      <c r="CV120" s="893"/>
      <c r="CW120" s="893"/>
      <c r="CX120" s="893"/>
      <c r="CY120" s="893"/>
      <c r="CZ120" s="893"/>
      <c r="DA120" s="893"/>
      <c r="DB120" s="893"/>
      <c r="DC120" s="893"/>
      <c r="DD120" s="893"/>
      <c r="DE120" s="893"/>
      <c r="DF120" s="894"/>
      <c r="DG120" s="865">
        <v>7906584</v>
      </c>
      <c r="DH120" s="866"/>
      <c r="DI120" s="866"/>
      <c r="DJ120" s="866"/>
      <c r="DK120" s="866"/>
      <c r="DL120" s="866">
        <v>7419452</v>
      </c>
      <c r="DM120" s="866"/>
      <c r="DN120" s="866"/>
      <c r="DO120" s="866"/>
      <c r="DP120" s="866"/>
      <c r="DQ120" s="866">
        <v>6873961</v>
      </c>
      <c r="DR120" s="866"/>
      <c r="DS120" s="866"/>
      <c r="DT120" s="866"/>
      <c r="DU120" s="866"/>
      <c r="DV120" s="867">
        <v>111</v>
      </c>
      <c r="DW120" s="867"/>
      <c r="DX120" s="867"/>
      <c r="DY120" s="867"/>
      <c r="DZ120" s="868"/>
    </row>
    <row r="121" spans="1:130" s="48" customFormat="1" ht="26.25" customHeight="1" x14ac:dyDescent="0.2">
      <c r="A121" s="751"/>
      <c r="B121" s="752"/>
      <c r="C121" s="895" t="s">
        <v>139</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760" t="s">
        <v>202</v>
      </c>
      <c r="AB121" s="761"/>
      <c r="AC121" s="761"/>
      <c r="AD121" s="761"/>
      <c r="AE121" s="762"/>
      <c r="AF121" s="763" t="s">
        <v>202</v>
      </c>
      <c r="AG121" s="761"/>
      <c r="AH121" s="761"/>
      <c r="AI121" s="761"/>
      <c r="AJ121" s="762"/>
      <c r="AK121" s="763" t="s">
        <v>202</v>
      </c>
      <c r="AL121" s="761"/>
      <c r="AM121" s="761"/>
      <c r="AN121" s="761"/>
      <c r="AO121" s="762"/>
      <c r="AP121" s="837" t="s">
        <v>202</v>
      </c>
      <c r="AQ121" s="838"/>
      <c r="AR121" s="838"/>
      <c r="AS121" s="838"/>
      <c r="AT121" s="839"/>
      <c r="AU121" s="885"/>
      <c r="AV121" s="886"/>
      <c r="AW121" s="886"/>
      <c r="AX121" s="886"/>
      <c r="AY121" s="887"/>
      <c r="AZ121" s="836" t="s">
        <v>485</v>
      </c>
      <c r="BA121" s="772"/>
      <c r="BB121" s="772"/>
      <c r="BC121" s="772"/>
      <c r="BD121" s="772"/>
      <c r="BE121" s="772"/>
      <c r="BF121" s="772"/>
      <c r="BG121" s="772"/>
      <c r="BH121" s="772"/>
      <c r="BI121" s="772"/>
      <c r="BJ121" s="772"/>
      <c r="BK121" s="772"/>
      <c r="BL121" s="772"/>
      <c r="BM121" s="772"/>
      <c r="BN121" s="772"/>
      <c r="BO121" s="772"/>
      <c r="BP121" s="773"/>
      <c r="BQ121" s="840">
        <v>244259</v>
      </c>
      <c r="BR121" s="841"/>
      <c r="BS121" s="841"/>
      <c r="BT121" s="841"/>
      <c r="BU121" s="841"/>
      <c r="BV121" s="841">
        <v>203968</v>
      </c>
      <c r="BW121" s="841"/>
      <c r="BX121" s="841"/>
      <c r="BY121" s="841"/>
      <c r="BZ121" s="841"/>
      <c r="CA121" s="841">
        <v>157288</v>
      </c>
      <c r="CB121" s="841"/>
      <c r="CC121" s="841"/>
      <c r="CD121" s="841"/>
      <c r="CE121" s="841"/>
      <c r="CF121" s="898">
        <v>2.5</v>
      </c>
      <c r="CG121" s="899"/>
      <c r="CH121" s="899"/>
      <c r="CI121" s="899"/>
      <c r="CJ121" s="899"/>
      <c r="CK121" s="870"/>
      <c r="CL121" s="831"/>
      <c r="CM121" s="831"/>
      <c r="CN121" s="831"/>
      <c r="CO121" s="832"/>
      <c r="CP121" s="858" t="s">
        <v>462</v>
      </c>
      <c r="CQ121" s="859"/>
      <c r="CR121" s="859"/>
      <c r="CS121" s="859"/>
      <c r="CT121" s="859"/>
      <c r="CU121" s="859"/>
      <c r="CV121" s="859"/>
      <c r="CW121" s="859"/>
      <c r="CX121" s="859"/>
      <c r="CY121" s="859"/>
      <c r="CZ121" s="859"/>
      <c r="DA121" s="859"/>
      <c r="DB121" s="859"/>
      <c r="DC121" s="859"/>
      <c r="DD121" s="859"/>
      <c r="DE121" s="859"/>
      <c r="DF121" s="860"/>
      <c r="DG121" s="840">
        <v>2543863</v>
      </c>
      <c r="DH121" s="841"/>
      <c r="DI121" s="841"/>
      <c r="DJ121" s="841"/>
      <c r="DK121" s="841"/>
      <c r="DL121" s="841">
        <v>2459477</v>
      </c>
      <c r="DM121" s="841"/>
      <c r="DN121" s="841"/>
      <c r="DO121" s="841"/>
      <c r="DP121" s="841"/>
      <c r="DQ121" s="841">
        <v>2281427</v>
      </c>
      <c r="DR121" s="841"/>
      <c r="DS121" s="841"/>
      <c r="DT121" s="841"/>
      <c r="DU121" s="841"/>
      <c r="DV121" s="842">
        <v>36.799999999999997</v>
      </c>
      <c r="DW121" s="842"/>
      <c r="DX121" s="842"/>
      <c r="DY121" s="842"/>
      <c r="DZ121" s="843"/>
    </row>
    <row r="122" spans="1:130" s="48" customFormat="1" ht="26.25" customHeight="1" x14ac:dyDescent="0.2">
      <c r="A122" s="751"/>
      <c r="B122" s="752"/>
      <c r="C122" s="836" t="s">
        <v>479</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0" t="s">
        <v>202</v>
      </c>
      <c r="AB122" s="761"/>
      <c r="AC122" s="761"/>
      <c r="AD122" s="761"/>
      <c r="AE122" s="762"/>
      <c r="AF122" s="763" t="s">
        <v>202</v>
      </c>
      <c r="AG122" s="761"/>
      <c r="AH122" s="761"/>
      <c r="AI122" s="761"/>
      <c r="AJ122" s="762"/>
      <c r="AK122" s="763" t="s">
        <v>202</v>
      </c>
      <c r="AL122" s="761"/>
      <c r="AM122" s="761"/>
      <c r="AN122" s="761"/>
      <c r="AO122" s="762"/>
      <c r="AP122" s="837" t="s">
        <v>202</v>
      </c>
      <c r="AQ122" s="838"/>
      <c r="AR122" s="838"/>
      <c r="AS122" s="838"/>
      <c r="AT122" s="839"/>
      <c r="AU122" s="885"/>
      <c r="AV122" s="886"/>
      <c r="AW122" s="886"/>
      <c r="AX122" s="886"/>
      <c r="AY122" s="887"/>
      <c r="AZ122" s="844" t="s">
        <v>487</v>
      </c>
      <c r="BA122" s="845"/>
      <c r="BB122" s="845"/>
      <c r="BC122" s="845"/>
      <c r="BD122" s="845"/>
      <c r="BE122" s="845"/>
      <c r="BF122" s="845"/>
      <c r="BG122" s="845"/>
      <c r="BH122" s="845"/>
      <c r="BI122" s="845"/>
      <c r="BJ122" s="845"/>
      <c r="BK122" s="845"/>
      <c r="BL122" s="845"/>
      <c r="BM122" s="845"/>
      <c r="BN122" s="845"/>
      <c r="BO122" s="845"/>
      <c r="BP122" s="846"/>
      <c r="BQ122" s="873">
        <v>16881866</v>
      </c>
      <c r="BR122" s="874"/>
      <c r="BS122" s="874"/>
      <c r="BT122" s="874"/>
      <c r="BU122" s="874"/>
      <c r="BV122" s="874">
        <v>16236319</v>
      </c>
      <c r="BW122" s="874"/>
      <c r="BX122" s="874"/>
      <c r="BY122" s="874"/>
      <c r="BZ122" s="874"/>
      <c r="CA122" s="874">
        <v>15215096</v>
      </c>
      <c r="CB122" s="874"/>
      <c r="CC122" s="874"/>
      <c r="CD122" s="874"/>
      <c r="CE122" s="874"/>
      <c r="CF122" s="875">
        <v>245.6</v>
      </c>
      <c r="CG122" s="876"/>
      <c r="CH122" s="876"/>
      <c r="CI122" s="876"/>
      <c r="CJ122" s="876"/>
      <c r="CK122" s="870"/>
      <c r="CL122" s="831"/>
      <c r="CM122" s="831"/>
      <c r="CN122" s="831"/>
      <c r="CO122" s="832"/>
      <c r="CP122" s="858" t="s">
        <v>315</v>
      </c>
      <c r="CQ122" s="859"/>
      <c r="CR122" s="859"/>
      <c r="CS122" s="859"/>
      <c r="CT122" s="859"/>
      <c r="CU122" s="859"/>
      <c r="CV122" s="859"/>
      <c r="CW122" s="859"/>
      <c r="CX122" s="859"/>
      <c r="CY122" s="859"/>
      <c r="CZ122" s="859"/>
      <c r="DA122" s="859"/>
      <c r="DB122" s="859"/>
      <c r="DC122" s="859"/>
      <c r="DD122" s="859"/>
      <c r="DE122" s="859"/>
      <c r="DF122" s="860"/>
      <c r="DG122" s="840">
        <v>178980</v>
      </c>
      <c r="DH122" s="841"/>
      <c r="DI122" s="841"/>
      <c r="DJ122" s="841"/>
      <c r="DK122" s="841"/>
      <c r="DL122" s="841">
        <v>161037</v>
      </c>
      <c r="DM122" s="841"/>
      <c r="DN122" s="841"/>
      <c r="DO122" s="841"/>
      <c r="DP122" s="841"/>
      <c r="DQ122" s="841">
        <v>144397</v>
      </c>
      <c r="DR122" s="841"/>
      <c r="DS122" s="841"/>
      <c r="DT122" s="841"/>
      <c r="DU122" s="841"/>
      <c r="DV122" s="842">
        <v>2.2999999999999998</v>
      </c>
      <c r="DW122" s="842"/>
      <c r="DX122" s="842"/>
      <c r="DY122" s="842"/>
      <c r="DZ122" s="843"/>
    </row>
    <row r="123" spans="1:130" s="48" customFormat="1" ht="26.25" customHeight="1" x14ac:dyDescent="0.2">
      <c r="A123" s="751"/>
      <c r="B123" s="752"/>
      <c r="C123" s="836" t="s">
        <v>11</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0" t="s">
        <v>202</v>
      </c>
      <c r="AB123" s="761"/>
      <c r="AC123" s="761"/>
      <c r="AD123" s="761"/>
      <c r="AE123" s="762"/>
      <c r="AF123" s="763" t="s">
        <v>202</v>
      </c>
      <c r="AG123" s="761"/>
      <c r="AH123" s="761"/>
      <c r="AI123" s="761"/>
      <c r="AJ123" s="762"/>
      <c r="AK123" s="763" t="s">
        <v>202</v>
      </c>
      <c r="AL123" s="761"/>
      <c r="AM123" s="761"/>
      <c r="AN123" s="761"/>
      <c r="AO123" s="762"/>
      <c r="AP123" s="837" t="s">
        <v>202</v>
      </c>
      <c r="AQ123" s="838"/>
      <c r="AR123" s="838"/>
      <c r="AS123" s="838"/>
      <c r="AT123" s="839"/>
      <c r="AU123" s="888"/>
      <c r="AV123" s="889"/>
      <c r="AW123" s="889"/>
      <c r="AX123" s="889"/>
      <c r="AY123" s="889"/>
      <c r="AZ123" s="69" t="s">
        <v>273</v>
      </c>
      <c r="BA123" s="69"/>
      <c r="BB123" s="69"/>
      <c r="BC123" s="69"/>
      <c r="BD123" s="69"/>
      <c r="BE123" s="69"/>
      <c r="BF123" s="69"/>
      <c r="BG123" s="69"/>
      <c r="BH123" s="69"/>
      <c r="BI123" s="69"/>
      <c r="BJ123" s="69"/>
      <c r="BK123" s="69"/>
      <c r="BL123" s="69"/>
      <c r="BM123" s="69"/>
      <c r="BN123" s="69"/>
      <c r="BO123" s="877" t="s">
        <v>488</v>
      </c>
      <c r="BP123" s="878"/>
      <c r="BQ123" s="879">
        <v>19965272</v>
      </c>
      <c r="BR123" s="880"/>
      <c r="BS123" s="880"/>
      <c r="BT123" s="880"/>
      <c r="BU123" s="880"/>
      <c r="BV123" s="880">
        <v>19422327</v>
      </c>
      <c r="BW123" s="880"/>
      <c r="BX123" s="880"/>
      <c r="BY123" s="880"/>
      <c r="BZ123" s="880"/>
      <c r="CA123" s="880">
        <v>18406549</v>
      </c>
      <c r="CB123" s="880"/>
      <c r="CC123" s="880"/>
      <c r="CD123" s="880"/>
      <c r="CE123" s="880"/>
      <c r="CF123" s="726"/>
      <c r="CG123" s="727"/>
      <c r="CH123" s="727"/>
      <c r="CI123" s="727"/>
      <c r="CJ123" s="881"/>
      <c r="CK123" s="870"/>
      <c r="CL123" s="831"/>
      <c r="CM123" s="831"/>
      <c r="CN123" s="831"/>
      <c r="CO123" s="832"/>
      <c r="CP123" s="858"/>
      <c r="CQ123" s="859"/>
      <c r="CR123" s="859"/>
      <c r="CS123" s="859"/>
      <c r="CT123" s="859"/>
      <c r="CU123" s="859"/>
      <c r="CV123" s="859"/>
      <c r="CW123" s="859"/>
      <c r="CX123" s="859"/>
      <c r="CY123" s="859"/>
      <c r="CZ123" s="859"/>
      <c r="DA123" s="859"/>
      <c r="DB123" s="859"/>
      <c r="DC123" s="859"/>
      <c r="DD123" s="859"/>
      <c r="DE123" s="859"/>
      <c r="DF123" s="860"/>
      <c r="DG123" s="760"/>
      <c r="DH123" s="761"/>
      <c r="DI123" s="761"/>
      <c r="DJ123" s="761"/>
      <c r="DK123" s="762"/>
      <c r="DL123" s="763"/>
      <c r="DM123" s="761"/>
      <c r="DN123" s="761"/>
      <c r="DO123" s="761"/>
      <c r="DP123" s="762"/>
      <c r="DQ123" s="763"/>
      <c r="DR123" s="761"/>
      <c r="DS123" s="761"/>
      <c r="DT123" s="761"/>
      <c r="DU123" s="762"/>
      <c r="DV123" s="837"/>
      <c r="DW123" s="838"/>
      <c r="DX123" s="838"/>
      <c r="DY123" s="838"/>
      <c r="DZ123" s="839"/>
    </row>
    <row r="124" spans="1:130" s="48" customFormat="1" ht="26.25" customHeight="1" x14ac:dyDescent="0.2">
      <c r="A124" s="751"/>
      <c r="B124" s="752"/>
      <c r="C124" s="836" t="s">
        <v>342</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0" t="s">
        <v>202</v>
      </c>
      <c r="AB124" s="761"/>
      <c r="AC124" s="761"/>
      <c r="AD124" s="761"/>
      <c r="AE124" s="762"/>
      <c r="AF124" s="763" t="s">
        <v>202</v>
      </c>
      <c r="AG124" s="761"/>
      <c r="AH124" s="761"/>
      <c r="AI124" s="761"/>
      <c r="AJ124" s="762"/>
      <c r="AK124" s="763" t="s">
        <v>202</v>
      </c>
      <c r="AL124" s="761"/>
      <c r="AM124" s="761"/>
      <c r="AN124" s="761"/>
      <c r="AO124" s="762"/>
      <c r="AP124" s="837" t="s">
        <v>202</v>
      </c>
      <c r="AQ124" s="838"/>
      <c r="AR124" s="838"/>
      <c r="AS124" s="838"/>
      <c r="AT124" s="839"/>
      <c r="AU124" s="852" t="s">
        <v>489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114.6</v>
      </c>
      <c r="BR124" s="856"/>
      <c r="BS124" s="856"/>
      <c r="BT124" s="856"/>
      <c r="BU124" s="856"/>
      <c r="BV124" s="856">
        <v>101.5</v>
      </c>
      <c r="BW124" s="856"/>
      <c r="BX124" s="856"/>
      <c r="BY124" s="856"/>
      <c r="BZ124" s="856"/>
      <c r="CA124" s="856">
        <v>93.8</v>
      </c>
      <c r="CB124" s="856"/>
      <c r="CC124" s="856"/>
      <c r="CD124" s="856"/>
      <c r="CE124" s="856"/>
      <c r="CF124" s="734"/>
      <c r="CG124" s="735"/>
      <c r="CH124" s="735"/>
      <c r="CI124" s="735"/>
      <c r="CJ124" s="857"/>
      <c r="CK124" s="871"/>
      <c r="CL124" s="871"/>
      <c r="CM124" s="871"/>
      <c r="CN124" s="871"/>
      <c r="CO124" s="872"/>
      <c r="CP124" s="858" t="s">
        <v>490</v>
      </c>
      <c r="CQ124" s="859"/>
      <c r="CR124" s="859"/>
      <c r="CS124" s="859"/>
      <c r="CT124" s="859"/>
      <c r="CU124" s="859"/>
      <c r="CV124" s="859"/>
      <c r="CW124" s="859"/>
      <c r="CX124" s="859"/>
      <c r="CY124" s="859"/>
      <c r="CZ124" s="859"/>
      <c r="DA124" s="859"/>
      <c r="DB124" s="859"/>
      <c r="DC124" s="859"/>
      <c r="DD124" s="859"/>
      <c r="DE124" s="859"/>
      <c r="DF124" s="860"/>
      <c r="DG124" s="784" t="s">
        <v>202</v>
      </c>
      <c r="DH124" s="785"/>
      <c r="DI124" s="785"/>
      <c r="DJ124" s="785"/>
      <c r="DK124" s="786"/>
      <c r="DL124" s="787" t="s">
        <v>202</v>
      </c>
      <c r="DM124" s="785"/>
      <c r="DN124" s="785"/>
      <c r="DO124" s="785"/>
      <c r="DP124" s="786"/>
      <c r="DQ124" s="787" t="s">
        <v>202</v>
      </c>
      <c r="DR124" s="785"/>
      <c r="DS124" s="785"/>
      <c r="DT124" s="785"/>
      <c r="DU124" s="786"/>
      <c r="DV124" s="861" t="s">
        <v>202</v>
      </c>
      <c r="DW124" s="862"/>
      <c r="DX124" s="862"/>
      <c r="DY124" s="862"/>
      <c r="DZ124" s="863"/>
    </row>
    <row r="125" spans="1:130" s="48" customFormat="1" ht="26.25" customHeight="1" x14ac:dyDescent="0.2">
      <c r="A125" s="751"/>
      <c r="B125" s="752"/>
      <c r="C125" s="836" t="s">
        <v>483</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0" t="s">
        <v>202</v>
      </c>
      <c r="AB125" s="761"/>
      <c r="AC125" s="761"/>
      <c r="AD125" s="761"/>
      <c r="AE125" s="762"/>
      <c r="AF125" s="763" t="s">
        <v>202</v>
      </c>
      <c r="AG125" s="761"/>
      <c r="AH125" s="761"/>
      <c r="AI125" s="761"/>
      <c r="AJ125" s="762"/>
      <c r="AK125" s="763" t="s">
        <v>202</v>
      </c>
      <c r="AL125" s="761"/>
      <c r="AM125" s="761"/>
      <c r="AN125" s="761"/>
      <c r="AO125" s="762"/>
      <c r="AP125" s="837" t="s">
        <v>202</v>
      </c>
      <c r="AQ125" s="838"/>
      <c r="AR125" s="838"/>
      <c r="AS125" s="838"/>
      <c r="AT125" s="83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7" t="s">
        <v>493</v>
      </c>
      <c r="CL125" s="828"/>
      <c r="CM125" s="828"/>
      <c r="CN125" s="828"/>
      <c r="CO125" s="829"/>
      <c r="CP125" s="864" t="s">
        <v>143</v>
      </c>
      <c r="CQ125" s="812"/>
      <c r="CR125" s="812"/>
      <c r="CS125" s="812"/>
      <c r="CT125" s="812"/>
      <c r="CU125" s="812"/>
      <c r="CV125" s="812"/>
      <c r="CW125" s="812"/>
      <c r="CX125" s="812"/>
      <c r="CY125" s="812"/>
      <c r="CZ125" s="812"/>
      <c r="DA125" s="812"/>
      <c r="DB125" s="812"/>
      <c r="DC125" s="812"/>
      <c r="DD125" s="812"/>
      <c r="DE125" s="812"/>
      <c r="DF125" s="813"/>
      <c r="DG125" s="865" t="s">
        <v>202</v>
      </c>
      <c r="DH125" s="866"/>
      <c r="DI125" s="866"/>
      <c r="DJ125" s="866"/>
      <c r="DK125" s="866"/>
      <c r="DL125" s="866" t="s">
        <v>202</v>
      </c>
      <c r="DM125" s="866"/>
      <c r="DN125" s="866"/>
      <c r="DO125" s="866"/>
      <c r="DP125" s="866"/>
      <c r="DQ125" s="866" t="s">
        <v>202</v>
      </c>
      <c r="DR125" s="866"/>
      <c r="DS125" s="866"/>
      <c r="DT125" s="866"/>
      <c r="DU125" s="866"/>
      <c r="DV125" s="867" t="s">
        <v>202</v>
      </c>
      <c r="DW125" s="867"/>
      <c r="DX125" s="867"/>
      <c r="DY125" s="867"/>
      <c r="DZ125" s="868"/>
    </row>
    <row r="126" spans="1:130" s="48" customFormat="1" ht="26.25" customHeight="1" x14ac:dyDescent="0.2">
      <c r="A126" s="751"/>
      <c r="B126" s="752"/>
      <c r="C126" s="836" t="s">
        <v>484</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0" t="s">
        <v>202</v>
      </c>
      <c r="AB126" s="761"/>
      <c r="AC126" s="761"/>
      <c r="AD126" s="761"/>
      <c r="AE126" s="762"/>
      <c r="AF126" s="763" t="s">
        <v>202</v>
      </c>
      <c r="AG126" s="761"/>
      <c r="AH126" s="761"/>
      <c r="AI126" s="761"/>
      <c r="AJ126" s="762"/>
      <c r="AK126" s="763" t="s">
        <v>202</v>
      </c>
      <c r="AL126" s="761"/>
      <c r="AM126" s="761"/>
      <c r="AN126" s="761"/>
      <c r="AO126" s="762"/>
      <c r="AP126" s="837" t="s">
        <v>202</v>
      </c>
      <c r="AQ126" s="838"/>
      <c r="AR126" s="838"/>
      <c r="AS126" s="838"/>
      <c r="AT126" s="83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30"/>
      <c r="CL126" s="831"/>
      <c r="CM126" s="831"/>
      <c r="CN126" s="831"/>
      <c r="CO126" s="832"/>
      <c r="CP126" s="836" t="s">
        <v>414</v>
      </c>
      <c r="CQ126" s="772"/>
      <c r="CR126" s="772"/>
      <c r="CS126" s="772"/>
      <c r="CT126" s="772"/>
      <c r="CU126" s="772"/>
      <c r="CV126" s="772"/>
      <c r="CW126" s="772"/>
      <c r="CX126" s="772"/>
      <c r="CY126" s="772"/>
      <c r="CZ126" s="772"/>
      <c r="DA126" s="772"/>
      <c r="DB126" s="772"/>
      <c r="DC126" s="772"/>
      <c r="DD126" s="772"/>
      <c r="DE126" s="772"/>
      <c r="DF126" s="773"/>
      <c r="DG126" s="840" t="s">
        <v>202</v>
      </c>
      <c r="DH126" s="841"/>
      <c r="DI126" s="841"/>
      <c r="DJ126" s="841"/>
      <c r="DK126" s="841"/>
      <c r="DL126" s="841" t="s">
        <v>202</v>
      </c>
      <c r="DM126" s="841"/>
      <c r="DN126" s="841"/>
      <c r="DO126" s="841"/>
      <c r="DP126" s="841"/>
      <c r="DQ126" s="841" t="s">
        <v>202</v>
      </c>
      <c r="DR126" s="841"/>
      <c r="DS126" s="841"/>
      <c r="DT126" s="841"/>
      <c r="DU126" s="841"/>
      <c r="DV126" s="842" t="s">
        <v>202</v>
      </c>
      <c r="DW126" s="842"/>
      <c r="DX126" s="842"/>
      <c r="DY126" s="842"/>
      <c r="DZ126" s="843"/>
    </row>
    <row r="127" spans="1:130" s="48" customFormat="1" ht="26.25" customHeight="1" x14ac:dyDescent="0.2">
      <c r="A127" s="753"/>
      <c r="B127" s="754"/>
      <c r="C127" s="844" t="s">
        <v>80</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60">
        <v>130</v>
      </c>
      <c r="AB127" s="761"/>
      <c r="AC127" s="761"/>
      <c r="AD127" s="761"/>
      <c r="AE127" s="762"/>
      <c r="AF127" s="763">
        <v>130</v>
      </c>
      <c r="AG127" s="761"/>
      <c r="AH127" s="761"/>
      <c r="AI127" s="761"/>
      <c r="AJ127" s="762"/>
      <c r="AK127" s="763" t="s">
        <v>202</v>
      </c>
      <c r="AL127" s="761"/>
      <c r="AM127" s="761"/>
      <c r="AN127" s="761"/>
      <c r="AO127" s="762"/>
      <c r="AP127" s="837" t="s">
        <v>202</v>
      </c>
      <c r="AQ127" s="838"/>
      <c r="AR127" s="838"/>
      <c r="AS127" s="838"/>
      <c r="AT127" s="839"/>
      <c r="AU127" s="56"/>
      <c r="AV127" s="56"/>
      <c r="AW127" s="56"/>
      <c r="AX127" s="847" t="s">
        <v>495</v>
      </c>
      <c r="AY127" s="848"/>
      <c r="AZ127" s="848"/>
      <c r="BA127" s="848"/>
      <c r="BB127" s="848"/>
      <c r="BC127" s="848"/>
      <c r="BD127" s="848"/>
      <c r="BE127" s="849"/>
      <c r="BF127" s="850" t="s">
        <v>122</v>
      </c>
      <c r="BG127" s="848"/>
      <c r="BH127" s="848"/>
      <c r="BI127" s="848"/>
      <c r="BJ127" s="848"/>
      <c r="BK127" s="848"/>
      <c r="BL127" s="849"/>
      <c r="BM127" s="850" t="s">
        <v>415</v>
      </c>
      <c r="BN127" s="848"/>
      <c r="BO127" s="848"/>
      <c r="BP127" s="848"/>
      <c r="BQ127" s="848"/>
      <c r="BR127" s="848"/>
      <c r="BS127" s="849"/>
      <c r="BT127" s="850" t="s">
        <v>406</v>
      </c>
      <c r="BU127" s="848"/>
      <c r="BV127" s="848"/>
      <c r="BW127" s="848"/>
      <c r="BX127" s="848"/>
      <c r="BY127" s="848"/>
      <c r="BZ127" s="851"/>
      <c r="CA127" s="56"/>
      <c r="CB127" s="56"/>
      <c r="CC127" s="56"/>
      <c r="CD127" s="74"/>
      <c r="CE127" s="74"/>
      <c r="CF127" s="74"/>
      <c r="CG127" s="56"/>
      <c r="CH127" s="56"/>
      <c r="CI127" s="56"/>
      <c r="CJ127" s="75"/>
      <c r="CK127" s="830"/>
      <c r="CL127" s="831"/>
      <c r="CM127" s="831"/>
      <c r="CN127" s="831"/>
      <c r="CO127" s="832"/>
      <c r="CP127" s="836" t="s">
        <v>443</v>
      </c>
      <c r="CQ127" s="772"/>
      <c r="CR127" s="772"/>
      <c r="CS127" s="772"/>
      <c r="CT127" s="772"/>
      <c r="CU127" s="772"/>
      <c r="CV127" s="772"/>
      <c r="CW127" s="772"/>
      <c r="CX127" s="772"/>
      <c r="CY127" s="772"/>
      <c r="CZ127" s="772"/>
      <c r="DA127" s="772"/>
      <c r="DB127" s="772"/>
      <c r="DC127" s="772"/>
      <c r="DD127" s="772"/>
      <c r="DE127" s="772"/>
      <c r="DF127" s="773"/>
      <c r="DG127" s="840" t="s">
        <v>202</v>
      </c>
      <c r="DH127" s="841"/>
      <c r="DI127" s="841"/>
      <c r="DJ127" s="841"/>
      <c r="DK127" s="841"/>
      <c r="DL127" s="841" t="s">
        <v>202</v>
      </c>
      <c r="DM127" s="841"/>
      <c r="DN127" s="841"/>
      <c r="DO127" s="841"/>
      <c r="DP127" s="841"/>
      <c r="DQ127" s="841" t="s">
        <v>202</v>
      </c>
      <c r="DR127" s="841"/>
      <c r="DS127" s="841"/>
      <c r="DT127" s="841"/>
      <c r="DU127" s="841"/>
      <c r="DV127" s="842" t="s">
        <v>202</v>
      </c>
      <c r="DW127" s="842"/>
      <c r="DX127" s="842"/>
      <c r="DY127" s="842"/>
      <c r="DZ127" s="843"/>
    </row>
    <row r="128" spans="1:130" s="48" customFormat="1" ht="26.25" customHeight="1" x14ac:dyDescent="0.2">
      <c r="A128" s="800" t="s">
        <v>496</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8</v>
      </c>
      <c r="X128" s="802"/>
      <c r="Y128" s="802"/>
      <c r="Z128" s="803"/>
      <c r="AA128" s="804">
        <v>40926</v>
      </c>
      <c r="AB128" s="805"/>
      <c r="AC128" s="805"/>
      <c r="AD128" s="805"/>
      <c r="AE128" s="806"/>
      <c r="AF128" s="807">
        <v>33187</v>
      </c>
      <c r="AG128" s="805"/>
      <c r="AH128" s="805"/>
      <c r="AI128" s="805"/>
      <c r="AJ128" s="806"/>
      <c r="AK128" s="807">
        <v>30507</v>
      </c>
      <c r="AL128" s="805"/>
      <c r="AM128" s="805"/>
      <c r="AN128" s="805"/>
      <c r="AO128" s="806"/>
      <c r="AP128" s="808"/>
      <c r="AQ128" s="809"/>
      <c r="AR128" s="809"/>
      <c r="AS128" s="809"/>
      <c r="AT128" s="810"/>
      <c r="AU128" s="56"/>
      <c r="AV128" s="56"/>
      <c r="AW128" s="56"/>
      <c r="AX128" s="811" t="s">
        <v>311</v>
      </c>
      <c r="AY128" s="812"/>
      <c r="AZ128" s="812"/>
      <c r="BA128" s="812"/>
      <c r="BB128" s="812"/>
      <c r="BC128" s="812"/>
      <c r="BD128" s="812"/>
      <c r="BE128" s="813"/>
      <c r="BF128" s="814" t="s">
        <v>202</v>
      </c>
      <c r="BG128" s="815"/>
      <c r="BH128" s="815"/>
      <c r="BI128" s="815"/>
      <c r="BJ128" s="815"/>
      <c r="BK128" s="815"/>
      <c r="BL128" s="816"/>
      <c r="BM128" s="814">
        <v>13.81</v>
      </c>
      <c r="BN128" s="815"/>
      <c r="BO128" s="815"/>
      <c r="BP128" s="815"/>
      <c r="BQ128" s="815"/>
      <c r="BR128" s="815"/>
      <c r="BS128" s="816"/>
      <c r="BT128" s="814">
        <v>20</v>
      </c>
      <c r="BU128" s="815"/>
      <c r="BV128" s="815"/>
      <c r="BW128" s="815"/>
      <c r="BX128" s="815"/>
      <c r="BY128" s="815"/>
      <c r="BZ128" s="817"/>
      <c r="CA128" s="74"/>
      <c r="CB128" s="74"/>
      <c r="CC128" s="74"/>
      <c r="CD128" s="74"/>
      <c r="CE128" s="74"/>
      <c r="CF128" s="74"/>
      <c r="CG128" s="56"/>
      <c r="CH128" s="56"/>
      <c r="CI128" s="56"/>
      <c r="CJ128" s="75"/>
      <c r="CK128" s="833"/>
      <c r="CL128" s="834"/>
      <c r="CM128" s="834"/>
      <c r="CN128" s="834"/>
      <c r="CO128" s="835"/>
      <c r="CP128" s="818" t="s">
        <v>399</v>
      </c>
      <c r="CQ128" s="792"/>
      <c r="CR128" s="792"/>
      <c r="CS128" s="792"/>
      <c r="CT128" s="792"/>
      <c r="CU128" s="792"/>
      <c r="CV128" s="792"/>
      <c r="CW128" s="792"/>
      <c r="CX128" s="792"/>
      <c r="CY128" s="792"/>
      <c r="CZ128" s="792"/>
      <c r="DA128" s="792"/>
      <c r="DB128" s="792"/>
      <c r="DC128" s="792"/>
      <c r="DD128" s="792"/>
      <c r="DE128" s="792"/>
      <c r="DF128" s="793"/>
      <c r="DG128" s="819" t="s">
        <v>202</v>
      </c>
      <c r="DH128" s="820"/>
      <c r="DI128" s="820"/>
      <c r="DJ128" s="820"/>
      <c r="DK128" s="820"/>
      <c r="DL128" s="820" t="s">
        <v>202</v>
      </c>
      <c r="DM128" s="820"/>
      <c r="DN128" s="820"/>
      <c r="DO128" s="820"/>
      <c r="DP128" s="820"/>
      <c r="DQ128" s="820" t="s">
        <v>202</v>
      </c>
      <c r="DR128" s="820"/>
      <c r="DS128" s="820"/>
      <c r="DT128" s="820"/>
      <c r="DU128" s="820"/>
      <c r="DV128" s="821" t="s">
        <v>202</v>
      </c>
      <c r="DW128" s="821"/>
      <c r="DX128" s="821"/>
      <c r="DY128" s="821"/>
      <c r="DZ128" s="822"/>
    </row>
    <row r="129" spans="1:131" s="48" customFormat="1" ht="26.25" customHeight="1" x14ac:dyDescent="0.2">
      <c r="A129" s="755" t="s">
        <v>174</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238</v>
      </c>
      <c r="X129" s="758"/>
      <c r="Y129" s="758"/>
      <c r="Z129" s="759"/>
      <c r="AA129" s="760">
        <v>7673899</v>
      </c>
      <c r="AB129" s="761"/>
      <c r="AC129" s="761"/>
      <c r="AD129" s="761"/>
      <c r="AE129" s="762"/>
      <c r="AF129" s="763">
        <v>8030327</v>
      </c>
      <c r="AG129" s="761"/>
      <c r="AH129" s="761"/>
      <c r="AI129" s="761"/>
      <c r="AJ129" s="762"/>
      <c r="AK129" s="763">
        <v>7790144</v>
      </c>
      <c r="AL129" s="761"/>
      <c r="AM129" s="761"/>
      <c r="AN129" s="761"/>
      <c r="AO129" s="762"/>
      <c r="AP129" s="764"/>
      <c r="AQ129" s="765"/>
      <c r="AR129" s="765"/>
      <c r="AS129" s="765"/>
      <c r="AT129" s="766"/>
      <c r="AU129" s="67"/>
      <c r="AV129" s="67"/>
      <c r="AW129" s="67"/>
      <c r="AX129" s="774" t="s">
        <v>113</v>
      </c>
      <c r="AY129" s="772"/>
      <c r="AZ129" s="772"/>
      <c r="BA129" s="772"/>
      <c r="BB129" s="772"/>
      <c r="BC129" s="772"/>
      <c r="BD129" s="772"/>
      <c r="BE129" s="773"/>
      <c r="BF129" s="823" t="s">
        <v>202</v>
      </c>
      <c r="BG129" s="824"/>
      <c r="BH129" s="824"/>
      <c r="BI129" s="824"/>
      <c r="BJ129" s="824"/>
      <c r="BK129" s="824"/>
      <c r="BL129" s="825"/>
      <c r="BM129" s="823">
        <v>18.809999999999999</v>
      </c>
      <c r="BN129" s="824"/>
      <c r="BO129" s="824"/>
      <c r="BP129" s="824"/>
      <c r="BQ129" s="824"/>
      <c r="BR129" s="824"/>
      <c r="BS129" s="825"/>
      <c r="BT129" s="823">
        <v>30</v>
      </c>
      <c r="BU129" s="824"/>
      <c r="BV129" s="824"/>
      <c r="BW129" s="824"/>
      <c r="BX129" s="824"/>
      <c r="BY129" s="824"/>
      <c r="BZ129" s="82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55" t="s">
        <v>497</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498</v>
      </c>
      <c r="X130" s="758"/>
      <c r="Y130" s="758"/>
      <c r="Z130" s="759"/>
      <c r="AA130" s="760">
        <v>1622860</v>
      </c>
      <c r="AB130" s="761"/>
      <c r="AC130" s="761"/>
      <c r="AD130" s="761"/>
      <c r="AE130" s="762"/>
      <c r="AF130" s="763">
        <v>1638869</v>
      </c>
      <c r="AG130" s="761"/>
      <c r="AH130" s="761"/>
      <c r="AI130" s="761"/>
      <c r="AJ130" s="762"/>
      <c r="AK130" s="763">
        <v>1596283</v>
      </c>
      <c r="AL130" s="761"/>
      <c r="AM130" s="761"/>
      <c r="AN130" s="761"/>
      <c r="AO130" s="762"/>
      <c r="AP130" s="764"/>
      <c r="AQ130" s="765"/>
      <c r="AR130" s="765"/>
      <c r="AS130" s="765"/>
      <c r="AT130" s="766"/>
      <c r="AU130" s="67"/>
      <c r="AV130" s="67"/>
      <c r="AW130" s="67"/>
      <c r="AX130" s="774" t="s">
        <v>430</v>
      </c>
      <c r="AY130" s="772"/>
      <c r="AZ130" s="772"/>
      <c r="BA130" s="772"/>
      <c r="BB130" s="772"/>
      <c r="BC130" s="772"/>
      <c r="BD130" s="772"/>
      <c r="BE130" s="773"/>
      <c r="BF130" s="775">
        <v>17.2</v>
      </c>
      <c r="BG130" s="776"/>
      <c r="BH130" s="776"/>
      <c r="BI130" s="776"/>
      <c r="BJ130" s="776"/>
      <c r="BK130" s="776"/>
      <c r="BL130" s="777"/>
      <c r="BM130" s="775">
        <v>25</v>
      </c>
      <c r="BN130" s="776"/>
      <c r="BO130" s="776"/>
      <c r="BP130" s="776"/>
      <c r="BQ130" s="776"/>
      <c r="BR130" s="776"/>
      <c r="BS130" s="777"/>
      <c r="BT130" s="775">
        <v>35</v>
      </c>
      <c r="BU130" s="776"/>
      <c r="BV130" s="776"/>
      <c r="BW130" s="776"/>
      <c r="BX130" s="776"/>
      <c r="BY130" s="776"/>
      <c r="BZ130" s="77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176</v>
      </c>
      <c r="X131" s="782"/>
      <c r="Y131" s="782"/>
      <c r="Z131" s="783"/>
      <c r="AA131" s="784">
        <v>6051039</v>
      </c>
      <c r="AB131" s="785"/>
      <c r="AC131" s="785"/>
      <c r="AD131" s="785"/>
      <c r="AE131" s="786"/>
      <c r="AF131" s="787">
        <v>6391458</v>
      </c>
      <c r="AG131" s="785"/>
      <c r="AH131" s="785"/>
      <c r="AI131" s="785"/>
      <c r="AJ131" s="786"/>
      <c r="AK131" s="787">
        <v>6193861</v>
      </c>
      <c r="AL131" s="785"/>
      <c r="AM131" s="785"/>
      <c r="AN131" s="785"/>
      <c r="AO131" s="786"/>
      <c r="AP131" s="788"/>
      <c r="AQ131" s="789"/>
      <c r="AR131" s="789"/>
      <c r="AS131" s="789"/>
      <c r="AT131" s="790"/>
      <c r="AU131" s="67"/>
      <c r="AV131" s="67"/>
      <c r="AW131" s="67"/>
      <c r="AX131" s="791" t="s">
        <v>62</v>
      </c>
      <c r="AY131" s="792"/>
      <c r="AZ131" s="792"/>
      <c r="BA131" s="792"/>
      <c r="BB131" s="792"/>
      <c r="BC131" s="792"/>
      <c r="BD131" s="792"/>
      <c r="BE131" s="793"/>
      <c r="BF131" s="794">
        <v>93.8</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45" t="s">
        <v>117</v>
      </c>
      <c r="B132" s="746"/>
      <c r="C132" s="746"/>
      <c r="D132" s="746"/>
      <c r="E132" s="746"/>
      <c r="F132" s="746"/>
      <c r="G132" s="746"/>
      <c r="H132" s="746"/>
      <c r="I132" s="746"/>
      <c r="J132" s="746"/>
      <c r="K132" s="746"/>
      <c r="L132" s="746"/>
      <c r="M132" s="746"/>
      <c r="N132" s="746"/>
      <c r="O132" s="746"/>
      <c r="P132" s="746"/>
      <c r="Q132" s="746"/>
      <c r="R132" s="746"/>
      <c r="S132" s="746"/>
      <c r="T132" s="746"/>
      <c r="U132" s="746"/>
      <c r="V132" s="720" t="s">
        <v>499</v>
      </c>
      <c r="W132" s="720"/>
      <c r="X132" s="720"/>
      <c r="Y132" s="720"/>
      <c r="Z132" s="721"/>
      <c r="AA132" s="722">
        <v>16.981563000000001</v>
      </c>
      <c r="AB132" s="723"/>
      <c r="AC132" s="723"/>
      <c r="AD132" s="723"/>
      <c r="AE132" s="724"/>
      <c r="AF132" s="725">
        <v>17.236004680000001</v>
      </c>
      <c r="AG132" s="723"/>
      <c r="AH132" s="723"/>
      <c r="AI132" s="723"/>
      <c r="AJ132" s="724"/>
      <c r="AK132" s="725">
        <v>17.643292290000002</v>
      </c>
      <c r="AL132" s="723"/>
      <c r="AM132" s="723"/>
      <c r="AN132" s="723"/>
      <c r="AO132" s="724"/>
      <c r="AP132" s="726"/>
      <c r="AQ132" s="727"/>
      <c r="AR132" s="727"/>
      <c r="AS132" s="727"/>
      <c r="AT132" s="7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9" t="s">
        <v>59</v>
      </c>
      <c r="W133" s="729"/>
      <c r="X133" s="729"/>
      <c r="Y133" s="729"/>
      <c r="Z133" s="730"/>
      <c r="AA133" s="731">
        <v>17</v>
      </c>
      <c r="AB133" s="732"/>
      <c r="AC133" s="732"/>
      <c r="AD133" s="732"/>
      <c r="AE133" s="733"/>
      <c r="AF133" s="731">
        <v>17.2</v>
      </c>
      <c r="AG133" s="732"/>
      <c r="AH133" s="732"/>
      <c r="AI133" s="732"/>
      <c r="AJ133" s="733"/>
      <c r="AK133" s="731">
        <v>17.2</v>
      </c>
      <c r="AL133" s="732"/>
      <c r="AM133" s="732"/>
      <c r="AN133" s="732"/>
      <c r="AO133" s="733"/>
      <c r="AP133" s="734"/>
      <c r="AQ133" s="735"/>
      <c r="AR133" s="735"/>
      <c r="AS133" s="735"/>
      <c r="AT133" s="73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ggUMbexCBxLLxikt9lTnA5z5S4shg32DtIG0nZYjpbX0Bt0YFzZyIw0nzuTc+aeCgKth41EefGo90gx5Lfknw==" saltValue="jbKg0I4lymk30k1pRVnuM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0A94-ADE5-4D6F-BD8A-B73444DFE5E7}">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547</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7fEl1V1swnAfCZv9Xyu4R6pyDNSrygPYcs3Ws1Cl9MBmVb6uPWChN53ytfxfHRmtkK4n9Xhuf0GzyJN0TVOdYA==" saltValue="rYPVnDVpGGixAWoTx1DOHw==" spinCount="100000" sheet="1" objects="1" scenarios="1"/>
  <dataConsolidate/>
  <phoneticPr fontId="4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5BhhbVm8gjHDGdZaE6eFvn/ZzAyI6yutRf6VJXGDzklEJUMvr0JYBquh+LNeTJhQeOnAcDhGZrsreY2cxw/ecw==" saltValue="AL9O/FtvulkEsHtLabq8d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8" t="s">
        <v>83</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9"/>
      <c r="AP8" s="128" t="s">
        <v>502</v>
      </c>
      <c r="AQ8" s="139" t="s">
        <v>503</v>
      </c>
      <c r="AR8" s="153" t="s">
        <v>420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9" t="s">
        <v>504</v>
      </c>
      <c r="AL9" s="1050"/>
      <c r="AM9" s="1050"/>
      <c r="AN9" s="1051"/>
      <c r="AO9" s="117">
        <v>2283424</v>
      </c>
      <c r="AP9" s="117">
        <v>113046</v>
      </c>
      <c r="AQ9" s="140">
        <v>65553</v>
      </c>
      <c r="AR9" s="154">
        <v>72.400000000000006</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9" t="s">
        <v>209</v>
      </c>
      <c r="AL10" s="1050"/>
      <c r="AM10" s="1050"/>
      <c r="AN10" s="1051"/>
      <c r="AO10" s="118">
        <v>286419</v>
      </c>
      <c r="AP10" s="118">
        <v>14180</v>
      </c>
      <c r="AQ10" s="141">
        <v>8503</v>
      </c>
      <c r="AR10" s="155">
        <v>66.8</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9" t="s">
        <v>397</v>
      </c>
      <c r="AL11" s="1050"/>
      <c r="AM11" s="1050"/>
      <c r="AN11" s="1051"/>
      <c r="AO11" s="118">
        <v>535</v>
      </c>
      <c r="AP11" s="118">
        <v>26</v>
      </c>
      <c r="AQ11" s="141">
        <v>289</v>
      </c>
      <c r="AR11" s="155">
        <v>-91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9" t="s">
        <v>237</v>
      </c>
      <c r="AL12" s="1050"/>
      <c r="AM12" s="1050"/>
      <c r="AN12" s="1051"/>
      <c r="AO12" s="118" t="s">
        <v>202</v>
      </c>
      <c r="AP12" s="118" t="s">
        <v>202</v>
      </c>
      <c r="AQ12" s="141">
        <v>23</v>
      </c>
      <c r="AR12" s="155"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9" t="s">
        <v>505</v>
      </c>
      <c r="AL13" s="1050"/>
      <c r="AM13" s="1050"/>
      <c r="AN13" s="1051"/>
      <c r="AO13" s="118">
        <v>83343</v>
      </c>
      <c r="AP13" s="118">
        <v>4126</v>
      </c>
      <c r="AQ13" s="141">
        <v>2667</v>
      </c>
      <c r="AR13" s="155">
        <v>54.7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9" t="s">
        <v>506</v>
      </c>
      <c r="AL14" s="1050"/>
      <c r="AM14" s="1050"/>
      <c r="AN14" s="1051"/>
      <c r="AO14" s="118">
        <v>13204</v>
      </c>
      <c r="AP14" s="118">
        <v>654</v>
      </c>
      <c r="AQ14" s="141">
        <v>1163</v>
      </c>
      <c r="AR14" s="155">
        <v>-43.8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52" t="s">
        <v>313</v>
      </c>
      <c r="AL15" s="1053"/>
      <c r="AM15" s="1053"/>
      <c r="AN15" s="1054"/>
      <c r="AO15" s="118">
        <v>-158131</v>
      </c>
      <c r="AP15" s="118">
        <v>-7829</v>
      </c>
      <c r="AQ15" s="141">
        <v>-4250</v>
      </c>
      <c r="AR15" s="155">
        <v>84.2</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52" t="s">
        <v>273</v>
      </c>
      <c r="AL16" s="1053"/>
      <c r="AM16" s="1053"/>
      <c r="AN16" s="1054"/>
      <c r="AO16" s="118">
        <v>2508794</v>
      </c>
      <c r="AP16" s="118">
        <v>124204</v>
      </c>
      <c r="AQ16" s="141">
        <v>73949</v>
      </c>
      <c r="AR16" s="155">
        <v>68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339</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5" t="s">
        <v>508</v>
      </c>
      <c r="AL21" s="1056"/>
      <c r="AM21" s="1056"/>
      <c r="AN21" s="1057"/>
      <c r="AO21" s="120">
        <v>11.49</v>
      </c>
      <c r="AP21" s="130">
        <v>6.65</v>
      </c>
      <c r="AQ21" s="143">
        <v>4.84</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5" t="s">
        <v>509</v>
      </c>
      <c r="AL22" s="1056"/>
      <c r="AM22" s="1056"/>
      <c r="AN22" s="1057"/>
      <c r="AO22" s="121">
        <v>94.5</v>
      </c>
      <c r="AP22" s="131">
        <v>97</v>
      </c>
      <c r="AQ22" s="144">
        <v>-2.5</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48" t="s">
        <v>510</v>
      </c>
      <c r="B26" s="1048"/>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c r="AT26" s="91"/>
    </row>
    <row r="27" spans="1:46" ht="13" x14ac:dyDescent="0.2">
      <c r="A27" s="85"/>
      <c r="AO27" s="90"/>
      <c r="AP27" s="90"/>
      <c r="AQ27" s="90"/>
      <c r="AR27" s="90"/>
      <c r="AS27" s="90"/>
      <c r="AT27" s="90"/>
    </row>
    <row r="28" spans="1:46" ht="16.5" x14ac:dyDescent="0.2">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8" t="s">
        <v>83</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9"/>
      <c r="AP31" s="128" t="s">
        <v>502</v>
      </c>
      <c r="AQ31" s="139" t="s">
        <v>503</v>
      </c>
      <c r="AR31" s="153" t="s">
        <v>420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2" t="s">
        <v>511</v>
      </c>
      <c r="AL32" s="1043"/>
      <c r="AM32" s="1043"/>
      <c r="AN32" s="1044"/>
      <c r="AO32" s="118">
        <v>1657443</v>
      </c>
      <c r="AP32" s="118">
        <v>82056</v>
      </c>
      <c r="AQ32" s="145">
        <v>33124</v>
      </c>
      <c r="AR32" s="155">
        <v>147.69999999999999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2" t="s">
        <v>512</v>
      </c>
      <c r="AL33" s="1043"/>
      <c r="AM33" s="1043"/>
      <c r="AN33" s="1044"/>
      <c r="AO33" s="118" t="s">
        <v>202</v>
      </c>
      <c r="AP33" s="118" t="s">
        <v>202</v>
      </c>
      <c r="AQ33" s="145" t="s">
        <v>202</v>
      </c>
      <c r="AR33" s="155"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2" t="s">
        <v>513</v>
      </c>
      <c r="AL34" s="1043"/>
      <c r="AM34" s="1043"/>
      <c r="AN34" s="1044"/>
      <c r="AO34" s="118" t="s">
        <v>202</v>
      </c>
      <c r="AP34" s="118" t="s">
        <v>202</v>
      </c>
      <c r="AQ34" s="145" t="s">
        <v>202</v>
      </c>
      <c r="AR34" s="155"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2" t="s">
        <v>514</v>
      </c>
      <c r="AL35" s="1043"/>
      <c r="AM35" s="1043"/>
      <c r="AN35" s="1044"/>
      <c r="AO35" s="118">
        <v>1035086</v>
      </c>
      <c r="AP35" s="118">
        <v>51244</v>
      </c>
      <c r="AQ35" s="145">
        <v>9022</v>
      </c>
      <c r="AR35" s="155">
        <v>468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2" t="s">
        <v>37</v>
      </c>
      <c r="AL36" s="1043"/>
      <c r="AM36" s="1043"/>
      <c r="AN36" s="1044"/>
      <c r="AO36" s="118">
        <v>27062</v>
      </c>
      <c r="AP36" s="118">
        <v>1340</v>
      </c>
      <c r="AQ36" s="145">
        <v>1987</v>
      </c>
      <c r="AR36" s="155">
        <v>-32.6</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2" t="s">
        <v>349</v>
      </c>
      <c r="AL37" s="1043"/>
      <c r="AM37" s="1043"/>
      <c r="AN37" s="1044"/>
      <c r="AO37" s="118" t="s">
        <v>202</v>
      </c>
      <c r="AP37" s="118" t="s">
        <v>202</v>
      </c>
      <c r="AQ37" s="145">
        <v>678</v>
      </c>
      <c r="AR37" s="155" t="s">
        <v>202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5" t="s">
        <v>515</v>
      </c>
      <c r="AL38" s="1046"/>
      <c r="AM38" s="1046"/>
      <c r="AN38" s="1047"/>
      <c r="AO38" s="122" t="s">
        <v>202</v>
      </c>
      <c r="AP38" s="122" t="s">
        <v>202</v>
      </c>
      <c r="AQ38" s="146">
        <v>0</v>
      </c>
      <c r="AR38" s="144" t="s">
        <v>202</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5" t="s">
        <v>57</v>
      </c>
      <c r="AL39" s="1046"/>
      <c r="AM39" s="1046"/>
      <c r="AN39" s="1047"/>
      <c r="AO39" s="118">
        <v>-30507</v>
      </c>
      <c r="AP39" s="118">
        <v>-1510</v>
      </c>
      <c r="AQ39" s="145">
        <v>-3119</v>
      </c>
      <c r="AR39" s="155">
        <v>-51.6</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2" t="s">
        <v>516</v>
      </c>
      <c r="AL40" s="1043"/>
      <c r="AM40" s="1043"/>
      <c r="AN40" s="1044"/>
      <c r="AO40" s="118">
        <v>-1596283</v>
      </c>
      <c r="AP40" s="118">
        <v>-79028</v>
      </c>
      <c r="AQ40" s="145">
        <v>-27108</v>
      </c>
      <c r="AR40" s="155">
        <v>191.5</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2" t="s">
        <v>385</v>
      </c>
      <c r="AL41" s="1033"/>
      <c r="AM41" s="1033"/>
      <c r="AN41" s="1034"/>
      <c r="AO41" s="118">
        <v>1092801</v>
      </c>
      <c r="AP41" s="118">
        <v>54102</v>
      </c>
      <c r="AQ41" s="145">
        <v>14583</v>
      </c>
      <c r="AR41" s="155">
        <v>271</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0" t="s">
        <v>83</v>
      </c>
      <c r="AN49" s="1035" t="s">
        <v>440</v>
      </c>
      <c r="AO49" s="1036"/>
      <c r="AP49" s="1036"/>
      <c r="AQ49" s="1036"/>
      <c r="AR49" s="1037"/>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1"/>
      <c r="AN50" s="114" t="s">
        <v>491</v>
      </c>
      <c r="AO50" s="124" t="s">
        <v>492</v>
      </c>
      <c r="AP50" s="135" t="s">
        <v>520</v>
      </c>
      <c r="AQ50" s="148" t="s">
        <v>380</v>
      </c>
      <c r="AR50" s="158" t="s">
        <v>521</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522</v>
      </c>
      <c r="AL51" s="103"/>
      <c r="AM51" s="108">
        <v>378223</v>
      </c>
      <c r="AN51" s="115">
        <v>17338</v>
      </c>
      <c r="AO51" s="125">
        <v>-75.099999999999994</v>
      </c>
      <c r="AP51" s="136">
        <v>53869</v>
      </c>
      <c r="AQ51" s="149">
        <v>0.4</v>
      </c>
      <c r="AR51" s="159">
        <v>-75.5</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274934</v>
      </c>
      <c r="AN52" s="116">
        <v>12603</v>
      </c>
      <c r="AO52" s="126">
        <v>-76.599999999999994</v>
      </c>
      <c r="AP52" s="137">
        <v>35046</v>
      </c>
      <c r="AQ52" s="150">
        <v>7.1</v>
      </c>
      <c r="AR52" s="160">
        <v>-83.7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523</v>
      </c>
      <c r="AL53" s="103"/>
      <c r="AM53" s="108">
        <v>1493432</v>
      </c>
      <c r="AN53" s="115">
        <v>69862</v>
      </c>
      <c r="AO53" s="125">
        <v>302.89999999999998</v>
      </c>
      <c r="AP53" s="136">
        <v>59119</v>
      </c>
      <c r="AQ53" s="149">
        <v>9.6999999999999993</v>
      </c>
      <c r="AR53" s="159">
        <v>293.2</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586415</v>
      </c>
      <c r="AN54" s="116">
        <v>27432</v>
      </c>
      <c r="AO54" s="126">
        <v>117.7</v>
      </c>
      <c r="AP54" s="137">
        <v>29900</v>
      </c>
      <c r="AQ54" s="150">
        <v>-14.7</v>
      </c>
      <c r="AR54" s="160">
        <v>132.4</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475</v>
      </c>
      <c r="AL55" s="103"/>
      <c r="AM55" s="108">
        <v>830726</v>
      </c>
      <c r="AN55" s="115">
        <v>39483</v>
      </c>
      <c r="AO55" s="125">
        <v>-43.5</v>
      </c>
      <c r="AP55" s="136">
        <v>53895</v>
      </c>
      <c r="AQ55" s="149">
        <v>-8.8000000000000007</v>
      </c>
      <c r="AR55" s="159">
        <v>-34.700000000000003</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536512</v>
      </c>
      <c r="AN56" s="116">
        <v>25500</v>
      </c>
      <c r="AO56" s="126">
        <v>-7</v>
      </c>
      <c r="AP56" s="137">
        <v>31224</v>
      </c>
      <c r="AQ56" s="150">
        <v>4.4000000000000004</v>
      </c>
      <c r="AR56" s="160">
        <v>-11.4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524</v>
      </c>
      <c r="AL57" s="103"/>
      <c r="AM57" s="108">
        <v>1369115</v>
      </c>
      <c r="AN57" s="115">
        <v>66269</v>
      </c>
      <c r="AO57" s="125">
        <v>67.8</v>
      </c>
      <c r="AP57" s="136">
        <v>47161</v>
      </c>
      <c r="AQ57" s="149">
        <v>-12.5</v>
      </c>
      <c r="AR57" s="159">
        <v>80.3</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1217674</v>
      </c>
      <c r="AN58" s="116">
        <v>58939</v>
      </c>
      <c r="AO58" s="126">
        <v>131.1</v>
      </c>
      <c r="AP58" s="137">
        <v>24595</v>
      </c>
      <c r="AQ58" s="150">
        <v>-21.2</v>
      </c>
      <c r="AR58" s="160">
        <v>152.30000000000001</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659521</v>
      </c>
      <c r="AN59" s="115">
        <v>32651</v>
      </c>
      <c r="AO59" s="125">
        <v>-50.7</v>
      </c>
      <c r="AP59" s="136">
        <v>43423</v>
      </c>
      <c r="AQ59" s="149">
        <v>-7.9</v>
      </c>
      <c r="AR59" s="159">
        <v>-42.8</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451840</v>
      </c>
      <c r="AN60" s="116">
        <v>22369</v>
      </c>
      <c r="AO60" s="126">
        <v>-62</v>
      </c>
      <c r="AP60" s="137">
        <v>22207</v>
      </c>
      <c r="AQ60" s="150">
        <v>-9.6999999999999993</v>
      </c>
      <c r="AR60" s="160">
        <v>-52.3</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946203</v>
      </c>
      <c r="AN61" s="115">
        <v>45121</v>
      </c>
      <c r="AO61" s="125">
        <v>40.299999999999997</v>
      </c>
      <c r="AP61" s="136">
        <v>51493</v>
      </c>
      <c r="AQ61" s="151">
        <v>-3.8</v>
      </c>
      <c r="AR61" s="159">
        <v>44.1</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613475</v>
      </c>
      <c r="AN62" s="116">
        <v>29369</v>
      </c>
      <c r="AO62" s="126">
        <v>20.6</v>
      </c>
      <c r="AP62" s="137">
        <v>28594</v>
      </c>
      <c r="AQ62" s="150">
        <v>-6.8</v>
      </c>
      <c r="AR62" s="160">
        <v>27.4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d7Rb9CaK2zPkgwi1FduvbFd3pFSZjZ4xNCyzc4acBtFyDDtWFyn9+tYhfezn398Z4kr8SbiETuanFEoanvAlSg==" saltValue="Dl/x4DmLmEK3vm2Xbyx6c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95</v>
      </c>
    </row>
    <row r="120" spans="125:125" ht="13.5" hidden="1" customHeight="1" x14ac:dyDescent="0.2"/>
    <row r="121" spans="125:125" ht="13.5" hidden="1" customHeight="1" x14ac:dyDescent="0.2">
      <c r="DU121" s="78"/>
    </row>
  </sheetData>
  <sheetProtection algorithmName="SHA-512" hashValue="crnpMRNyIvFL72hfUrpuxg5F7VY/syTaXiHL9Oyy6Zp/aS9kL0pJkvOVWRb5D17a8InWh8RCdMpYlz3mGukY3w==" saltValue="/GPvO5X4l4e5wDlLc0wHO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95</v>
      </c>
    </row>
  </sheetData>
  <sheetProtection algorithmName="SHA-512" hashValue="BZ2cEVd8TIPjf3DJQ2w1lsg5iBlpotQYHXs/sooHuTLAIz/dcZDI8PVZZeac/r28Wl5Ii1JEX2rP4AvYnaPkTA==" saltValue="xK1v2hHFXqVQ4Ax+wpAgH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16</v>
      </c>
      <c r="F46" s="173" t="s">
        <v>527</v>
      </c>
      <c r="G46" s="177" t="s">
        <v>528</v>
      </c>
      <c r="H46" s="177" t="s">
        <v>529</v>
      </c>
      <c r="I46" s="177" t="s">
        <v>530</v>
      </c>
      <c r="J46" s="182" t="s">
        <v>531</v>
      </c>
    </row>
    <row r="47" spans="2:10" ht="57.75" customHeight="1" x14ac:dyDescent="0.2">
      <c r="B47" s="168"/>
      <c r="C47" s="1058" t="s">
        <v>3</v>
      </c>
      <c r="D47" s="1058"/>
      <c r="E47" s="1059"/>
      <c r="F47" s="174">
        <v>23.43</v>
      </c>
      <c r="G47" s="178">
        <v>23.28</v>
      </c>
      <c r="H47" s="178">
        <v>20.89</v>
      </c>
      <c r="I47" s="178">
        <v>20.04</v>
      </c>
      <c r="J47" s="183">
        <v>20.77</v>
      </c>
    </row>
    <row r="48" spans="2:10" ht="57.75" customHeight="1" x14ac:dyDescent="0.2">
      <c r="B48" s="169"/>
      <c r="C48" s="1060" t="s">
        <v>9</v>
      </c>
      <c r="D48" s="1060"/>
      <c r="E48" s="1061"/>
      <c r="F48" s="175">
        <v>0.24</v>
      </c>
      <c r="G48" s="179">
        <v>0.46</v>
      </c>
      <c r="H48" s="179">
        <v>0.16</v>
      </c>
      <c r="I48" s="179">
        <v>0.2</v>
      </c>
      <c r="J48" s="184">
        <v>0.68</v>
      </c>
    </row>
    <row r="49" spans="2:10" ht="57.75" customHeight="1" x14ac:dyDescent="0.2">
      <c r="B49" s="170"/>
      <c r="C49" s="1062" t="s">
        <v>15</v>
      </c>
      <c r="D49" s="1062"/>
      <c r="E49" s="1063"/>
      <c r="F49" s="176" t="s">
        <v>532</v>
      </c>
      <c r="G49" s="180">
        <v>0.25</v>
      </c>
      <c r="H49" s="180">
        <v>3.89</v>
      </c>
      <c r="I49" s="180">
        <v>0.12</v>
      </c>
      <c r="J49" s="185">
        <v>0.48</v>
      </c>
    </row>
    <row r="50" spans="2:10" ht="13" x14ac:dyDescent="0.2"/>
  </sheetData>
  <sheetProtection algorithmName="SHA-512" hashValue="6AfXiFDcmNySlIqjIYf0Kt+ib+iHFJlSzg9mzmF2gSH/wvCuwwkDx4KP16jTOeLMDZflHCQyayGj4eKEKR2CAA==" saltValue="Zsrc6mcvy1OHh4ay++B+l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16</v>
      </c>
      <c r="F33" s="196" t="s">
        <v>527</v>
      </c>
      <c r="G33" s="201" t="s">
        <v>528</v>
      </c>
      <c r="H33" s="201" t="s">
        <v>529</v>
      </c>
      <c r="I33" s="201" t="s">
        <v>530</v>
      </c>
      <c r="J33" s="205" t="s">
        <v>531</v>
      </c>
      <c r="K33" s="186"/>
      <c r="L33" s="186"/>
      <c r="M33" s="186"/>
      <c r="N33" s="186"/>
      <c r="O33" s="186"/>
      <c r="P33" s="186"/>
    </row>
    <row r="34" spans="1:16" ht="39" customHeight="1" x14ac:dyDescent="0.2">
      <c r="A34" s="186"/>
      <c r="B34" s="188"/>
      <c r="C34" s="1068" t="s">
        <v>462</v>
      </c>
      <c r="D34" s="1068"/>
      <c r="E34" s="1069"/>
      <c r="F34" s="197">
        <v>13.58</v>
      </c>
      <c r="G34" s="202">
        <v>12.65</v>
      </c>
      <c r="H34" s="202">
        <v>11.64</v>
      </c>
      <c r="I34" s="202">
        <v>9.6300000000000008</v>
      </c>
      <c r="J34" s="206">
        <v>8.99</v>
      </c>
      <c r="K34" s="186"/>
      <c r="L34" s="186"/>
      <c r="M34" s="186"/>
      <c r="N34" s="186"/>
      <c r="O34" s="186"/>
      <c r="P34" s="186"/>
    </row>
    <row r="35" spans="1:16" ht="39" customHeight="1" x14ac:dyDescent="0.2">
      <c r="A35" s="186"/>
      <c r="B35" s="189"/>
      <c r="C35" s="1064" t="s">
        <v>450</v>
      </c>
      <c r="D35" s="1064"/>
      <c r="E35" s="1065"/>
      <c r="F35" s="198">
        <v>0.23</v>
      </c>
      <c r="G35" s="203">
        <v>0.45</v>
      </c>
      <c r="H35" s="203">
        <v>0.15</v>
      </c>
      <c r="I35" s="203">
        <v>0.19</v>
      </c>
      <c r="J35" s="207">
        <v>0.67</v>
      </c>
      <c r="K35" s="186"/>
      <c r="L35" s="186"/>
      <c r="M35" s="186"/>
      <c r="N35" s="186"/>
      <c r="O35" s="186"/>
      <c r="P35" s="186"/>
    </row>
    <row r="36" spans="1:16" ht="39" customHeight="1" x14ac:dyDescent="0.2">
      <c r="A36" s="186"/>
      <c r="B36" s="189"/>
      <c r="C36" s="1064" t="s">
        <v>460</v>
      </c>
      <c r="D36" s="1064"/>
      <c r="E36" s="1065"/>
      <c r="F36" s="198">
        <v>0.28999999999999998</v>
      </c>
      <c r="G36" s="203">
        <v>0.38</v>
      </c>
      <c r="H36" s="203">
        <v>0.48</v>
      </c>
      <c r="I36" s="203">
        <v>0.41</v>
      </c>
      <c r="J36" s="207">
        <v>0.14000000000000001</v>
      </c>
      <c r="K36" s="186"/>
      <c r="L36" s="186"/>
      <c r="M36" s="186"/>
      <c r="N36" s="186"/>
      <c r="O36" s="186"/>
      <c r="P36" s="186"/>
    </row>
    <row r="37" spans="1:16" ht="39" customHeight="1" x14ac:dyDescent="0.2">
      <c r="A37" s="186"/>
      <c r="B37" s="189"/>
      <c r="C37" s="1064" t="s">
        <v>27</v>
      </c>
      <c r="D37" s="1064"/>
      <c r="E37" s="1065"/>
      <c r="F37" s="198">
        <v>0</v>
      </c>
      <c r="G37" s="203">
        <v>0.14000000000000001</v>
      </c>
      <c r="H37" s="203">
        <v>0</v>
      </c>
      <c r="I37" s="203">
        <v>0.11</v>
      </c>
      <c r="J37" s="207">
        <v>0.1</v>
      </c>
      <c r="K37" s="186"/>
      <c r="L37" s="186"/>
      <c r="M37" s="186"/>
      <c r="N37" s="186"/>
      <c r="O37" s="186"/>
      <c r="P37" s="186"/>
    </row>
    <row r="38" spans="1:16" ht="39" customHeight="1" x14ac:dyDescent="0.2">
      <c r="A38" s="186"/>
      <c r="B38" s="189"/>
      <c r="C38" s="1064" t="s">
        <v>225</v>
      </c>
      <c r="D38" s="1064"/>
      <c r="E38" s="1065"/>
      <c r="F38" s="198">
        <v>0.05</v>
      </c>
      <c r="G38" s="203">
        <v>0.06</v>
      </c>
      <c r="H38" s="203">
        <v>0.05</v>
      </c>
      <c r="I38" s="203">
        <v>0.04</v>
      </c>
      <c r="J38" s="207">
        <v>0.05</v>
      </c>
      <c r="K38" s="186"/>
      <c r="L38" s="186"/>
      <c r="M38" s="186"/>
      <c r="N38" s="186"/>
      <c r="O38" s="186"/>
      <c r="P38" s="186"/>
    </row>
    <row r="39" spans="1:16" ht="39" customHeight="1" x14ac:dyDescent="0.2">
      <c r="A39" s="186"/>
      <c r="B39" s="189"/>
      <c r="C39" s="1064" t="s">
        <v>461</v>
      </c>
      <c r="D39" s="1064"/>
      <c r="E39" s="1065"/>
      <c r="F39" s="198">
        <v>0</v>
      </c>
      <c r="G39" s="203">
        <v>0</v>
      </c>
      <c r="H39" s="203">
        <v>0</v>
      </c>
      <c r="I39" s="203">
        <v>0.01</v>
      </c>
      <c r="J39" s="207">
        <v>0.02</v>
      </c>
      <c r="K39" s="186"/>
      <c r="L39" s="186"/>
      <c r="M39" s="186"/>
      <c r="N39" s="186"/>
      <c r="O39" s="186"/>
      <c r="P39" s="186"/>
    </row>
    <row r="40" spans="1:16" ht="39" customHeight="1" x14ac:dyDescent="0.2">
      <c r="A40" s="186"/>
      <c r="B40" s="189"/>
      <c r="C40" s="1064" t="s">
        <v>375</v>
      </c>
      <c r="D40" s="1064"/>
      <c r="E40" s="1065"/>
      <c r="F40" s="198">
        <v>0</v>
      </c>
      <c r="G40" s="203">
        <v>0</v>
      </c>
      <c r="H40" s="203">
        <v>0</v>
      </c>
      <c r="I40" s="203">
        <v>0</v>
      </c>
      <c r="J40" s="207">
        <v>0</v>
      </c>
      <c r="K40" s="186"/>
      <c r="L40" s="186"/>
      <c r="M40" s="186"/>
      <c r="N40" s="186"/>
      <c r="O40" s="186"/>
      <c r="P40" s="186"/>
    </row>
    <row r="41" spans="1:16" ht="39" customHeight="1" x14ac:dyDescent="0.2">
      <c r="A41" s="186"/>
      <c r="B41" s="189"/>
      <c r="C41" s="1064" t="s">
        <v>298</v>
      </c>
      <c r="D41" s="1064"/>
      <c r="E41" s="1065"/>
      <c r="F41" s="198">
        <v>0</v>
      </c>
      <c r="G41" s="203">
        <v>0</v>
      </c>
      <c r="H41" s="203">
        <v>0</v>
      </c>
      <c r="I41" s="203">
        <v>0</v>
      </c>
      <c r="J41" s="207">
        <v>0</v>
      </c>
      <c r="K41" s="186"/>
      <c r="L41" s="186"/>
      <c r="M41" s="186"/>
      <c r="N41" s="186"/>
      <c r="O41" s="186"/>
      <c r="P41" s="186"/>
    </row>
    <row r="42" spans="1:16" ht="39" customHeight="1" x14ac:dyDescent="0.2">
      <c r="A42" s="186"/>
      <c r="B42" s="190"/>
      <c r="C42" s="1064" t="s">
        <v>533</v>
      </c>
      <c r="D42" s="1064"/>
      <c r="E42" s="1065"/>
      <c r="F42" s="198" t="s">
        <v>202</v>
      </c>
      <c r="G42" s="203" t="s">
        <v>202</v>
      </c>
      <c r="H42" s="203" t="s">
        <v>202</v>
      </c>
      <c r="I42" s="203" t="s">
        <v>202</v>
      </c>
      <c r="J42" s="207" t="s">
        <v>202</v>
      </c>
      <c r="K42" s="186"/>
      <c r="L42" s="186"/>
      <c r="M42" s="186"/>
      <c r="N42" s="186"/>
      <c r="O42" s="186"/>
      <c r="P42" s="186"/>
    </row>
    <row r="43" spans="1:16" ht="39" customHeight="1" x14ac:dyDescent="0.2">
      <c r="A43" s="186"/>
      <c r="B43" s="191"/>
      <c r="C43" s="1066" t="s">
        <v>486</v>
      </c>
      <c r="D43" s="1066"/>
      <c r="E43" s="1067"/>
      <c r="F43" s="199">
        <v>0</v>
      </c>
      <c r="G43" s="204">
        <v>0</v>
      </c>
      <c r="H43" s="204">
        <v>0</v>
      </c>
      <c r="I43" s="204">
        <v>0</v>
      </c>
      <c r="J43" s="208">
        <v>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PlTxVrlh9CifJeOuvLMgW/JHG2WNdhoxWRy0QV3FZvvB2aL7BLm7FIb5+Jfx4Bj89vnNGy9da881MfBdW8hmVg==" saltValue="5sp/jJ+xN4DE9cT1liHKJ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26</v>
      </c>
      <c r="C44" s="215"/>
      <c r="D44" s="215"/>
      <c r="E44" s="223"/>
      <c r="F44" s="223"/>
      <c r="G44" s="223"/>
      <c r="H44" s="223"/>
      <c r="I44" s="223"/>
      <c r="J44" s="226" t="s">
        <v>16</v>
      </c>
      <c r="K44" s="228" t="s">
        <v>527</v>
      </c>
      <c r="L44" s="237" t="s">
        <v>528</v>
      </c>
      <c r="M44" s="237" t="s">
        <v>529</v>
      </c>
      <c r="N44" s="237" t="s">
        <v>530</v>
      </c>
      <c r="O44" s="246" t="s">
        <v>531</v>
      </c>
      <c r="P44" s="85"/>
      <c r="Q44" s="85"/>
      <c r="R44" s="85"/>
      <c r="S44" s="85"/>
      <c r="T44" s="85"/>
      <c r="U44" s="85"/>
    </row>
    <row r="45" spans="1:21" ht="30.75" customHeight="1" x14ac:dyDescent="0.2">
      <c r="A45" s="85"/>
      <c r="B45" s="1085" t="s">
        <v>28</v>
      </c>
      <c r="C45" s="1086"/>
      <c r="D45" s="218"/>
      <c r="E45" s="1099" t="s">
        <v>25</v>
      </c>
      <c r="F45" s="1099"/>
      <c r="G45" s="1099"/>
      <c r="H45" s="1099"/>
      <c r="I45" s="1099"/>
      <c r="J45" s="1100"/>
      <c r="K45" s="229">
        <v>1574</v>
      </c>
      <c r="L45" s="238">
        <v>1631</v>
      </c>
      <c r="M45" s="238">
        <v>1626</v>
      </c>
      <c r="N45" s="238">
        <v>1684</v>
      </c>
      <c r="O45" s="247">
        <v>1657</v>
      </c>
      <c r="P45" s="85"/>
      <c r="Q45" s="85"/>
      <c r="R45" s="85"/>
      <c r="S45" s="85"/>
      <c r="T45" s="85"/>
      <c r="U45" s="85"/>
    </row>
    <row r="46" spans="1:21" ht="30.75" customHeight="1" x14ac:dyDescent="0.2">
      <c r="A46" s="85"/>
      <c r="B46" s="1087"/>
      <c r="C46" s="1088"/>
      <c r="D46" s="219"/>
      <c r="E46" s="1091" t="s">
        <v>29</v>
      </c>
      <c r="F46" s="1091"/>
      <c r="G46" s="1091"/>
      <c r="H46" s="1091"/>
      <c r="I46" s="1091"/>
      <c r="J46" s="1092"/>
      <c r="K46" s="230" t="s">
        <v>202</v>
      </c>
      <c r="L46" s="239" t="s">
        <v>202</v>
      </c>
      <c r="M46" s="239" t="s">
        <v>202</v>
      </c>
      <c r="N46" s="239" t="s">
        <v>202</v>
      </c>
      <c r="O46" s="248" t="s">
        <v>202</v>
      </c>
      <c r="P46" s="85"/>
      <c r="Q46" s="85"/>
      <c r="R46" s="85"/>
      <c r="S46" s="85"/>
      <c r="T46" s="85"/>
      <c r="U46" s="85"/>
    </row>
    <row r="47" spans="1:21" ht="30.75" customHeight="1" x14ac:dyDescent="0.2">
      <c r="A47" s="85"/>
      <c r="B47" s="1087"/>
      <c r="C47" s="1088"/>
      <c r="D47" s="219"/>
      <c r="E47" s="1091" t="s">
        <v>32</v>
      </c>
      <c r="F47" s="1091"/>
      <c r="G47" s="1091"/>
      <c r="H47" s="1091"/>
      <c r="I47" s="1091"/>
      <c r="J47" s="1092"/>
      <c r="K47" s="230" t="s">
        <v>202</v>
      </c>
      <c r="L47" s="239" t="s">
        <v>202</v>
      </c>
      <c r="M47" s="239" t="s">
        <v>202</v>
      </c>
      <c r="N47" s="239" t="s">
        <v>202</v>
      </c>
      <c r="O47" s="248" t="s">
        <v>202</v>
      </c>
      <c r="P47" s="85"/>
      <c r="Q47" s="85"/>
      <c r="R47" s="85"/>
      <c r="S47" s="85"/>
      <c r="T47" s="85"/>
      <c r="U47" s="85"/>
    </row>
    <row r="48" spans="1:21" ht="30.75" customHeight="1" x14ac:dyDescent="0.2">
      <c r="A48" s="85"/>
      <c r="B48" s="1087"/>
      <c r="C48" s="1088"/>
      <c r="D48" s="219"/>
      <c r="E48" s="1091" t="s">
        <v>38</v>
      </c>
      <c r="F48" s="1091"/>
      <c r="G48" s="1091"/>
      <c r="H48" s="1091"/>
      <c r="I48" s="1091"/>
      <c r="J48" s="1092"/>
      <c r="K48" s="230">
        <v>1044</v>
      </c>
      <c r="L48" s="239">
        <v>1052</v>
      </c>
      <c r="M48" s="239">
        <v>1042</v>
      </c>
      <c r="N48" s="239">
        <v>1063</v>
      </c>
      <c r="O48" s="248">
        <v>1035</v>
      </c>
      <c r="P48" s="85"/>
      <c r="Q48" s="85"/>
      <c r="R48" s="85"/>
      <c r="S48" s="85"/>
      <c r="T48" s="85"/>
      <c r="U48" s="85"/>
    </row>
    <row r="49" spans="1:21" ht="30.75" customHeight="1" x14ac:dyDescent="0.2">
      <c r="A49" s="85"/>
      <c r="B49" s="1087"/>
      <c r="C49" s="1088"/>
      <c r="D49" s="219"/>
      <c r="E49" s="1091" t="s">
        <v>0</v>
      </c>
      <c r="F49" s="1091"/>
      <c r="G49" s="1091"/>
      <c r="H49" s="1091"/>
      <c r="I49" s="1091"/>
      <c r="J49" s="1092"/>
      <c r="K49" s="230">
        <v>26</v>
      </c>
      <c r="L49" s="239">
        <v>23</v>
      </c>
      <c r="M49" s="239">
        <v>23</v>
      </c>
      <c r="N49" s="239">
        <v>27</v>
      </c>
      <c r="O49" s="248">
        <v>27</v>
      </c>
      <c r="P49" s="85"/>
      <c r="Q49" s="85"/>
      <c r="R49" s="85"/>
      <c r="S49" s="85"/>
      <c r="T49" s="85"/>
      <c r="U49" s="85"/>
    </row>
    <row r="50" spans="1:21" ht="30.75" customHeight="1" x14ac:dyDescent="0.2">
      <c r="A50" s="85"/>
      <c r="B50" s="1087"/>
      <c r="C50" s="1088"/>
      <c r="D50" s="219"/>
      <c r="E50" s="1091" t="s">
        <v>40</v>
      </c>
      <c r="F50" s="1091"/>
      <c r="G50" s="1091"/>
      <c r="H50" s="1091"/>
      <c r="I50" s="1091"/>
      <c r="J50" s="1092"/>
      <c r="K50" s="230">
        <v>0</v>
      </c>
      <c r="L50" s="239">
        <v>0</v>
      </c>
      <c r="M50" s="239">
        <v>0</v>
      </c>
      <c r="N50" s="239">
        <v>0</v>
      </c>
      <c r="O50" s="248" t="s">
        <v>202</v>
      </c>
      <c r="P50" s="85"/>
      <c r="Q50" s="85"/>
      <c r="R50" s="85"/>
      <c r="S50" s="85"/>
      <c r="T50" s="85"/>
      <c r="U50" s="85"/>
    </row>
    <row r="51" spans="1:21" ht="30.75" customHeight="1" x14ac:dyDescent="0.2">
      <c r="A51" s="85"/>
      <c r="B51" s="1089"/>
      <c r="C51" s="1090"/>
      <c r="D51" s="220"/>
      <c r="E51" s="1091" t="s">
        <v>44</v>
      </c>
      <c r="F51" s="1091"/>
      <c r="G51" s="1091"/>
      <c r="H51" s="1091"/>
      <c r="I51" s="1091"/>
      <c r="J51" s="1092"/>
      <c r="K51" s="230" t="s">
        <v>202</v>
      </c>
      <c r="L51" s="239" t="s">
        <v>202</v>
      </c>
      <c r="M51" s="239" t="s">
        <v>202</v>
      </c>
      <c r="N51" s="239" t="s">
        <v>202</v>
      </c>
      <c r="O51" s="248" t="s">
        <v>202</v>
      </c>
      <c r="P51" s="85"/>
      <c r="Q51" s="85"/>
      <c r="R51" s="85"/>
      <c r="S51" s="85"/>
      <c r="T51" s="85"/>
      <c r="U51" s="85"/>
    </row>
    <row r="52" spans="1:21" ht="30.75" customHeight="1" x14ac:dyDescent="0.2">
      <c r="A52" s="85"/>
      <c r="B52" s="1093" t="s">
        <v>46</v>
      </c>
      <c r="C52" s="1094"/>
      <c r="D52" s="220"/>
      <c r="E52" s="1091" t="s">
        <v>47</v>
      </c>
      <c r="F52" s="1091"/>
      <c r="G52" s="1091"/>
      <c r="H52" s="1091"/>
      <c r="I52" s="1091"/>
      <c r="J52" s="1092"/>
      <c r="K52" s="230">
        <v>1672</v>
      </c>
      <c r="L52" s="239">
        <v>1681</v>
      </c>
      <c r="M52" s="239">
        <v>1664</v>
      </c>
      <c r="N52" s="239">
        <v>1672</v>
      </c>
      <c r="O52" s="248">
        <v>1627</v>
      </c>
      <c r="P52" s="85"/>
      <c r="Q52" s="85"/>
      <c r="R52" s="85"/>
      <c r="S52" s="85"/>
      <c r="T52" s="85"/>
      <c r="U52" s="85"/>
    </row>
    <row r="53" spans="1:21" ht="30.75" customHeight="1" x14ac:dyDescent="0.2">
      <c r="A53" s="85"/>
      <c r="B53" s="1095" t="s">
        <v>48</v>
      </c>
      <c r="C53" s="1096"/>
      <c r="D53" s="221"/>
      <c r="E53" s="1097" t="s">
        <v>51</v>
      </c>
      <c r="F53" s="1097"/>
      <c r="G53" s="1097"/>
      <c r="H53" s="1097"/>
      <c r="I53" s="1097"/>
      <c r="J53" s="1098"/>
      <c r="K53" s="231">
        <v>972</v>
      </c>
      <c r="L53" s="240">
        <v>1025</v>
      </c>
      <c r="M53" s="240">
        <v>1027</v>
      </c>
      <c r="N53" s="240">
        <v>1102</v>
      </c>
      <c r="O53" s="249">
        <v>1092</v>
      </c>
      <c r="P53" s="85"/>
      <c r="Q53" s="85"/>
      <c r="R53" s="85"/>
      <c r="S53" s="85"/>
      <c r="T53" s="85"/>
      <c r="U53" s="85"/>
    </row>
    <row r="54" spans="1:21" ht="24" customHeight="1" x14ac:dyDescent="0.2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25">
      <c r="A57" s="85"/>
      <c r="B57" s="212"/>
      <c r="C57" s="217"/>
      <c r="D57" s="217"/>
      <c r="E57" s="224"/>
      <c r="F57" s="224"/>
      <c r="G57" s="224"/>
      <c r="H57" s="224"/>
      <c r="I57" s="224"/>
      <c r="J57" s="227" t="s">
        <v>16</v>
      </c>
      <c r="K57" s="233" t="s">
        <v>527</v>
      </c>
      <c r="L57" s="241" t="s">
        <v>528</v>
      </c>
      <c r="M57" s="241" t="s">
        <v>529</v>
      </c>
      <c r="N57" s="241" t="s">
        <v>530</v>
      </c>
      <c r="O57" s="251" t="s">
        <v>531</v>
      </c>
      <c r="P57" s="85"/>
      <c r="Q57" s="85"/>
      <c r="R57" s="85"/>
      <c r="S57" s="85"/>
      <c r="T57" s="85"/>
      <c r="U57" s="85"/>
    </row>
    <row r="58" spans="1:21" ht="31.5" customHeight="1" x14ac:dyDescent="0.2">
      <c r="B58" s="1079" t="s">
        <v>61</v>
      </c>
      <c r="C58" s="1080"/>
      <c r="D58" s="1070" t="s">
        <v>64</v>
      </c>
      <c r="E58" s="1071"/>
      <c r="F58" s="1071"/>
      <c r="G58" s="1071"/>
      <c r="H58" s="1071"/>
      <c r="I58" s="1071"/>
      <c r="J58" s="1072"/>
      <c r="K58" s="234"/>
      <c r="L58" s="242"/>
      <c r="M58" s="242"/>
      <c r="N58" s="242"/>
      <c r="O58" s="252"/>
    </row>
    <row r="59" spans="1:21" ht="31.5" customHeight="1" x14ac:dyDescent="0.2">
      <c r="B59" s="1081"/>
      <c r="C59" s="1082"/>
      <c r="D59" s="1073" t="s">
        <v>12</v>
      </c>
      <c r="E59" s="1074"/>
      <c r="F59" s="1074"/>
      <c r="G59" s="1074"/>
      <c r="H59" s="1074"/>
      <c r="I59" s="1074"/>
      <c r="J59" s="1075"/>
      <c r="K59" s="235"/>
      <c r="L59" s="243"/>
      <c r="M59" s="243"/>
      <c r="N59" s="243"/>
      <c r="O59" s="253"/>
    </row>
    <row r="60" spans="1:21" ht="31.5" customHeight="1" x14ac:dyDescent="0.2">
      <c r="B60" s="1083"/>
      <c r="C60" s="1084"/>
      <c r="D60" s="1076" t="s">
        <v>66</v>
      </c>
      <c r="E60" s="1077"/>
      <c r="F60" s="1077"/>
      <c r="G60" s="1077"/>
      <c r="H60" s="1077"/>
      <c r="I60" s="1077"/>
      <c r="J60" s="1078"/>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79HpEDiyMIanTIb1dE304NQptLXN8BCeibysAtHhibqp/VX9/+bf7wNaDyLj6JqaliV2r467IgcGgVrqg0HS3A==" saltValue="ipaXTIkqqcMQrOxDpmMeZ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26</v>
      </c>
      <c r="C40" s="215"/>
      <c r="D40" s="215"/>
      <c r="E40" s="223"/>
      <c r="F40" s="223"/>
      <c r="G40" s="223"/>
      <c r="H40" s="226" t="s">
        <v>16</v>
      </c>
      <c r="I40" s="228" t="s">
        <v>527</v>
      </c>
      <c r="J40" s="237" t="s">
        <v>528</v>
      </c>
      <c r="K40" s="237" t="s">
        <v>529</v>
      </c>
      <c r="L40" s="237" t="s">
        <v>530</v>
      </c>
      <c r="M40" s="266" t="s">
        <v>531</v>
      </c>
    </row>
    <row r="41" spans="2:13" ht="27.75" customHeight="1" x14ac:dyDescent="0.2">
      <c r="B41" s="1085" t="s">
        <v>34</v>
      </c>
      <c r="C41" s="1086"/>
      <c r="D41" s="218"/>
      <c r="E41" s="1110" t="s">
        <v>67</v>
      </c>
      <c r="F41" s="1110"/>
      <c r="G41" s="1110"/>
      <c r="H41" s="1111"/>
      <c r="I41" s="259">
        <v>13958</v>
      </c>
      <c r="J41" s="263">
        <v>15442</v>
      </c>
      <c r="K41" s="263">
        <v>14544</v>
      </c>
      <c r="L41" s="263">
        <v>14223</v>
      </c>
      <c r="M41" s="267">
        <v>13149</v>
      </c>
    </row>
    <row r="42" spans="2:13" ht="27.75" customHeight="1" x14ac:dyDescent="0.2">
      <c r="B42" s="1087"/>
      <c r="C42" s="1088"/>
      <c r="D42" s="219"/>
      <c r="E42" s="1101" t="s">
        <v>75</v>
      </c>
      <c r="F42" s="1101"/>
      <c r="G42" s="1101"/>
      <c r="H42" s="1102"/>
      <c r="I42" s="260" t="s">
        <v>202</v>
      </c>
      <c r="J42" s="264" t="s">
        <v>202</v>
      </c>
      <c r="K42" s="264" t="s">
        <v>202</v>
      </c>
      <c r="L42" s="264" t="s">
        <v>202</v>
      </c>
      <c r="M42" s="268" t="s">
        <v>202</v>
      </c>
    </row>
    <row r="43" spans="2:13" ht="27.75" customHeight="1" x14ac:dyDescent="0.2">
      <c r="B43" s="1087"/>
      <c r="C43" s="1088"/>
      <c r="D43" s="219"/>
      <c r="E43" s="1101" t="s">
        <v>76</v>
      </c>
      <c r="F43" s="1101"/>
      <c r="G43" s="1101"/>
      <c r="H43" s="1102"/>
      <c r="I43" s="260">
        <v>11421</v>
      </c>
      <c r="J43" s="264">
        <v>11283</v>
      </c>
      <c r="K43" s="264">
        <v>10629</v>
      </c>
      <c r="L43" s="264">
        <v>10040</v>
      </c>
      <c r="M43" s="268">
        <v>9300</v>
      </c>
    </row>
    <row r="44" spans="2:13" ht="27.75" customHeight="1" x14ac:dyDescent="0.2">
      <c r="B44" s="1087"/>
      <c r="C44" s="1088"/>
      <c r="D44" s="219"/>
      <c r="E44" s="1101" t="s">
        <v>17</v>
      </c>
      <c r="F44" s="1101"/>
      <c r="G44" s="1101"/>
      <c r="H44" s="1102"/>
      <c r="I44" s="260">
        <v>260</v>
      </c>
      <c r="J44" s="264">
        <v>255</v>
      </c>
      <c r="K44" s="264">
        <v>233</v>
      </c>
      <c r="L44" s="264">
        <v>209</v>
      </c>
      <c r="M44" s="268">
        <v>245</v>
      </c>
    </row>
    <row r="45" spans="2:13" ht="27.75" customHeight="1" x14ac:dyDescent="0.2">
      <c r="B45" s="1087"/>
      <c r="C45" s="1088"/>
      <c r="D45" s="219"/>
      <c r="E45" s="1101" t="s">
        <v>79</v>
      </c>
      <c r="F45" s="1101"/>
      <c r="G45" s="1101"/>
      <c r="H45" s="1102"/>
      <c r="I45" s="260">
        <v>1546</v>
      </c>
      <c r="J45" s="264">
        <v>1475</v>
      </c>
      <c r="K45" s="264">
        <v>1498</v>
      </c>
      <c r="L45" s="264">
        <v>1441</v>
      </c>
      <c r="M45" s="268">
        <v>1524</v>
      </c>
    </row>
    <row r="46" spans="2:13" ht="27.75" customHeight="1" x14ac:dyDescent="0.2">
      <c r="B46" s="1087"/>
      <c r="C46" s="1088"/>
      <c r="D46" s="220"/>
      <c r="E46" s="1101" t="s">
        <v>78</v>
      </c>
      <c r="F46" s="1101"/>
      <c r="G46" s="1101"/>
      <c r="H46" s="1102"/>
      <c r="I46" s="260" t="s">
        <v>202</v>
      </c>
      <c r="J46" s="264" t="s">
        <v>202</v>
      </c>
      <c r="K46" s="264" t="s">
        <v>202</v>
      </c>
      <c r="L46" s="264" t="s">
        <v>202</v>
      </c>
      <c r="M46" s="268" t="s">
        <v>202</v>
      </c>
    </row>
    <row r="47" spans="2:13" ht="27.75" customHeight="1" x14ac:dyDescent="0.2">
      <c r="B47" s="1087"/>
      <c r="C47" s="1088"/>
      <c r="D47" s="256"/>
      <c r="E47" s="1107" t="s">
        <v>81</v>
      </c>
      <c r="F47" s="1108"/>
      <c r="G47" s="1108"/>
      <c r="H47" s="1109"/>
      <c r="I47" s="260" t="s">
        <v>202</v>
      </c>
      <c r="J47" s="264" t="s">
        <v>202</v>
      </c>
      <c r="K47" s="264" t="s">
        <v>202</v>
      </c>
      <c r="L47" s="264" t="s">
        <v>202</v>
      </c>
      <c r="M47" s="268" t="s">
        <v>202</v>
      </c>
    </row>
    <row r="48" spans="2:13" ht="27.75" customHeight="1" x14ac:dyDescent="0.2">
      <c r="B48" s="1087"/>
      <c r="C48" s="1088"/>
      <c r="D48" s="219"/>
      <c r="E48" s="1101" t="s">
        <v>56</v>
      </c>
      <c r="F48" s="1101"/>
      <c r="G48" s="1101"/>
      <c r="H48" s="1102"/>
      <c r="I48" s="260" t="s">
        <v>202</v>
      </c>
      <c r="J48" s="264" t="s">
        <v>202</v>
      </c>
      <c r="K48" s="264" t="s">
        <v>202</v>
      </c>
      <c r="L48" s="264" t="s">
        <v>202</v>
      </c>
      <c r="M48" s="268" t="s">
        <v>202</v>
      </c>
    </row>
    <row r="49" spans="2:13" ht="27.75" customHeight="1" x14ac:dyDescent="0.2">
      <c r="B49" s="1089"/>
      <c r="C49" s="1090"/>
      <c r="D49" s="219"/>
      <c r="E49" s="1101" t="s">
        <v>85</v>
      </c>
      <c r="F49" s="1101"/>
      <c r="G49" s="1101"/>
      <c r="H49" s="1102"/>
      <c r="I49" s="260" t="s">
        <v>202</v>
      </c>
      <c r="J49" s="264" t="s">
        <v>202</v>
      </c>
      <c r="K49" s="264" t="s">
        <v>202</v>
      </c>
      <c r="L49" s="264" t="s">
        <v>202</v>
      </c>
      <c r="M49" s="268" t="s">
        <v>202</v>
      </c>
    </row>
    <row r="50" spans="2:13" ht="27.75" customHeight="1" x14ac:dyDescent="0.2">
      <c r="B50" s="1105" t="s">
        <v>87</v>
      </c>
      <c r="C50" s="1106"/>
      <c r="D50" s="257"/>
      <c r="E50" s="1101" t="s">
        <v>89</v>
      </c>
      <c r="F50" s="1101"/>
      <c r="G50" s="1101"/>
      <c r="H50" s="1102"/>
      <c r="I50" s="260">
        <v>3486</v>
      </c>
      <c r="J50" s="264">
        <v>3463</v>
      </c>
      <c r="K50" s="264">
        <v>2839</v>
      </c>
      <c r="L50" s="264">
        <v>2982</v>
      </c>
      <c r="M50" s="268">
        <v>3034</v>
      </c>
    </row>
    <row r="51" spans="2:13" ht="27.75" customHeight="1" x14ac:dyDescent="0.2">
      <c r="B51" s="1087"/>
      <c r="C51" s="1088"/>
      <c r="D51" s="219"/>
      <c r="E51" s="1101" t="s">
        <v>92</v>
      </c>
      <c r="F51" s="1101"/>
      <c r="G51" s="1101"/>
      <c r="H51" s="1102"/>
      <c r="I51" s="260">
        <v>328</v>
      </c>
      <c r="J51" s="264">
        <v>277</v>
      </c>
      <c r="K51" s="264">
        <v>244</v>
      </c>
      <c r="L51" s="264">
        <v>204</v>
      </c>
      <c r="M51" s="268">
        <v>157</v>
      </c>
    </row>
    <row r="52" spans="2:13" ht="27.75" customHeight="1" x14ac:dyDescent="0.2">
      <c r="B52" s="1089"/>
      <c r="C52" s="1090"/>
      <c r="D52" s="219"/>
      <c r="E52" s="1101" t="s">
        <v>42</v>
      </c>
      <c r="F52" s="1101"/>
      <c r="G52" s="1101"/>
      <c r="H52" s="1102"/>
      <c r="I52" s="260">
        <v>16938</v>
      </c>
      <c r="J52" s="264">
        <v>17461</v>
      </c>
      <c r="K52" s="264">
        <v>16882</v>
      </c>
      <c r="L52" s="264">
        <v>16236</v>
      </c>
      <c r="M52" s="268">
        <v>15215</v>
      </c>
    </row>
    <row r="53" spans="2:13" ht="27.75" customHeight="1" x14ac:dyDescent="0.2">
      <c r="B53" s="1095" t="s">
        <v>48</v>
      </c>
      <c r="C53" s="1096"/>
      <c r="D53" s="221"/>
      <c r="E53" s="1103" t="s">
        <v>94</v>
      </c>
      <c r="F53" s="1103"/>
      <c r="G53" s="1103"/>
      <c r="H53" s="1104"/>
      <c r="I53" s="261">
        <v>6433</v>
      </c>
      <c r="J53" s="265">
        <v>7254</v>
      </c>
      <c r="K53" s="265">
        <v>6939</v>
      </c>
      <c r="L53" s="265">
        <v>6491</v>
      </c>
      <c r="M53" s="269">
        <v>5812</v>
      </c>
    </row>
    <row r="54" spans="2:13" ht="27.75" customHeight="1" x14ac:dyDescent="0.25">
      <c r="B54" s="255" t="s">
        <v>69</v>
      </c>
      <c r="C54" s="192"/>
      <c r="D54" s="192"/>
      <c r="E54" s="258"/>
      <c r="F54" s="258"/>
      <c r="G54" s="258"/>
      <c r="H54" s="258"/>
      <c r="I54" s="262"/>
      <c r="J54" s="262"/>
      <c r="K54" s="262"/>
      <c r="L54" s="262"/>
      <c r="M54" s="262"/>
    </row>
    <row r="55" spans="2:13" ht="13" x14ac:dyDescent="0.2"/>
  </sheetData>
  <sheetProtection algorithmName="SHA-512" hashValue="goZ0HSsWHcYpBlnxdsL+kvsZMv+unqR2pnpIt3jgQo+mlTMv+9BihzdCin5MN3QRDIhcaOredXuzYQ3Xpgua2Q==" saltValue="xsa4yel7TEJVtgzmn+RsS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90</v>
      </c>
    </row>
    <row r="54" spans="2:8" ht="29.25" customHeight="1" x14ac:dyDescent="0.3">
      <c r="B54" s="270" t="s">
        <v>5</v>
      </c>
      <c r="C54" s="276"/>
      <c r="D54" s="276"/>
      <c r="E54" s="277" t="s">
        <v>16</v>
      </c>
      <c r="F54" s="278" t="s">
        <v>529</v>
      </c>
      <c r="G54" s="278" t="s">
        <v>530</v>
      </c>
      <c r="H54" s="286" t="s">
        <v>531</v>
      </c>
    </row>
    <row r="55" spans="2:8" ht="52.5" customHeight="1" x14ac:dyDescent="0.2">
      <c r="B55" s="271"/>
      <c r="C55" s="1120" t="s">
        <v>98</v>
      </c>
      <c r="D55" s="1120"/>
      <c r="E55" s="1121"/>
      <c r="F55" s="279">
        <v>1603</v>
      </c>
      <c r="G55" s="279">
        <v>1610</v>
      </c>
      <c r="H55" s="287">
        <v>1618</v>
      </c>
    </row>
    <row r="56" spans="2:8" ht="52.5" customHeight="1" x14ac:dyDescent="0.2">
      <c r="B56" s="272"/>
      <c r="C56" s="1122" t="s">
        <v>101</v>
      </c>
      <c r="D56" s="1122"/>
      <c r="E56" s="1123"/>
      <c r="F56" s="280">
        <v>5</v>
      </c>
      <c r="G56" s="280">
        <v>90</v>
      </c>
      <c r="H56" s="288">
        <v>90</v>
      </c>
    </row>
    <row r="57" spans="2:8" ht="53.25" customHeight="1" x14ac:dyDescent="0.2">
      <c r="B57" s="272"/>
      <c r="C57" s="1124" t="s">
        <v>72</v>
      </c>
      <c r="D57" s="1124"/>
      <c r="E57" s="1125"/>
      <c r="F57" s="281">
        <v>2575</v>
      </c>
      <c r="G57" s="281">
        <v>2581</v>
      </c>
      <c r="H57" s="289">
        <v>2594</v>
      </c>
    </row>
    <row r="58" spans="2:8" ht="45.75" customHeight="1" x14ac:dyDescent="0.2">
      <c r="B58" s="273"/>
      <c r="C58" s="1112" t="s">
        <v>544</v>
      </c>
      <c r="D58" s="1113"/>
      <c r="E58" s="1114"/>
      <c r="F58" s="282">
        <v>1989</v>
      </c>
      <c r="G58" s="282">
        <v>1985</v>
      </c>
      <c r="H58" s="290">
        <v>1911</v>
      </c>
    </row>
    <row r="59" spans="2:8" ht="45.75" customHeight="1" x14ac:dyDescent="0.2">
      <c r="B59" s="273"/>
      <c r="C59" s="1112" t="s">
        <v>545</v>
      </c>
      <c r="D59" s="1113"/>
      <c r="E59" s="1114"/>
      <c r="F59" s="282">
        <v>134</v>
      </c>
      <c r="G59" s="282">
        <v>132</v>
      </c>
      <c r="H59" s="290">
        <v>132</v>
      </c>
    </row>
    <row r="60" spans="2:8" ht="45.75" customHeight="1" x14ac:dyDescent="0.2">
      <c r="B60" s="273"/>
      <c r="C60" s="1112" t="s">
        <v>546</v>
      </c>
      <c r="D60" s="1113"/>
      <c r="E60" s="1114"/>
      <c r="F60" s="282">
        <v>44</v>
      </c>
      <c r="G60" s="282">
        <v>44</v>
      </c>
      <c r="H60" s="290">
        <v>125</v>
      </c>
    </row>
    <row r="61" spans="2:8" ht="45.75" customHeight="1" x14ac:dyDescent="0.2">
      <c r="B61" s="273"/>
      <c r="C61" s="1112" t="s">
        <v>543</v>
      </c>
      <c r="D61" s="1113"/>
      <c r="E61" s="1114"/>
      <c r="F61" s="282">
        <v>124</v>
      </c>
      <c r="G61" s="282">
        <v>124</v>
      </c>
      <c r="H61" s="290">
        <v>124</v>
      </c>
    </row>
    <row r="62" spans="2:8" ht="45.75" customHeight="1" x14ac:dyDescent="0.2">
      <c r="B62" s="274"/>
      <c r="C62" s="1115" t="s">
        <v>391</v>
      </c>
      <c r="D62" s="1116"/>
      <c r="E62" s="1117"/>
      <c r="F62" s="283">
        <v>82</v>
      </c>
      <c r="G62" s="283">
        <v>73</v>
      </c>
      <c r="H62" s="291">
        <v>74</v>
      </c>
    </row>
    <row r="63" spans="2:8" ht="52.5" customHeight="1" x14ac:dyDescent="0.2">
      <c r="B63" s="275"/>
      <c r="C63" s="1118" t="s">
        <v>104</v>
      </c>
      <c r="D63" s="1118"/>
      <c r="E63" s="1119"/>
      <c r="F63" s="284">
        <v>4183</v>
      </c>
      <c r="G63" s="284">
        <v>4281</v>
      </c>
      <c r="H63" s="292">
        <v>4302</v>
      </c>
    </row>
    <row r="64" spans="2:8" ht="13" x14ac:dyDescent="0.2"/>
  </sheetData>
  <sheetProtection algorithmName="SHA-512" hashValue="GGUJj5DBA8BxRLO3Zhlz6iA3wWx/vyEkAdtZBdqfXG+Bgkg7avnAcOWg+CHVItwPGHujZlMbPtZxXGEoNfBnZw==" saltValue="eT5NB173pFMUL/LzKcNG9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4475-016A-4EF5-92E9-0100B524FFC4}">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18" customWidth="1"/>
    <col min="2" max="107" width="2.453125" style="318" customWidth="1"/>
    <col min="108" max="108" width="6.08984375" style="320" customWidth="1"/>
    <col min="109" max="109" width="5.90625" style="319" customWidth="1"/>
    <col min="110" max="110" width="8.6328125" style="318" hidden="1" customWidth="1"/>
    <col min="111" max="16384" width="8.6328125" style="318" hidden="1"/>
  </cols>
  <sheetData>
    <row r="1" spans="1:109" ht="42.75" customHeight="1" x14ac:dyDescent="0.2">
      <c r="A1" s="352"/>
      <c r="B1" s="351"/>
      <c r="DD1" s="318"/>
      <c r="DE1" s="318"/>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318"/>
      <c r="DE2" s="318"/>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318"/>
      <c r="DE3" s="318"/>
    </row>
    <row r="4" spans="1:109" s="78"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78"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78"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78"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78"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78"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78"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78"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78"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78"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78"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78" customFormat="1" ht="13" x14ac:dyDescent="0.2">
      <c r="A15" s="318"/>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78" customFormat="1" ht="13" x14ac:dyDescent="0.2">
      <c r="A16" s="318"/>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78" customFormat="1" ht="13" x14ac:dyDescent="0.2">
      <c r="A17" s="318"/>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78" customFormat="1" ht="13" x14ac:dyDescent="0.2">
      <c r="A18" s="318"/>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318"/>
      <c r="DE19" s="318"/>
    </row>
    <row r="20" spans="1:109" ht="13" x14ac:dyDescent="0.2">
      <c r="DD20" s="318"/>
      <c r="DE20" s="318"/>
    </row>
    <row r="21" spans="1:109" ht="17.25" customHeight="1" x14ac:dyDescent="0.2">
      <c r="B21" s="349"/>
      <c r="C21" s="346"/>
      <c r="D21" s="346"/>
      <c r="E21" s="346"/>
      <c r="F21" s="346"/>
      <c r="G21" s="346"/>
      <c r="H21" s="346"/>
      <c r="I21" s="346"/>
      <c r="J21" s="346"/>
      <c r="K21" s="346"/>
      <c r="L21" s="346"/>
      <c r="M21" s="346"/>
      <c r="N21" s="348"/>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8"/>
      <c r="AU21" s="346"/>
      <c r="AV21" s="346"/>
      <c r="AW21" s="346"/>
      <c r="AX21" s="346"/>
      <c r="AY21" s="346"/>
      <c r="AZ21" s="346"/>
      <c r="BA21" s="346"/>
      <c r="BB21" s="346"/>
      <c r="BC21" s="346"/>
      <c r="BD21" s="346"/>
      <c r="BE21" s="346"/>
      <c r="BF21" s="348"/>
      <c r="BG21" s="346"/>
      <c r="BH21" s="346"/>
      <c r="BI21" s="346"/>
      <c r="BJ21" s="346"/>
      <c r="BK21" s="346"/>
      <c r="BL21" s="346"/>
      <c r="BM21" s="346"/>
      <c r="BN21" s="346"/>
      <c r="BO21" s="346"/>
      <c r="BP21" s="346"/>
      <c r="BQ21" s="346"/>
      <c r="BR21" s="348"/>
      <c r="BS21" s="346"/>
      <c r="BT21" s="346"/>
      <c r="BU21" s="346"/>
      <c r="BV21" s="346"/>
      <c r="BW21" s="346"/>
      <c r="BX21" s="346"/>
      <c r="BY21" s="346"/>
      <c r="BZ21" s="346"/>
      <c r="CA21" s="346"/>
      <c r="CB21" s="346"/>
      <c r="CC21" s="346"/>
      <c r="CD21" s="348"/>
      <c r="CE21" s="346"/>
      <c r="CF21" s="346"/>
      <c r="CG21" s="346"/>
      <c r="CH21" s="346"/>
      <c r="CI21" s="346"/>
      <c r="CJ21" s="346"/>
      <c r="CK21" s="346"/>
      <c r="CL21" s="346"/>
      <c r="CM21" s="346"/>
      <c r="CN21" s="346"/>
      <c r="CO21" s="346"/>
      <c r="CP21" s="348"/>
      <c r="CQ21" s="346"/>
      <c r="CR21" s="346"/>
      <c r="CS21" s="346"/>
      <c r="CT21" s="346"/>
      <c r="CU21" s="346"/>
      <c r="CV21" s="346"/>
      <c r="CW21" s="346"/>
      <c r="CX21" s="346"/>
      <c r="CY21" s="346"/>
      <c r="CZ21" s="346"/>
      <c r="DA21" s="346"/>
      <c r="DB21" s="348"/>
      <c r="DC21" s="346"/>
      <c r="DD21" s="345"/>
      <c r="DE21" s="318"/>
    </row>
    <row r="22" spans="1:109" ht="17.25" customHeight="1" x14ac:dyDescent="0.2">
      <c r="B22" s="319"/>
    </row>
    <row r="23" spans="1:109" ht="13" x14ac:dyDescent="0.2">
      <c r="B23" s="319"/>
    </row>
    <row r="24" spans="1:109" ht="13" x14ac:dyDescent="0.2">
      <c r="B24" s="319"/>
    </row>
    <row r="25" spans="1:109" ht="13" x14ac:dyDescent="0.2">
      <c r="B25" s="319"/>
    </row>
    <row r="26" spans="1:109" ht="13" x14ac:dyDescent="0.2">
      <c r="B26" s="319"/>
    </row>
    <row r="27" spans="1:109" ht="13" x14ac:dyDescent="0.2">
      <c r="B27" s="319"/>
    </row>
    <row r="28" spans="1:109" ht="13" x14ac:dyDescent="0.2">
      <c r="B28" s="319"/>
    </row>
    <row r="29" spans="1:109" ht="13" x14ac:dyDescent="0.2">
      <c r="B29" s="319"/>
    </row>
    <row r="30" spans="1:109" ht="13" x14ac:dyDescent="0.2">
      <c r="B30" s="319"/>
    </row>
    <row r="31" spans="1:109" ht="13" x14ac:dyDescent="0.2">
      <c r="B31" s="319"/>
    </row>
    <row r="32" spans="1:109" ht="13" x14ac:dyDescent="0.2">
      <c r="B32" s="319"/>
    </row>
    <row r="33" spans="2:109" ht="13" x14ac:dyDescent="0.2">
      <c r="B33" s="319"/>
    </row>
    <row r="34" spans="2:109" ht="13" x14ac:dyDescent="0.2">
      <c r="B34" s="319"/>
    </row>
    <row r="35" spans="2:109" ht="13" x14ac:dyDescent="0.2">
      <c r="B35" s="319"/>
    </row>
    <row r="36" spans="2:109" ht="13" x14ac:dyDescent="0.2">
      <c r="B36" s="319"/>
    </row>
    <row r="37" spans="2:109" ht="13" x14ac:dyDescent="0.2">
      <c r="B37" s="319"/>
    </row>
    <row r="38" spans="2:109" ht="13" x14ac:dyDescent="0.2">
      <c r="B38" s="319"/>
    </row>
    <row r="39" spans="2:109" ht="13" x14ac:dyDescent="0.2">
      <c r="B39" s="323"/>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1"/>
    </row>
    <row r="40" spans="2:109" ht="13" x14ac:dyDescent="0.2">
      <c r="B40" s="337"/>
      <c r="DD40" s="337"/>
      <c r="DE40" s="318"/>
    </row>
    <row r="41" spans="2:109" ht="16.5" x14ac:dyDescent="0.2">
      <c r="B41" s="347" t="s">
        <v>558</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5"/>
    </row>
    <row r="42" spans="2:109" ht="13" x14ac:dyDescent="0.2">
      <c r="B42" s="319"/>
      <c r="G42" s="334"/>
      <c r="I42" s="333"/>
      <c r="J42" s="333"/>
      <c r="K42" s="333"/>
      <c r="AM42" s="334"/>
      <c r="AN42" s="334" t="s">
        <v>554</v>
      </c>
      <c r="AP42" s="333"/>
      <c r="AQ42" s="333"/>
      <c r="AR42" s="333"/>
      <c r="AY42" s="334"/>
      <c r="BA42" s="333"/>
      <c r="BB42" s="333"/>
      <c r="BC42" s="333"/>
      <c r="BK42" s="334"/>
      <c r="BM42" s="333"/>
      <c r="BN42" s="333"/>
      <c r="BO42" s="333"/>
      <c r="BW42" s="334"/>
      <c r="BY42" s="333"/>
      <c r="BZ42" s="333"/>
      <c r="CA42" s="333"/>
      <c r="CI42" s="334"/>
      <c r="CK42" s="333"/>
      <c r="CL42" s="333"/>
      <c r="CM42" s="333"/>
      <c r="CU42" s="334"/>
      <c r="CW42" s="333"/>
      <c r="CX42" s="333"/>
      <c r="CY42" s="333"/>
    </row>
    <row r="43" spans="2:109" ht="13.5" customHeight="1" x14ac:dyDescent="0.2">
      <c r="B43" s="319"/>
      <c r="AN43" s="1134" t="s">
        <v>557</v>
      </c>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35"/>
      <c r="CD43" s="1135"/>
      <c r="CE43" s="1135"/>
      <c r="CF43" s="1135"/>
      <c r="CG43" s="1135"/>
      <c r="CH43" s="1135"/>
      <c r="CI43" s="1135"/>
      <c r="CJ43" s="1135"/>
      <c r="CK43" s="1135"/>
      <c r="CL43" s="1135"/>
      <c r="CM43" s="1135"/>
      <c r="CN43" s="1135"/>
      <c r="CO43" s="1135"/>
      <c r="CP43" s="1135"/>
      <c r="CQ43" s="1135"/>
      <c r="CR43" s="1135"/>
      <c r="CS43" s="1135"/>
      <c r="CT43" s="1135"/>
      <c r="CU43" s="1135"/>
      <c r="CV43" s="1135"/>
      <c r="CW43" s="1135"/>
      <c r="CX43" s="1135"/>
      <c r="CY43" s="1135"/>
      <c r="CZ43" s="1135"/>
      <c r="DA43" s="1135"/>
      <c r="DB43" s="1135"/>
      <c r="DC43" s="1136"/>
    </row>
    <row r="44" spans="2:109" ht="13" x14ac:dyDescent="0.2">
      <c r="B44" s="319"/>
      <c r="AN44" s="1137"/>
      <c r="AO44" s="1138"/>
      <c r="AP44" s="1138"/>
      <c r="AQ44" s="1138"/>
      <c r="AR44" s="1138"/>
      <c r="AS44" s="1138"/>
      <c r="AT44" s="1138"/>
      <c r="AU44" s="1138"/>
      <c r="AV44" s="1138"/>
      <c r="AW44" s="1138"/>
      <c r="AX44" s="1138"/>
      <c r="AY44" s="1138"/>
      <c r="AZ44" s="1138"/>
      <c r="BA44" s="1138"/>
      <c r="BB44" s="1138"/>
      <c r="BC44" s="1138"/>
      <c r="BD44" s="1138"/>
      <c r="BE44" s="1138"/>
      <c r="BF44" s="1138"/>
      <c r="BG44" s="1138"/>
      <c r="BH44" s="1138"/>
      <c r="BI44" s="1138"/>
      <c r="BJ44" s="1138"/>
      <c r="BK44" s="1138"/>
      <c r="BL44" s="1138"/>
      <c r="BM44" s="1138"/>
      <c r="BN44" s="1138"/>
      <c r="BO44" s="1138"/>
      <c r="BP44" s="1138"/>
      <c r="BQ44" s="1138"/>
      <c r="BR44" s="1138"/>
      <c r="BS44" s="1138"/>
      <c r="BT44" s="1138"/>
      <c r="BU44" s="1138"/>
      <c r="BV44" s="1138"/>
      <c r="BW44" s="1138"/>
      <c r="BX44" s="1138"/>
      <c r="BY44" s="1138"/>
      <c r="BZ44" s="1138"/>
      <c r="CA44" s="1138"/>
      <c r="CB44" s="1138"/>
      <c r="CC44" s="1138"/>
      <c r="CD44" s="1138"/>
      <c r="CE44" s="1138"/>
      <c r="CF44" s="1138"/>
      <c r="CG44" s="1138"/>
      <c r="CH44" s="1138"/>
      <c r="CI44" s="1138"/>
      <c r="CJ44" s="1138"/>
      <c r="CK44" s="1138"/>
      <c r="CL44" s="1138"/>
      <c r="CM44" s="1138"/>
      <c r="CN44" s="1138"/>
      <c r="CO44" s="1138"/>
      <c r="CP44" s="1138"/>
      <c r="CQ44" s="1138"/>
      <c r="CR44" s="1138"/>
      <c r="CS44" s="1138"/>
      <c r="CT44" s="1138"/>
      <c r="CU44" s="1138"/>
      <c r="CV44" s="1138"/>
      <c r="CW44" s="1138"/>
      <c r="CX44" s="1138"/>
      <c r="CY44" s="1138"/>
      <c r="CZ44" s="1138"/>
      <c r="DA44" s="1138"/>
      <c r="DB44" s="1138"/>
      <c r="DC44" s="1139"/>
    </row>
    <row r="45" spans="2:109" ht="13" x14ac:dyDescent="0.2">
      <c r="B45" s="319"/>
      <c r="AN45" s="1137"/>
      <c r="AO45" s="1138"/>
      <c r="AP45" s="1138"/>
      <c r="AQ45" s="1138"/>
      <c r="AR45" s="1138"/>
      <c r="AS45" s="1138"/>
      <c r="AT45" s="1138"/>
      <c r="AU45" s="1138"/>
      <c r="AV45" s="1138"/>
      <c r="AW45" s="1138"/>
      <c r="AX45" s="1138"/>
      <c r="AY45" s="1138"/>
      <c r="AZ45" s="1138"/>
      <c r="BA45" s="1138"/>
      <c r="BB45" s="1138"/>
      <c r="BC45" s="1138"/>
      <c r="BD45" s="1138"/>
      <c r="BE45" s="1138"/>
      <c r="BF45" s="1138"/>
      <c r="BG45" s="1138"/>
      <c r="BH45" s="1138"/>
      <c r="BI45" s="1138"/>
      <c r="BJ45" s="1138"/>
      <c r="BK45" s="1138"/>
      <c r="BL45" s="1138"/>
      <c r="BM45" s="1138"/>
      <c r="BN45" s="1138"/>
      <c r="BO45" s="1138"/>
      <c r="BP45" s="1138"/>
      <c r="BQ45" s="1138"/>
      <c r="BR45" s="1138"/>
      <c r="BS45" s="1138"/>
      <c r="BT45" s="1138"/>
      <c r="BU45" s="1138"/>
      <c r="BV45" s="1138"/>
      <c r="BW45" s="1138"/>
      <c r="BX45" s="1138"/>
      <c r="BY45" s="1138"/>
      <c r="BZ45" s="1138"/>
      <c r="CA45" s="1138"/>
      <c r="CB45" s="1138"/>
      <c r="CC45" s="1138"/>
      <c r="CD45" s="1138"/>
      <c r="CE45" s="1138"/>
      <c r="CF45" s="1138"/>
      <c r="CG45" s="1138"/>
      <c r="CH45" s="1138"/>
      <c r="CI45" s="1138"/>
      <c r="CJ45" s="1138"/>
      <c r="CK45" s="1138"/>
      <c r="CL45" s="1138"/>
      <c r="CM45" s="1138"/>
      <c r="CN45" s="1138"/>
      <c r="CO45" s="1138"/>
      <c r="CP45" s="1138"/>
      <c r="CQ45" s="1138"/>
      <c r="CR45" s="1138"/>
      <c r="CS45" s="1138"/>
      <c r="CT45" s="1138"/>
      <c r="CU45" s="1138"/>
      <c r="CV45" s="1138"/>
      <c r="CW45" s="1138"/>
      <c r="CX45" s="1138"/>
      <c r="CY45" s="1138"/>
      <c r="CZ45" s="1138"/>
      <c r="DA45" s="1138"/>
      <c r="DB45" s="1138"/>
      <c r="DC45" s="1139"/>
    </row>
    <row r="46" spans="2:109" ht="13" x14ac:dyDescent="0.2">
      <c r="B46" s="319"/>
      <c r="AN46" s="1137"/>
      <c r="AO46" s="1138"/>
      <c r="AP46" s="1138"/>
      <c r="AQ46" s="1138"/>
      <c r="AR46" s="1138"/>
      <c r="AS46" s="1138"/>
      <c r="AT46" s="1138"/>
      <c r="AU46" s="1138"/>
      <c r="AV46" s="1138"/>
      <c r="AW46" s="1138"/>
      <c r="AX46" s="1138"/>
      <c r="AY46" s="1138"/>
      <c r="AZ46" s="1138"/>
      <c r="BA46" s="1138"/>
      <c r="BB46" s="1138"/>
      <c r="BC46" s="1138"/>
      <c r="BD46" s="1138"/>
      <c r="BE46" s="1138"/>
      <c r="BF46" s="1138"/>
      <c r="BG46" s="1138"/>
      <c r="BH46" s="1138"/>
      <c r="BI46" s="1138"/>
      <c r="BJ46" s="1138"/>
      <c r="BK46" s="1138"/>
      <c r="BL46" s="1138"/>
      <c r="BM46" s="1138"/>
      <c r="BN46" s="1138"/>
      <c r="BO46" s="1138"/>
      <c r="BP46" s="1138"/>
      <c r="BQ46" s="1138"/>
      <c r="BR46" s="1138"/>
      <c r="BS46" s="1138"/>
      <c r="BT46" s="1138"/>
      <c r="BU46" s="1138"/>
      <c r="BV46" s="1138"/>
      <c r="BW46" s="1138"/>
      <c r="BX46" s="1138"/>
      <c r="BY46" s="1138"/>
      <c r="BZ46" s="1138"/>
      <c r="CA46" s="1138"/>
      <c r="CB46" s="1138"/>
      <c r="CC46" s="1138"/>
      <c r="CD46" s="1138"/>
      <c r="CE46" s="1138"/>
      <c r="CF46" s="1138"/>
      <c r="CG46" s="1138"/>
      <c r="CH46" s="1138"/>
      <c r="CI46" s="1138"/>
      <c r="CJ46" s="1138"/>
      <c r="CK46" s="1138"/>
      <c r="CL46" s="1138"/>
      <c r="CM46" s="1138"/>
      <c r="CN46" s="1138"/>
      <c r="CO46" s="1138"/>
      <c r="CP46" s="1138"/>
      <c r="CQ46" s="1138"/>
      <c r="CR46" s="1138"/>
      <c r="CS46" s="1138"/>
      <c r="CT46" s="1138"/>
      <c r="CU46" s="1138"/>
      <c r="CV46" s="1138"/>
      <c r="CW46" s="1138"/>
      <c r="CX46" s="1138"/>
      <c r="CY46" s="1138"/>
      <c r="CZ46" s="1138"/>
      <c r="DA46" s="1138"/>
      <c r="DB46" s="1138"/>
      <c r="DC46" s="1139"/>
    </row>
    <row r="47" spans="2:109" ht="13" x14ac:dyDescent="0.2">
      <c r="B47" s="319"/>
      <c r="AN47" s="1140"/>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c r="CB47" s="1141"/>
      <c r="CC47" s="1141"/>
      <c r="CD47" s="1141"/>
      <c r="CE47" s="1141"/>
      <c r="CF47" s="1141"/>
      <c r="CG47" s="1141"/>
      <c r="CH47" s="1141"/>
      <c r="CI47" s="1141"/>
      <c r="CJ47" s="1141"/>
      <c r="CK47" s="1141"/>
      <c r="CL47" s="1141"/>
      <c r="CM47" s="1141"/>
      <c r="CN47" s="1141"/>
      <c r="CO47" s="1141"/>
      <c r="CP47" s="1141"/>
      <c r="CQ47" s="1141"/>
      <c r="CR47" s="1141"/>
      <c r="CS47" s="1141"/>
      <c r="CT47" s="1141"/>
      <c r="CU47" s="1141"/>
      <c r="CV47" s="1141"/>
      <c r="CW47" s="1141"/>
      <c r="CX47" s="1141"/>
      <c r="CY47" s="1141"/>
      <c r="CZ47" s="1141"/>
      <c r="DA47" s="1141"/>
      <c r="DB47" s="1141"/>
      <c r="DC47" s="1142"/>
    </row>
    <row r="48" spans="2:109" ht="13" x14ac:dyDescent="0.2">
      <c r="B48" s="319"/>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319"/>
      <c r="AN49" s="318" t="s">
        <v>552</v>
      </c>
    </row>
    <row r="50" spans="1:109" ht="13" x14ac:dyDescent="0.2">
      <c r="B50" s="319"/>
      <c r="G50" s="1129"/>
      <c r="H50" s="1129"/>
      <c r="I50" s="1129"/>
      <c r="J50" s="1129"/>
      <c r="K50" s="327"/>
      <c r="L50" s="327"/>
      <c r="M50" s="326"/>
      <c r="N50" s="326"/>
      <c r="AN50" s="1131"/>
      <c r="AO50" s="1132"/>
      <c r="AP50" s="1132"/>
      <c r="AQ50" s="1132"/>
      <c r="AR50" s="1132"/>
      <c r="AS50" s="1132"/>
      <c r="AT50" s="1132"/>
      <c r="AU50" s="1132"/>
      <c r="AV50" s="1132"/>
      <c r="AW50" s="1132"/>
      <c r="AX50" s="1132"/>
      <c r="AY50" s="1132"/>
      <c r="AZ50" s="1132"/>
      <c r="BA50" s="1132"/>
      <c r="BB50" s="1132"/>
      <c r="BC50" s="1132"/>
      <c r="BD50" s="1132"/>
      <c r="BE50" s="1132"/>
      <c r="BF50" s="1132"/>
      <c r="BG50" s="1132"/>
      <c r="BH50" s="1132"/>
      <c r="BI50" s="1132"/>
      <c r="BJ50" s="1132"/>
      <c r="BK50" s="1132"/>
      <c r="BL50" s="1132"/>
      <c r="BM50" s="1132"/>
      <c r="BN50" s="1132"/>
      <c r="BO50" s="1133"/>
      <c r="BP50" s="1126" t="s">
        <v>527</v>
      </c>
      <c r="BQ50" s="1126"/>
      <c r="BR50" s="1126"/>
      <c r="BS50" s="1126"/>
      <c r="BT50" s="1126"/>
      <c r="BU50" s="1126"/>
      <c r="BV50" s="1126"/>
      <c r="BW50" s="1126"/>
      <c r="BX50" s="1126" t="s">
        <v>528</v>
      </c>
      <c r="BY50" s="1126"/>
      <c r="BZ50" s="1126"/>
      <c r="CA50" s="1126"/>
      <c r="CB50" s="1126"/>
      <c r="CC50" s="1126"/>
      <c r="CD50" s="1126"/>
      <c r="CE50" s="1126"/>
      <c r="CF50" s="1126" t="s">
        <v>529</v>
      </c>
      <c r="CG50" s="1126"/>
      <c r="CH50" s="1126"/>
      <c r="CI50" s="1126"/>
      <c r="CJ50" s="1126"/>
      <c r="CK50" s="1126"/>
      <c r="CL50" s="1126"/>
      <c r="CM50" s="1126"/>
      <c r="CN50" s="1126" t="s">
        <v>530</v>
      </c>
      <c r="CO50" s="1126"/>
      <c r="CP50" s="1126"/>
      <c r="CQ50" s="1126"/>
      <c r="CR50" s="1126"/>
      <c r="CS50" s="1126"/>
      <c r="CT50" s="1126"/>
      <c r="CU50" s="1126"/>
      <c r="CV50" s="1126" t="s">
        <v>531</v>
      </c>
      <c r="CW50" s="1126"/>
      <c r="CX50" s="1126"/>
      <c r="CY50" s="1126"/>
      <c r="CZ50" s="1126"/>
      <c r="DA50" s="1126"/>
      <c r="DB50" s="1126"/>
      <c r="DC50" s="1126"/>
    </row>
    <row r="51" spans="1:109" ht="13.5" customHeight="1" x14ac:dyDescent="0.2">
      <c r="B51" s="319"/>
      <c r="G51" s="1143"/>
      <c r="H51" s="1143"/>
      <c r="I51" s="1144"/>
      <c r="J51" s="1144"/>
      <c r="K51" s="1130"/>
      <c r="L51" s="1130"/>
      <c r="M51" s="1130"/>
      <c r="N51" s="1130"/>
      <c r="AM51" s="325"/>
      <c r="AN51" s="1127" t="s">
        <v>551</v>
      </c>
      <c r="AO51" s="1127"/>
      <c r="AP51" s="1127"/>
      <c r="AQ51" s="1127"/>
      <c r="AR51" s="1127"/>
      <c r="AS51" s="1127"/>
      <c r="AT51" s="1127"/>
      <c r="AU51" s="1127"/>
      <c r="AV51" s="1127"/>
      <c r="AW51" s="1127"/>
      <c r="AX51" s="1127"/>
      <c r="AY51" s="1127"/>
      <c r="AZ51" s="1127"/>
      <c r="BA51" s="1127"/>
      <c r="BB51" s="1127" t="s">
        <v>549</v>
      </c>
      <c r="BC51" s="1127"/>
      <c r="BD51" s="1127"/>
      <c r="BE51" s="1127"/>
      <c r="BF51" s="1127"/>
      <c r="BG51" s="1127"/>
      <c r="BH51" s="1127"/>
      <c r="BI51" s="1127"/>
      <c r="BJ51" s="1127"/>
      <c r="BK51" s="1127"/>
      <c r="BL51" s="1127"/>
      <c r="BM51" s="1127"/>
      <c r="BN51" s="1127"/>
      <c r="BO51" s="1127"/>
      <c r="BP51" s="1128">
        <v>110.6</v>
      </c>
      <c r="BQ51" s="1128"/>
      <c r="BR51" s="1128"/>
      <c r="BS51" s="1128"/>
      <c r="BT51" s="1128"/>
      <c r="BU51" s="1128"/>
      <c r="BV51" s="1128"/>
      <c r="BW51" s="1128"/>
      <c r="BX51" s="1128">
        <v>123</v>
      </c>
      <c r="BY51" s="1128"/>
      <c r="BZ51" s="1128"/>
      <c r="CA51" s="1128"/>
      <c r="CB51" s="1128"/>
      <c r="CC51" s="1128"/>
      <c r="CD51" s="1128"/>
      <c r="CE51" s="1128"/>
      <c r="CF51" s="1128">
        <v>114.6</v>
      </c>
      <c r="CG51" s="1128"/>
      <c r="CH51" s="1128"/>
      <c r="CI51" s="1128"/>
      <c r="CJ51" s="1128"/>
      <c r="CK51" s="1128"/>
      <c r="CL51" s="1128"/>
      <c r="CM51" s="1128"/>
      <c r="CN51" s="1128">
        <v>101.5</v>
      </c>
      <c r="CO51" s="1128"/>
      <c r="CP51" s="1128"/>
      <c r="CQ51" s="1128"/>
      <c r="CR51" s="1128"/>
      <c r="CS51" s="1128"/>
      <c r="CT51" s="1128"/>
      <c r="CU51" s="1128"/>
      <c r="CV51" s="1128">
        <v>93.8</v>
      </c>
      <c r="CW51" s="1128"/>
      <c r="CX51" s="1128"/>
      <c r="CY51" s="1128"/>
      <c r="CZ51" s="1128"/>
      <c r="DA51" s="1128"/>
      <c r="DB51" s="1128"/>
      <c r="DC51" s="1128"/>
    </row>
    <row r="52" spans="1:109" ht="13" x14ac:dyDescent="0.2">
      <c r="B52" s="319"/>
      <c r="G52" s="1143"/>
      <c r="H52" s="1143"/>
      <c r="I52" s="1144"/>
      <c r="J52" s="1144"/>
      <c r="K52" s="1130"/>
      <c r="L52" s="1130"/>
      <c r="M52" s="1130"/>
      <c r="N52" s="1130"/>
      <c r="AM52" s="325"/>
      <c r="AN52" s="1127"/>
      <c r="AO52" s="1127"/>
      <c r="AP52" s="1127"/>
      <c r="AQ52" s="1127"/>
      <c r="AR52" s="1127"/>
      <c r="AS52" s="1127"/>
      <c r="AT52" s="1127"/>
      <c r="AU52" s="1127"/>
      <c r="AV52" s="1127"/>
      <c r="AW52" s="1127"/>
      <c r="AX52" s="1127"/>
      <c r="AY52" s="1127"/>
      <c r="AZ52" s="1127"/>
      <c r="BA52" s="1127"/>
      <c r="BB52" s="1127"/>
      <c r="BC52" s="1127"/>
      <c r="BD52" s="1127"/>
      <c r="BE52" s="1127"/>
      <c r="BF52" s="1127"/>
      <c r="BG52" s="1127"/>
      <c r="BH52" s="1127"/>
      <c r="BI52" s="1127"/>
      <c r="BJ52" s="1127"/>
      <c r="BK52" s="1127"/>
      <c r="BL52" s="1127"/>
      <c r="BM52" s="1127"/>
      <c r="BN52" s="1127"/>
      <c r="BO52" s="1127"/>
      <c r="BP52" s="1128"/>
      <c r="BQ52" s="1128"/>
      <c r="BR52" s="1128"/>
      <c r="BS52" s="1128"/>
      <c r="BT52" s="1128"/>
      <c r="BU52" s="1128"/>
      <c r="BV52" s="1128"/>
      <c r="BW52" s="1128"/>
      <c r="BX52" s="1128"/>
      <c r="BY52" s="1128"/>
      <c r="BZ52" s="1128"/>
      <c r="CA52" s="1128"/>
      <c r="CB52" s="1128"/>
      <c r="CC52" s="1128"/>
      <c r="CD52" s="1128"/>
      <c r="CE52" s="1128"/>
      <c r="CF52" s="1128"/>
      <c r="CG52" s="1128"/>
      <c r="CH52" s="1128"/>
      <c r="CI52" s="1128"/>
      <c r="CJ52" s="1128"/>
      <c r="CK52" s="1128"/>
      <c r="CL52" s="1128"/>
      <c r="CM52" s="1128"/>
      <c r="CN52" s="1128"/>
      <c r="CO52" s="1128"/>
      <c r="CP52" s="1128"/>
      <c r="CQ52" s="1128"/>
      <c r="CR52" s="1128"/>
      <c r="CS52" s="1128"/>
      <c r="CT52" s="1128"/>
      <c r="CU52" s="1128"/>
      <c r="CV52" s="1128"/>
      <c r="CW52" s="1128"/>
      <c r="CX52" s="1128"/>
      <c r="CY52" s="1128"/>
      <c r="CZ52" s="1128"/>
      <c r="DA52" s="1128"/>
      <c r="DB52" s="1128"/>
      <c r="DC52" s="1128"/>
    </row>
    <row r="53" spans="1:109" ht="13" x14ac:dyDescent="0.2">
      <c r="A53" s="333"/>
      <c r="B53" s="319"/>
      <c r="G53" s="1143"/>
      <c r="H53" s="1143"/>
      <c r="I53" s="1129"/>
      <c r="J53" s="1129"/>
      <c r="K53" s="1130"/>
      <c r="L53" s="1130"/>
      <c r="M53" s="1130"/>
      <c r="N53" s="1130"/>
      <c r="AM53" s="325"/>
      <c r="AN53" s="1127"/>
      <c r="AO53" s="1127"/>
      <c r="AP53" s="1127"/>
      <c r="AQ53" s="1127"/>
      <c r="AR53" s="1127"/>
      <c r="AS53" s="1127"/>
      <c r="AT53" s="1127"/>
      <c r="AU53" s="1127"/>
      <c r="AV53" s="1127"/>
      <c r="AW53" s="1127"/>
      <c r="AX53" s="1127"/>
      <c r="AY53" s="1127"/>
      <c r="AZ53" s="1127"/>
      <c r="BA53" s="1127"/>
      <c r="BB53" s="1127" t="s">
        <v>556</v>
      </c>
      <c r="BC53" s="1127"/>
      <c r="BD53" s="1127"/>
      <c r="BE53" s="1127"/>
      <c r="BF53" s="1127"/>
      <c r="BG53" s="1127"/>
      <c r="BH53" s="1127"/>
      <c r="BI53" s="1127"/>
      <c r="BJ53" s="1127"/>
      <c r="BK53" s="1127"/>
      <c r="BL53" s="1127"/>
      <c r="BM53" s="1127"/>
      <c r="BN53" s="1127"/>
      <c r="BO53" s="1127"/>
      <c r="BP53" s="1128">
        <v>61</v>
      </c>
      <c r="BQ53" s="1128"/>
      <c r="BR53" s="1128"/>
      <c r="BS53" s="1128"/>
      <c r="BT53" s="1128"/>
      <c r="BU53" s="1128"/>
      <c r="BV53" s="1128"/>
      <c r="BW53" s="1128"/>
      <c r="BX53" s="1128">
        <v>67.900000000000006</v>
      </c>
      <c r="BY53" s="1128"/>
      <c r="BZ53" s="1128"/>
      <c r="CA53" s="1128"/>
      <c r="CB53" s="1128"/>
      <c r="CC53" s="1128"/>
      <c r="CD53" s="1128"/>
      <c r="CE53" s="1128"/>
      <c r="CF53" s="1128">
        <v>69.599999999999994</v>
      </c>
      <c r="CG53" s="1128"/>
      <c r="CH53" s="1128"/>
      <c r="CI53" s="1128"/>
      <c r="CJ53" s="1128"/>
      <c r="CK53" s="1128"/>
      <c r="CL53" s="1128"/>
      <c r="CM53" s="1128"/>
      <c r="CN53" s="1128">
        <v>71.900000000000006</v>
      </c>
      <c r="CO53" s="1128"/>
      <c r="CP53" s="1128"/>
      <c r="CQ53" s="1128"/>
      <c r="CR53" s="1128"/>
      <c r="CS53" s="1128"/>
      <c r="CT53" s="1128"/>
      <c r="CU53" s="1128"/>
      <c r="CV53" s="1128">
        <v>73.599999999999994</v>
      </c>
      <c r="CW53" s="1128"/>
      <c r="CX53" s="1128"/>
      <c r="CY53" s="1128"/>
      <c r="CZ53" s="1128"/>
      <c r="DA53" s="1128"/>
      <c r="DB53" s="1128"/>
      <c r="DC53" s="1128"/>
    </row>
    <row r="54" spans="1:109" ht="13" x14ac:dyDescent="0.2">
      <c r="A54" s="333"/>
      <c r="B54" s="319"/>
      <c r="G54" s="1143"/>
      <c r="H54" s="1143"/>
      <c r="I54" s="1129"/>
      <c r="J54" s="1129"/>
      <c r="K54" s="1130"/>
      <c r="L54" s="1130"/>
      <c r="M54" s="1130"/>
      <c r="N54" s="1130"/>
      <c r="AM54" s="325"/>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8"/>
      <c r="BQ54" s="1128"/>
      <c r="BR54" s="1128"/>
      <c r="BS54" s="1128"/>
      <c r="BT54" s="1128"/>
      <c r="BU54" s="1128"/>
      <c r="BV54" s="1128"/>
      <c r="BW54" s="1128"/>
      <c r="BX54" s="1128"/>
      <c r="BY54" s="1128"/>
      <c r="BZ54" s="1128"/>
      <c r="CA54" s="1128"/>
      <c r="CB54" s="1128"/>
      <c r="CC54" s="1128"/>
      <c r="CD54" s="1128"/>
      <c r="CE54" s="1128"/>
      <c r="CF54" s="1128"/>
      <c r="CG54" s="1128"/>
      <c r="CH54" s="1128"/>
      <c r="CI54" s="1128"/>
      <c r="CJ54" s="1128"/>
      <c r="CK54" s="1128"/>
      <c r="CL54" s="1128"/>
      <c r="CM54" s="1128"/>
      <c r="CN54" s="1128"/>
      <c r="CO54" s="1128"/>
      <c r="CP54" s="1128"/>
      <c r="CQ54" s="1128"/>
      <c r="CR54" s="1128"/>
      <c r="CS54" s="1128"/>
      <c r="CT54" s="1128"/>
      <c r="CU54" s="1128"/>
      <c r="CV54" s="1128"/>
      <c r="CW54" s="1128"/>
      <c r="CX54" s="1128"/>
      <c r="CY54" s="1128"/>
      <c r="CZ54" s="1128"/>
      <c r="DA54" s="1128"/>
      <c r="DB54" s="1128"/>
      <c r="DC54" s="1128"/>
    </row>
    <row r="55" spans="1:109" ht="13" x14ac:dyDescent="0.2">
      <c r="A55" s="333"/>
      <c r="B55" s="319"/>
      <c r="G55" s="1129"/>
      <c r="H55" s="1129"/>
      <c r="I55" s="1129"/>
      <c r="J55" s="1129"/>
      <c r="K55" s="1130"/>
      <c r="L55" s="1130"/>
      <c r="M55" s="1130"/>
      <c r="N55" s="1130"/>
      <c r="AN55" s="1126" t="s">
        <v>550</v>
      </c>
      <c r="AO55" s="1126"/>
      <c r="AP55" s="1126"/>
      <c r="AQ55" s="1126"/>
      <c r="AR55" s="1126"/>
      <c r="AS55" s="1126"/>
      <c r="AT55" s="1126"/>
      <c r="AU55" s="1126"/>
      <c r="AV55" s="1126"/>
      <c r="AW55" s="1126"/>
      <c r="AX55" s="1126"/>
      <c r="AY55" s="1126"/>
      <c r="AZ55" s="1126"/>
      <c r="BA55" s="1126"/>
      <c r="BB55" s="1127" t="s">
        <v>549</v>
      </c>
      <c r="BC55" s="1127"/>
      <c r="BD55" s="1127"/>
      <c r="BE55" s="1127"/>
      <c r="BF55" s="1127"/>
      <c r="BG55" s="1127"/>
      <c r="BH55" s="1127"/>
      <c r="BI55" s="1127"/>
      <c r="BJ55" s="1127"/>
      <c r="BK55" s="1127"/>
      <c r="BL55" s="1127"/>
      <c r="BM55" s="1127"/>
      <c r="BN55" s="1127"/>
      <c r="BO55" s="1127"/>
      <c r="BP55" s="1128">
        <v>11.4</v>
      </c>
      <c r="BQ55" s="1128"/>
      <c r="BR55" s="1128"/>
      <c r="BS55" s="1128"/>
      <c r="BT55" s="1128"/>
      <c r="BU55" s="1128"/>
      <c r="BV55" s="1128"/>
      <c r="BW55" s="1128"/>
      <c r="BX55" s="1128">
        <v>10.4</v>
      </c>
      <c r="BY55" s="1128"/>
      <c r="BZ55" s="1128"/>
      <c r="CA55" s="1128"/>
      <c r="CB55" s="1128"/>
      <c r="CC55" s="1128"/>
      <c r="CD55" s="1128"/>
      <c r="CE55" s="1128"/>
      <c r="CF55" s="1128">
        <v>10.9</v>
      </c>
      <c r="CG55" s="1128"/>
      <c r="CH55" s="1128"/>
      <c r="CI55" s="1128"/>
      <c r="CJ55" s="1128"/>
      <c r="CK55" s="1128"/>
      <c r="CL55" s="1128"/>
      <c r="CM55" s="1128"/>
      <c r="CN55" s="1128">
        <v>4.5999999999999996</v>
      </c>
      <c r="CO55" s="1128"/>
      <c r="CP55" s="1128"/>
      <c r="CQ55" s="1128"/>
      <c r="CR55" s="1128"/>
      <c r="CS55" s="1128"/>
      <c r="CT55" s="1128"/>
      <c r="CU55" s="1128"/>
      <c r="CV55" s="1128">
        <v>1.6</v>
      </c>
      <c r="CW55" s="1128"/>
      <c r="CX55" s="1128"/>
      <c r="CY55" s="1128"/>
      <c r="CZ55" s="1128"/>
      <c r="DA55" s="1128"/>
      <c r="DB55" s="1128"/>
      <c r="DC55" s="1128"/>
    </row>
    <row r="56" spans="1:109" ht="13" x14ac:dyDescent="0.2">
      <c r="A56" s="333"/>
      <c r="B56" s="319"/>
      <c r="G56" s="1129"/>
      <c r="H56" s="1129"/>
      <c r="I56" s="1129"/>
      <c r="J56" s="1129"/>
      <c r="K56" s="1130"/>
      <c r="L56" s="1130"/>
      <c r="M56" s="1130"/>
      <c r="N56" s="1130"/>
      <c r="AN56" s="1126"/>
      <c r="AO56" s="1126"/>
      <c r="AP56" s="1126"/>
      <c r="AQ56" s="1126"/>
      <c r="AR56" s="1126"/>
      <c r="AS56" s="1126"/>
      <c r="AT56" s="1126"/>
      <c r="AU56" s="1126"/>
      <c r="AV56" s="1126"/>
      <c r="AW56" s="1126"/>
      <c r="AX56" s="1126"/>
      <c r="AY56" s="1126"/>
      <c r="AZ56" s="1126"/>
      <c r="BA56" s="1126"/>
      <c r="BB56" s="1127"/>
      <c r="BC56" s="1127"/>
      <c r="BD56" s="1127"/>
      <c r="BE56" s="1127"/>
      <c r="BF56" s="1127"/>
      <c r="BG56" s="1127"/>
      <c r="BH56" s="1127"/>
      <c r="BI56" s="1127"/>
      <c r="BJ56" s="1127"/>
      <c r="BK56" s="1127"/>
      <c r="BL56" s="1127"/>
      <c r="BM56" s="1127"/>
      <c r="BN56" s="1127"/>
      <c r="BO56" s="1127"/>
      <c r="BP56" s="1128"/>
      <c r="BQ56" s="1128"/>
      <c r="BR56" s="1128"/>
      <c r="BS56" s="1128"/>
      <c r="BT56" s="1128"/>
      <c r="BU56" s="1128"/>
      <c r="BV56" s="1128"/>
      <c r="BW56" s="1128"/>
      <c r="BX56" s="1128"/>
      <c r="BY56" s="1128"/>
      <c r="BZ56" s="1128"/>
      <c r="CA56" s="1128"/>
      <c r="CB56" s="1128"/>
      <c r="CC56" s="1128"/>
      <c r="CD56" s="1128"/>
      <c r="CE56" s="1128"/>
      <c r="CF56" s="1128"/>
      <c r="CG56" s="1128"/>
      <c r="CH56" s="1128"/>
      <c r="CI56" s="1128"/>
      <c r="CJ56" s="1128"/>
      <c r="CK56" s="1128"/>
      <c r="CL56" s="1128"/>
      <c r="CM56" s="1128"/>
      <c r="CN56" s="1128"/>
      <c r="CO56" s="1128"/>
      <c r="CP56" s="1128"/>
      <c r="CQ56" s="1128"/>
      <c r="CR56" s="1128"/>
      <c r="CS56" s="1128"/>
      <c r="CT56" s="1128"/>
      <c r="CU56" s="1128"/>
      <c r="CV56" s="1128"/>
      <c r="CW56" s="1128"/>
      <c r="CX56" s="1128"/>
      <c r="CY56" s="1128"/>
      <c r="CZ56" s="1128"/>
      <c r="DA56" s="1128"/>
      <c r="DB56" s="1128"/>
      <c r="DC56" s="1128"/>
    </row>
    <row r="57" spans="1:109" s="333" customFormat="1" ht="13" x14ac:dyDescent="0.2">
      <c r="B57" s="338"/>
      <c r="G57" s="1129"/>
      <c r="H57" s="1129"/>
      <c r="I57" s="1145"/>
      <c r="J57" s="1145"/>
      <c r="K57" s="1130"/>
      <c r="L57" s="1130"/>
      <c r="M57" s="1130"/>
      <c r="N57" s="1130"/>
      <c r="AM57" s="318"/>
      <c r="AN57" s="1126"/>
      <c r="AO57" s="1126"/>
      <c r="AP57" s="1126"/>
      <c r="AQ57" s="1126"/>
      <c r="AR57" s="1126"/>
      <c r="AS57" s="1126"/>
      <c r="AT57" s="1126"/>
      <c r="AU57" s="1126"/>
      <c r="AV57" s="1126"/>
      <c r="AW57" s="1126"/>
      <c r="AX57" s="1126"/>
      <c r="AY57" s="1126"/>
      <c r="AZ57" s="1126"/>
      <c r="BA57" s="1126"/>
      <c r="BB57" s="1127" t="s">
        <v>556</v>
      </c>
      <c r="BC57" s="1127"/>
      <c r="BD57" s="1127"/>
      <c r="BE57" s="1127"/>
      <c r="BF57" s="1127"/>
      <c r="BG57" s="1127"/>
      <c r="BH57" s="1127"/>
      <c r="BI57" s="1127"/>
      <c r="BJ57" s="1127"/>
      <c r="BK57" s="1127"/>
      <c r="BL57" s="1127"/>
      <c r="BM57" s="1127"/>
      <c r="BN57" s="1127"/>
      <c r="BO57" s="1127"/>
      <c r="BP57" s="1128">
        <v>60.2</v>
      </c>
      <c r="BQ57" s="1128"/>
      <c r="BR57" s="1128"/>
      <c r="BS57" s="1128"/>
      <c r="BT57" s="1128"/>
      <c r="BU57" s="1128"/>
      <c r="BV57" s="1128"/>
      <c r="BW57" s="1128"/>
      <c r="BX57" s="1128">
        <v>61.3</v>
      </c>
      <c r="BY57" s="1128"/>
      <c r="BZ57" s="1128"/>
      <c r="CA57" s="1128"/>
      <c r="CB57" s="1128"/>
      <c r="CC57" s="1128"/>
      <c r="CD57" s="1128"/>
      <c r="CE57" s="1128"/>
      <c r="CF57" s="1128">
        <v>62.2</v>
      </c>
      <c r="CG57" s="1128"/>
      <c r="CH57" s="1128"/>
      <c r="CI57" s="1128"/>
      <c r="CJ57" s="1128"/>
      <c r="CK57" s="1128"/>
      <c r="CL57" s="1128"/>
      <c r="CM57" s="1128"/>
      <c r="CN57" s="1128">
        <v>61</v>
      </c>
      <c r="CO57" s="1128"/>
      <c r="CP57" s="1128"/>
      <c r="CQ57" s="1128"/>
      <c r="CR57" s="1128"/>
      <c r="CS57" s="1128"/>
      <c r="CT57" s="1128"/>
      <c r="CU57" s="1128"/>
      <c r="CV57" s="1128">
        <v>62.3</v>
      </c>
      <c r="CW57" s="1128"/>
      <c r="CX57" s="1128"/>
      <c r="CY57" s="1128"/>
      <c r="CZ57" s="1128"/>
      <c r="DA57" s="1128"/>
      <c r="DB57" s="1128"/>
      <c r="DC57" s="1128"/>
      <c r="DD57" s="343"/>
      <c r="DE57" s="338"/>
    </row>
    <row r="58" spans="1:109" s="333" customFormat="1" ht="13" x14ac:dyDescent="0.2">
      <c r="A58" s="318"/>
      <c r="B58" s="338"/>
      <c r="G58" s="1129"/>
      <c r="H58" s="1129"/>
      <c r="I58" s="1145"/>
      <c r="J58" s="1145"/>
      <c r="K58" s="1130"/>
      <c r="L58" s="1130"/>
      <c r="M58" s="1130"/>
      <c r="N58" s="1130"/>
      <c r="AM58" s="318"/>
      <c r="AN58" s="1126"/>
      <c r="AO58" s="1126"/>
      <c r="AP58" s="1126"/>
      <c r="AQ58" s="1126"/>
      <c r="AR58" s="1126"/>
      <c r="AS58" s="1126"/>
      <c r="AT58" s="1126"/>
      <c r="AU58" s="1126"/>
      <c r="AV58" s="1126"/>
      <c r="AW58" s="1126"/>
      <c r="AX58" s="1126"/>
      <c r="AY58" s="1126"/>
      <c r="AZ58" s="1126"/>
      <c r="BA58" s="1126"/>
      <c r="BB58" s="1127"/>
      <c r="BC58" s="1127"/>
      <c r="BD58" s="1127"/>
      <c r="BE58" s="1127"/>
      <c r="BF58" s="1127"/>
      <c r="BG58" s="1127"/>
      <c r="BH58" s="1127"/>
      <c r="BI58" s="1127"/>
      <c r="BJ58" s="1127"/>
      <c r="BK58" s="1127"/>
      <c r="BL58" s="1127"/>
      <c r="BM58" s="1127"/>
      <c r="BN58" s="1127"/>
      <c r="BO58" s="1127"/>
      <c r="BP58" s="1128"/>
      <c r="BQ58" s="1128"/>
      <c r="BR58" s="1128"/>
      <c r="BS58" s="1128"/>
      <c r="BT58" s="1128"/>
      <c r="BU58" s="1128"/>
      <c r="BV58" s="1128"/>
      <c r="BW58" s="1128"/>
      <c r="BX58" s="1128"/>
      <c r="BY58" s="1128"/>
      <c r="BZ58" s="1128"/>
      <c r="CA58" s="1128"/>
      <c r="CB58" s="1128"/>
      <c r="CC58" s="1128"/>
      <c r="CD58" s="1128"/>
      <c r="CE58" s="1128"/>
      <c r="CF58" s="1128"/>
      <c r="CG58" s="1128"/>
      <c r="CH58" s="1128"/>
      <c r="CI58" s="1128"/>
      <c r="CJ58" s="1128"/>
      <c r="CK58" s="1128"/>
      <c r="CL58" s="1128"/>
      <c r="CM58" s="1128"/>
      <c r="CN58" s="1128"/>
      <c r="CO58" s="1128"/>
      <c r="CP58" s="1128"/>
      <c r="CQ58" s="1128"/>
      <c r="CR58" s="1128"/>
      <c r="CS58" s="1128"/>
      <c r="CT58" s="1128"/>
      <c r="CU58" s="1128"/>
      <c r="CV58" s="1128"/>
      <c r="CW58" s="1128"/>
      <c r="CX58" s="1128"/>
      <c r="CY58" s="1128"/>
      <c r="CZ58" s="1128"/>
      <c r="DA58" s="1128"/>
      <c r="DB58" s="1128"/>
      <c r="DC58" s="1128"/>
      <c r="DD58" s="343"/>
      <c r="DE58" s="338"/>
    </row>
    <row r="59" spans="1:109" s="333" customFormat="1" ht="13" x14ac:dyDescent="0.2">
      <c r="A59" s="318"/>
      <c r="B59" s="338"/>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38"/>
    </row>
    <row r="60" spans="1:109" s="333" customFormat="1" ht="13" x14ac:dyDescent="0.2">
      <c r="A60" s="318"/>
      <c r="B60" s="338"/>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38"/>
    </row>
    <row r="61" spans="1:109" s="333" customFormat="1" ht="13" x14ac:dyDescent="0.2">
      <c r="A61" s="318"/>
      <c r="B61" s="342"/>
      <c r="C61" s="341"/>
      <c r="D61" s="341"/>
      <c r="E61" s="341"/>
      <c r="F61" s="341"/>
      <c r="G61" s="341"/>
      <c r="H61" s="341"/>
      <c r="I61" s="341"/>
      <c r="J61" s="341"/>
      <c r="K61" s="341"/>
      <c r="L61" s="341"/>
      <c r="M61" s="340"/>
      <c r="N61" s="340"/>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0"/>
      <c r="AT61" s="340"/>
      <c r="AU61" s="341"/>
      <c r="AV61" s="341"/>
      <c r="AW61" s="341"/>
      <c r="AX61" s="341"/>
      <c r="AY61" s="341"/>
      <c r="AZ61" s="341"/>
      <c r="BA61" s="341"/>
      <c r="BB61" s="341"/>
      <c r="BC61" s="341"/>
      <c r="BD61" s="341"/>
      <c r="BE61" s="340"/>
      <c r="BF61" s="340"/>
      <c r="BG61" s="341"/>
      <c r="BH61" s="341"/>
      <c r="BI61" s="341"/>
      <c r="BJ61" s="341"/>
      <c r="BK61" s="341"/>
      <c r="BL61" s="341"/>
      <c r="BM61" s="341"/>
      <c r="BN61" s="341"/>
      <c r="BO61" s="341"/>
      <c r="BP61" s="341"/>
      <c r="BQ61" s="340"/>
      <c r="BR61" s="340"/>
      <c r="BS61" s="341"/>
      <c r="BT61" s="341"/>
      <c r="BU61" s="341"/>
      <c r="BV61" s="341"/>
      <c r="BW61" s="341"/>
      <c r="BX61" s="341"/>
      <c r="BY61" s="341"/>
      <c r="BZ61" s="341"/>
      <c r="CA61" s="341"/>
      <c r="CB61" s="341"/>
      <c r="CC61" s="340"/>
      <c r="CD61" s="340"/>
      <c r="CE61" s="341"/>
      <c r="CF61" s="341"/>
      <c r="CG61" s="341"/>
      <c r="CH61" s="341"/>
      <c r="CI61" s="341"/>
      <c r="CJ61" s="341"/>
      <c r="CK61" s="341"/>
      <c r="CL61" s="341"/>
      <c r="CM61" s="341"/>
      <c r="CN61" s="341"/>
      <c r="CO61" s="340"/>
      <c r="CP61" s="340"/>
      <c r="CQ61" s="341"/>
      <c r="CR61" s="341"/>
      <c r="CS61" s="341"/>
      <c r="CT61" s="341"/>
      <c r="CU61" s="341"/>
      <c r="CV61" s="341"/>
      <c r="CW61" s="341"/>
      <c r="CX61" s="341"/>
      <c r="CY61" s="341"/>
      <c r="CZ61" s="341"/>
      <c r="DA61" s="340"/>
      <c r="DB61" s="340"/>
      <c r="DC61" s="340"/>
      <c r="DD61" s="339"/>
      <c r="DE61" s="338"/>
    </row>
    <row r="62" spans="1:109" ht="13"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18"/>
    </row>
    <row r="63" spans="1:109" ht="16.5" x14ac:dyDescent="0.2">
      <c r="B63" s="336" t="s">
        <v>555</v>
      </c>
    </row>
    <row r="64" spans="1:109" ht="13" x14ac:dyDescent="0.2">
      <c r="B64" s="319"/>
      <c r="G64" s="334"/>
      <c r="N64" s="335"/>
      <c r="AM64" s="334"/>
      <c r="AN64" s="334" t="s">
        <v>554</v>
      </c>
      <c r="AP64" s="333"/>
      <c r="AQ64" s="333"/>
      <c r="AR64" s="333"/>
      <c r="AY64" s="334"/>
      <c r="BA64" s="333"/>
      <c r="BB64" s="333"/>
      <c r="BC64" s="333"/>
      <c r="BK64" s="334"/>
      <c r="BM64" s="333"/>
      <c r="BN64" s="333"/>
      <c r="BO64" s="333"/>
      <c r="BW64" s="334"/>
      <c r="BY64" s="333"/>
      <c r="BZ64" s="333"/>
      <c r="CA64" s="333"/>
      <c r="CI64" s="334"/>
      <c r="CK64" s="333"/>
      <c r="CL64" s="333"/>
      <c r="CM64" s="333"/>
      <c r="CU64" s="334"/>
      <c r="CW64" s="333"/>
      <c r="CX64" s="333"/>
      <c r="CY64" s="333"/>
    </row>
    <row r="65" spans="2:107" ht="13" x14ac:dyDescent="0.2">
      <c r="B65" s="319"/>
      <c r="AN65" s="1134" t="s">
        <v>553</v>
      </c>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5"/>
      <c r="BP65" s="1135"/>
      <c r="BQ65" s="1135"/>
      <c r="BR65" s="1135"/>
      <c r="BS65" s="1135"/>
      <c r="BT65" s="1135"/>
      <c r="BU65" s="1135"/>
      <c r="BV65" s="1135"/>
      <c r="BW65" s="1135"/>
      <c r="BX65" s="1135"/>
      <c r="BY65" s="1135"/>
      <c r="BZ65" s="1135"/>
      <c r="CA65" s="1135"/>
      <c r="CB65" s="1135"/>
      <c r="CC65" s="1135"/>
      <c r="CD65" s="1135"/>
      <c r="CE65" s="1135"/>
      <c r="CF65" s="1135"/>
      <c r="CG65" s="1135"/>
      <c r="CH65" s="1135"/>
      <c r="CI65" s="1135"/>
      <c r="CJ65" s="1135"/>
      <c r="CK65" s="1135"/>
      <c r="CL65" s="1135"/>
      <c r="CM65" s="1135"/>
      <c r="CN65" s="1135"/>
      <c r="CO65" s="1135"/>
      <c r="CP65" s="1135"/>
      <c r="CQ65" s="1135"/>
      <c r="CR65" s="1135"/>
      <c r="CS65" s="1135"/>
      <c r="CT65" s="1135"/>
      <c r="CU65" s="1135"/>
      <c r="CV65" s="1135"/>
      <c r="CW65" s="1135"/>
      <c r="CX65" s="1135"/>
      <c r="CY65" s="1135"/>
      <c r="CZ65" s="1135"/>
      <c r="DA65" s="1135"/>
      <c r="DB65" s="1135"/>
      <c r="DC65" s="1136"/>
    </row>
    <row r="66" spans="2:107" ht="13" x14ac:dyDescent="0.2">
      <c r="B66" s="319"/>
      <c r="AN66" s="1137"/>
      <c r="AO66" s="1138"/>
      <c r="AP66" s="1138"/>
      <c r="AQ66" s="1138"/>
      <c r="AR66" s="1138"/>
      <c r="AS66" s="1138"/>
      <c r="AT66" s="1138"/>
      <c r="AU66" s="1138"/>
      <c r="AV66" s="1138"/>
      <c r="AW66" s="1138"/>
      <c r="AX66" s="1138"/>
      <c r="AY66" s="1138"/>
      <c r="AZ66" s="1138"/>
      <c r="BA66" s="1138"/>
      <c r="BB66" s="1138"/>
      <c r="BC66" s="1138"/>
      <c r="BD66" s="1138"/>
      <c r="BE66" s="1138"/>
      <c r="BF66" s="1138"/>
      <c r="BG66" s="1138"/>
      <c r="BH66" s="1138"/>
      <c r="BI66" s="1138"/>
      <c r="BJ66" s="1138"/>
      <c r="BK66" s="1138"/>
      <c r="BL66" s="1138"/>
      <c r="BM66" s="1138"/>
      <c r="BN66" s="1138"/>
      <c r="BO66" s="1138"/>
      <c r="BP66" s="1138"/>
      <c r="BQ66" s="1138"/>
      <c r="BR66" s="1138"/>
      <c r="BS66" s="1138"/>
      <c r="BT66" s="1138"/>
      <c r="BU66" s="1138"/>
      <c r="BV66" s="1138"/>
      <c r="BW66" s="1138"/>
      <c r="BX66" s="1138"/>
      <c r="BY66" s="1138"/>
      <c r="BZ66" s="1138"/>
      <c r="CA66" s="1138"/>
      <c r="CB66" s="1138"/>
      <c r="CC66" s="1138"/>
      <c r="CD66" s="1138"/>
      <c r="CE66" s="1138"/>
      <c r="CF66" s="1138"/>
      <c r="CG66" s="1138"/>
      <c r="CH66" s="1138"/>
      <c r="CI66" s="1138"/>
      <c r="CJ66" s="1138"/>
      <c r="CK66" s="1138"/>
      <c r="CL66" s="1138"/>
      <c r="CM66" s="1138"/>
      <c r="CN66" s="1138"/>
      <c r="CO66" s="1138"/>
      <c r="CP66" s="1138"/>
      <c r="CQ66" s="1138"/>
      <c r="CR66" s="1138"/>
      <c r="CS66" s="1138"/>
      <c r="CT66" s="1138"/>
      <c r="CU66" s="1138"/>
      <c r="CV66" s="1138"/>
      <c r="CW66" s="1138"/>
      <c r="CX66" s="1138"/>
      <c r="CY66" s="1138"/>
      <c r="CZ66" s="1138"/>
      <c r="DA66" s="1138"/>
      <c r="DB66" s="1138"/>
      <c r="DC66" s="1139"/>
    </row>
    <row r="67" spans="2:107" ht="13" x14ac:dyDescent="0.2">
      <c r="B67" s="319"/>
      <c r="AN67" s="1137"/>
      <c r="AO67" s="1138"/>
      <c r="AP67" s="1138"/>
      <c r="AQ67" s="1138"/>
      <c r="AR67" s="1138"/>
      <c r="AS67" s="1138"/>
      <c r="AT67" s="1138"/>
      <c r="AU67" s="1138"/>
      <c r="AV67" s="1138"/>
      <c r="AW67" s="1138"/>
      <c r="AX67" s="1138"/>
      <c r="AY67" s="1138"/>
      <c r="AZ67" s="1138"/>
      <c r="BA67" s="1138"/>
      <c r="BB67" s="1138"/>
      <c r="BC67" s="1138"/>
      <c r="BD67" s="1138"/>
      <c r="BE67" s="1138"/>
      <c r="BF67" s="1138"/>
      <c r="BG67" s="1138"/>
      <c r="BH67" s="1138"/>
      <c r="BI67" s="1138"/>
      <c r="BJ67" s="1138"/>
      <c r="BK67" s="1138"/>
      <c r="BL67" s="1138"/>
      <c r="BM67" s="1138"/>
      <c r="BN67" s="1138"/>
      <c r="BO67" s="1138"/>
      <c r="BP67" s="1138"/>
      <c r="BQ67" s="1138"/>
      <c r="BR67" s="1138"/>
      <c r="BS67" s="1138"/>
      <c r="BT67" s="1138"/>
      <c r="BU67" s="1138"/>
      <c r="BV67" s="1138"/>
      <c r="BW67" s="1138"/>
      <c r="BX67" s="1138"/>
      <c r="BY67" s="1138"/>
      <c r="BZ67" s="1138"/>
      <c r="CA67" s="1138"/>
      <c r="CB67" s="1138"/>
      <c r="CC67" s="1138"/>
      <c r="CD67" s="1138"/>
      <c r="CE67" s="1138"/>
      <c r="CF67" s="1138"/>
      <c r="CG67" s="1138"/>
      <c r="CH67" s="1138"/>
      <c r="CI67" s="1138"/>
      <c r="CJ67" s="1138"/>
      <c r="CK67" s="1138"/>
      <c r="CL67" s="1138"/>
      <c r="CM67" s="1138"/>
      <c r="CN67" s="1138"/>
      <c r="CO67" s="1138"/>
      <c r="CP67" s="1138"/>
      <c r="CQ67" s="1138"/>
      <c r="CR67" s="1138"/>
      <c r="CS67" s="1138"/>
      <c r="CT67" s="1138"/>
      <c r="CU67" s="1138"/>
      <c r="CV67" s="1138"/>
      <c r="CW67" s="1138"/>
      <c r="CX67" s="1138"/>
      <c r="CY67" s="1138"/>
      <c r="CZ67" s="1138"/>
      <c r="DA67" s="1138"/>
      <c r="DB67" s="1138"/>
      <c r="DC67" s="1139"/>
    </row>
    <row r="68" spans="2:107" ht="13" x14ac:dyDescent="0.2">
      <c r="B68" s="319"/>
      <c r="AN68" s="1137"/>
      <c r="AO68" s="1138"/>
      <c r="AP68" s="1138"/>
      <c r="AQ68" s="1138"/>
      <c r="AR68" s="1138"/>
      <c r="AS68" s="1138"/>
      <c r="AT68" s="1138"/>
      <c r="AU68" s="1138"/>
      <c r="AV68" s="1138"/>
      <c r="AW68" s="1138"/>
      <c r="AX68" s="1138"/>
      <c r="AY68" s="1138"/>
      <c r="AZ68" s="1138"/>
      <c r="BA68" s="1138"/>
      <c r="BB68" s="1138"/>
      <c r="BC68" s="1138"/>
      <c r="BD68" s="1138"/>
      <c r="BE68" s="1138"/>
      <c r="BF68" s="1138"/>
      <c r="BG68" s="1138"/>
      <c r="BH68" s="1138"/>
      <c r="BI68" s="1138"/>
      <c r="BJ68" s="1138"/>
      <c r="BK68" s="1138"/>
      <c r="BL68" s="1138"/>
      <c r="BM68" s="1138"/>
      <c r="BN68" s="1138"/>
      <c r="BO68" s="1138"/>
      <c r="BP68" s="1138"/>
      <c r="BQ68" s="1138"/>
      <c r="BR68" s="1138"/>
      <c r="BS68" s="1138"/>
      <c r="BT68" s="1138"/>
      <c r="BU68" s="1138"/>
      <c r="BV68" s="1138"/>
      <c r="BW68" s="1138"/>
      <c r="BX68" s="1138"/>
      <c r="BY68" s="1138"/>
      <c r="BZ68" s="1138"/>
      <c r="CA68" s="1138"/>
      <c r="CB68" s="1138"/>
      <c r="CC68" s="1138"/>
      <c r="CD68" s="1138"/>
      <c r="CE68" s="1138"/>
      <c r="CF68" s="1138"/>
      <c r="CG68" s="1138"/>
      <c r="CH68" s="1138"/>
      <c r="CI68" s="1138"/>
      <c r="CJ68" s="1138"/>
      <c r="CK68" s="1138"/>
      <c r="CL68" s="1138"/>
      <c r="CM68" s="1138"/>
      <c r="CN68" s="1138"/>
      <c r="CO68" s="1138"/>
      <c r="CP68" s="1138"/>
      <c r="CQ68" s="1138"/>
      <c r="CR68" s="1138"/>
      <c r="CS68" s="1138"/>
      <c r="CT68" s="1138"/>
      <c r="CU68" s="1138"/>
      <c r="CV68" s="1138"/>
      <c r="CW68" s="1138"/>
      <c r="CX68" s="1138"/>
      <c r="CY68" s="1138"/>
      <c r="CZ68" s="1138"/>
      <c r="DA68" s="1138"/>
      <c r="DB68" s="1138"/>
      <c r="DC68" s="1139"/>
    </row>
    <row r="69" spans="2:107" ht="13" x14ac:dyDescent="0.2">
      <c r="B69" s="319"/>
      <c r="AN69" s="1140"/>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c r="CB69" s="1141"/>
      <c r="CC69" s="1141"/>
      <c r="CD69" s="1141"/>
      <c r="CE69" s="1141"/>
      <c r="CF69" s="1141"/>
      <c r="CG69" s="1141"/>
      <c r="CH69" s="1141"/>
      <c r="CI69" s="1141"/>
      <c r="CJ69" s="1141"/>
      <c r="CK69" s="1141"/>
      <c r="CL69" s="1141"/>
      <c r="CM69" s="1141"/>
      <c r="CN69" s="1141"/>
      <c r="CO69" s="1141"/>
      <c r="CP69" s="1141"/>
      <c r="CQ69" s="1141"/>
      <c r="CR69" s="1141"/>
      <c r="CS69" s="1141"/>
      <c r="CT69" s="1141"/>
      <c r="CU69" s="1141"/>
      <c r="CV69" s="1141"/>
      <c r="CW69" s="1141"/>
      <c r="CX69" s="1141"/>
      <c r="CY69" s="1141"/>
      <c r="CZ69" s="1141"/>
      <c r="DA69" s="1141"/>
      <c r="DB69" s="1141"/>
      <c r="DC69" s="1142"/>
    </row>
    <row r="70" spans="2:107" ht="13" x14ac:dyDescent="0.2">
      <c r="B70" s="319"/>
      <c r="H70" s="332"/>
      <c r="I70" s="332"/>
      <c r="J70" s="330"/>
      <c r="K70" s="330"/>
      <c r="L70" s="329"/>
      <c r="M70" s="330"/>
      <c r="N70" s="329"/>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319"/>
      <c r="G71" s="328"/>
      <c r="I71" s="331"/>
      <c r="J71" s="330"/>
      <c r="K71" s="330"/>
      <c r="L71" s="329"/>
      <c r="M71" s="330"/>
      <c r="N71" s="329"/>
      <c r="AM71" s="328"/>
      <c r="AN71" s="318" t="s">
        <v>552</v>
      </c>
    </row>
    <row r="72" spans="2:107" ht="13" x14ac:dyDescent="0.2">
      <c r="B72" s="319"/>
      <c r="G72" s="1129"/>
      <c r="H72" s="1129"/>
      <c r="I72" s="1129"/>
      <c r="J72" s="1129"/>
      <c r="K72" s="327"/>
      <c r="L72" s="327"/>
      <c r="M72" s="326"/>
      <c r="N72" s="326"/>
      <c r="AN72" s="1131"/>
      <c r="AO72" s="1132"/>
      <c r="AP72" s="1132"/>
      <c r="AQ72" s="1132"/>
      <c r="AR72" s="1132"/>
      <c r="AS72" s="1132"/>
      <c r="AT72" s="1132"/>
      <c r="AU72" s="1132"/>
      <c r="AV72" s="1132"/>
      <c r="AW72" s="1132"/>
      <c r="AX72" s="1132"/>
      <c r="AY72" s="1132"/>
      <c r="AZ72" s="1132"/>
      <c r="BA72" s="1132"/>
      <c r="BB72" s="1132"/>
      <c r="BC72" s="1132"/>
      <c r="BD72" s="1132"/>
      <c r="BE72" s="1132"/>
      <c r="BF72" s="1132"/>
      <c r="BG72" s="1132"/>
      <c r="BH72" s="1132"/>
      <c r="BI72" s="1132"/>
      <c r="BJ72" s="1132"/>
      <c r="BK72" s="1132"/>
      <c r="BL72" s="1132"/>
      <c r="BM72" s="1132"/>
      <c r="BN72" s="1132"/>
      <c r="BO72" s="1133"/>
      <c r="BP72" s="1126" t="s">
        <v>527</v>
      </c>
      <c r="BQ72" s="1126"/>
      <c r="BR72" s="1126"/>
      <c r="BS72" s="1126"/>
      <c r="BT72" s="1126"/>
      <c r="BU72" s="1126"/>
      <c r="BV72" s="1126"/>
      <c r="BW72" s="1126"/>
      <c r="BX72" s="1126" t="s">
        <v>528</v>
      </c>
      <c r="BY72" s="1126"/>
      <c r="BZ72" s="1126"/>
      <c r="CA72" s="1126"/>
      <c r="CB72" s="1126"/>
      <c r="CC72" s="1126"/>
      <c r="CD72" s="1126"/>
      <c r="CE72" s="1126"/>
      <c r="CF72" s="1126" t="s">
        <v>529</v>
      </c>
      <c r="CG72" s="1126"/>
      <c r="CH72" s="1126"/>
      <c r="CI72" s="1126"/>
      <c r="CJ72" s="1126"/>
      <c r="CK72" s="1126"/>
      <c r="CL72" s="1126"/>
      <c r="CM72" s="1126"/>
      <c r="CN72" s="1126" t="s">
        <v>530</v>
      </c>
      <c r="CO72" s="1126"/>
      <c r="CP72" s="1126"/>
      <c r="CQ72" s="1126"/>
      <c r="CR72" s="1126"/>
      <c r="CS72" s="1126"/>
      <c r="CT72" s="1126"/>
      <c r="CU72" s="1126"/>
      <c r="CV72" s="1126" t="s">
        <v>531</v>
      </c>
      <c r="CW72" s="1126"/>
      <c r="CX72" s="1126"/>
      <c r="CY72" s="1126"/>
      <c r="CZ72" s="1126"/>
      <c r="DA72" s="1126"/>
      <c r="DB72" s="1126"/>
      <c r="DC72" s="1126"/>
    </row>
    <row r="73" spans="2:107" ht="13" x14ac:dyDescent="0.2">
      <c r="B73" s="319"/>
      <c r="G73" s="1143"/>
      <c r="H73" s="1143"/>
      <c r="I73" s="1143"/>
      <c r="J73" s="1143"/>
      <c r="K73" s="1146"/>
      <c r="L73" s="1146"/>
      <c r="M73" s="1146"/>
      <c r="N73" s="1146"/>
      <c r="AM73" s="325"/>
      <c r="AN73" s="1127" t="s">
        <v>551</v>
      </c>
      <c r="AO73" s="1127"/>
      <c r="AP73" s="1127"/>
      <c r="AQ73" s="1127"/>
      <c r="AR73" s="1127"/>
      <c r="AS73" s="1127"/>
      <c r="AT73" s="1127"/>
      <c r="AU73" s="1127"/>
      <c r="AV73" s="1127"/>
      <c r="AW73" s="1127"/>
      <c r="AX73" s="1127"/>
      <c r="AY73" s="1127"/>
      <c r="AZ73" s="1127"/>
      <c r="BA73" s="1127"/>
      <c r="BB73" s="1127" t="s">
        <v>549</v>
      </c>
      <c r="BC73" s="1127"/>
      <c r="BD73" s="1127"/>
      <c r="BE73" s="1127"/>
      <c r="BF73" s="1127"/>
      <c r="BG73" s="1127"/>
      <c r="BH73" s="1127"/>
      <c r="BI73" s="1127"/>
      <c r="BJ73" s="1127"/>
      <c r="BK73" s="1127"/>
      <c r="BL73" s="1127"/>
      <c r="BM73" s="1127"/>
      <c r="BN73" s="1127"/>
      <c r="BO73" s="1127"/>
      <c r="BP73" s="1128">
        <v>110.6</v>
      </c>
      <c r="BQ73" s="1128"/>
      <c r="BR73" s="1128"/>
      <c r="BS73" s="1128"/>
      <c r="BT73" s="1128"/>
      <c r="BU73" s="1128"/>
      <c r="BV73" s="1128"/>
      <c r="BW73" s="1128"/>
      <c r="BX73" s="1128">
        <v>123</v>
      </c>
      <c r="BY73" s="1128"/>
      <c r="BZ73" s="1128"/>
      <c r="CA73" s="1128"/>
      <c r="CB73" s="1128"/>
      <c r="CC73" s="1128"/>
      <c r="CD73" s="1128"/>
      <c r="CE73" s="1128"/>
      <c r="CF73" s="1128">
        <v>114.6</v>
      </c>
      <c r="CG73" s="1128"/>
      <c r="CH73" s="1128"/>
      <c r="CI73" s="1128"/>
      <c r="CJ73" s="1128"/>
      <c r="CK73" s="1128"/>
      <c r="CL73" s="1128"/>
      <c r="CM73" s="1128"/>
      <c r="CN73" s="1128">
        <v>101.5</v>
      </c>
      <c r="CO73" s="1128"/>
      <c r="CP73" s="1128"/>
      <c r="CQ73" s="1128"/>
      <c r="CR73" s="1128"/>
      <c r="CS73" s="1128"/>
      <c r="CT73" s="1128"/>
      <c r="CU73" s="1128"/>
      <c r="CV73" s="1128">
        <v>93.8</v>
      </c>
      <c r="CW73" s="1128"/>
      <c r="CX73" s="1128"/>
      <c r="CY73" s="1128"/>
      <c r="CZ73" s="1128"/>
      <c r="DA73" s="1128"/>
      <c r="DB73" s="1128"/>
      <c r="DC73" s="1128"/>
    </row>
    <row r="74" spans="2:107" ht="13" x14ac:dyDescent="0.2">
      <c r="B74" s="319"/>
      <c r="G74" s="1143"/>
      <c r="H74" s="1143"/>
      <c r="I74" s="1143"/>
      <c r="J74" s="1143"/>
      <c r="K74" s="1146"/>
      <c r="L74" s="1146"/>
      <c r="M74" s="1146"/>
      <c r="N74" s="1146"/>
      <c r="AM74" s="325"/>
      <c r="AN74" s="1127"/>
      <c r="AO74" s="1127"/>
      <c r="AP74" s="1127"/>
      <c r="AQ74" s="1127"/>
      <c r="AR74" s="1127"/>
      <c r="AS74" s="1127"/>
      <c r="AT74" s="1127"/>
      <c r="AU74" s="1127"/>
      <c r="AV74" s="1127"/>
      <c r="AW74" s="1127"/>
      <c r="AX74" s="1127"/>
      <c r="AY74" s="1127"/>
      <c r="AZ74" s="1127"/>
      <c r="BA74" s="1127"/>
      <c r="BB74" s="1127"/>
      <c r="BC74" s="1127"/>
      <c r="BD74" s="1127"/>
      <c r="BE74" s="1127"/>
      <c r="BF74" s="1127"/>
      <c r="BG74" s="1127"/>
      <c r="BH74" s="1127"/>
      <c r="BI74" s="1127"/>
      <c r="BJ74" s="1127"/>
      <c r="BK74" s="1127"/>
      <c r="BL74" s="1127"/>
      <c r="BM74" s="1127"/>
      <c r="BN74" s="1127"/>
      <c r="BO74" s="1127"/>
      <c r="BP74" s="1128"/>
      <c r="BQ74" s="1128"/>
      <c r="BR74" s="1128"/>
      <c r="BS74" s="1128"/>
      <c r="BT74" s="1128"/>
      <c r="BU74" s="1128"/>
      <c r="BV74" s="1128"/>
      <c r="BW74" s="1128"/>
      <c r="BX74" s="1128"/>
      <c r="BY74" s="1128"/>
      <c r="BZ74" s="1128"/>
      <c r="CA74" s="1128"/>
      <c r="CB74" s="1128"/>
      <c r="CC74" s="1128"/>
      <c r="CD74" s="1128"/>
      <c r="CE74" s="1128"/>
      <c r="CF74" s="1128"/>
      <c r="CG74" s="1128"/>
      <c r="CH74" s="1128"/>
      <c r="CI74" s="1128"/>
      <c r="CJ74" s="1128"/>
      <c r="CK74" s="1128"/>
      <c r="CL74" s="1128"/>
      <c r="CM74" s="1128"/>
      <c r="CN74" s="1128"/>
      <c r="CO74" s="1128"/>
      <c r="CP74" s="1128"/>
      <c r="CQ74" s="1128"/>
      <c r="CR74" s="1128"/>
      <c r="CS74" s="1128"/>
      <c r="CT74" s="1128"/>
      <c r="CU74" s="1128"/>
      <c r="CV74" s="1128"/>
      <c r="CW74" s="1128"/>
      <c r="CX74" s="1128"/>
      <c r="CY74" s="1128"/>
      <c r="CZ74" s="1128"/>
      <c r="DA74" s="1128"/>
      <c r="DB74" s="1128"/>
      <c r="DC74" s="1128"/>
    </row>
    <row r="75" spans="2:107" ht="13" x14ac:dyDescent="0.2">
      <c r="B75" s="319"/>
      <c r="G75" s="1143"/>
      <c r="H75" s="1143"/>
      <c r="I75" s="1129"/>
      <c r="J75" s="1129"/>
      <c r="K75" s="1130"/>
      <c r="L75" s="1130"/>
      <c r="M75" s="1130"/>
      <c r="N75" s="1130"/>
      <c r="AM75" s="325"/>
      <c r="AN75" s="1127"/>
      <c r="AO75" s="1127"/>
      <c r="AP75" s="1127"/>
      <c r="AQ75" s="1127"/>
      <c r="AR75" s="1127"/>
      <c r="AS75" s="1127"/>
      <c r="AT75" s="1127"/>
      <c r="AU75" s="1127"/>
      <c r="AV75" s="1127"/>
      <c r="AW75" s="1127"/>
      <c r="AX75" s="1127"/>
      <c r="AY75" s="1127"/>
      <c r="AZ75" s="1127"/>
      <c r="BA75" s="1127"/>
      <c r="BB75" s="1127" t="s">
        <v>548</v>
      </c>
      <c r="BC75" s="1127"/>
      <c r="BD75" s="1127"/>
      <c r="BE75" s="1127"/>
      <c r="BF75" s="1127"/>
      <c r="BG75" s="1127"/>
      <c r="BH75" s="1127"/>
      <c r="BI75" s="1127"/>
      <c r="BJ75" s="1127"/>
      <c r="BK75" s="1127"/>
      <c r="BL75" s="1127"/>
      <c r="BM75" s="1127"/>
      <c r="BN75" s="1127"/>
      <c r="BO75" s="1127"/>
      <c r="BP75" s="1128">
        <v>15.8</v>
      </c>
      <c r="BQ75" s="1128"/>
      <c r="BR75" s="1128"/>
      <c r="BS75" s="1128"/>
      <c r="BT75" s="1128"/>
      <c r="BU75" s="1128"/>
      <c r="BV75" s="1128"/>
      <c r="BW75" s="1128"/>
      <c r="BX75" s="1128">
        <v>17</v>
      </c>
      <c r="BY75" s="1128"/>
      <c r="BZ75" s="1128"/>
      <c r="CA75" s="1128"/>
      <c r="CB75" s="1128"/>
      <c r="CC75" s="1128"/>
      <c r="CD75" s="1128"/>
      <c r="CE75" s="1128"/>
      <c r="CF75" s="1128">
        <v>17</v>
      </c>
      <c r="CG75" s="1128"/>
      <c r="CH75" s="1128"/>
      <c r="CI75" s="1128"/>
      <c r="CJ75" s="1128"/>
      <c r="CK75" s="1128"/>
      <c r="CL75" s="1128"/>
      <c r="CM75" s="1128"/>
      <c r="CN75" s="1128">
        <v>17.2</v>
      </c>
      <c r="CO75" s="1128"/>
      <c r="CP75" s="1128"/>
      <c r="CQ75" s="1128"/>
      <c r="CR75" s="1128"/>
      <c r="CS75" s="1128"/>
      <c r="CT75" s="1128"/>
      <c r="CU75" s="1128"/>
      <c r="CV75" s="1128">
        <v>17.2</v>
      </c>
      <c r="CW75" s="1128"/>
      <c r="CX75" s="1128"/>
      <c r="CY75" s="1128"/>
      <c r="CZ75" s="1128"/>
      <c r="DA75" s="1128"/>
      <c r="DB75" s="1128"/>
      <c r="DC75" s="1128"/>
    </row>
    <row r="76" spans="2:107" ht="13" x14ac:dyDescent="0.2">
      <c r="B76" s="319"/>
      <c r="G76" s="1143"/>
      <c r="H76" s="1143"/>
      <c r="I76" s="1129"/>
      <c r="J76" s="1129"/>
      <c r="K76" s="1130"/>
      <c r="L76" s="1130"/>
      <c r="M76" s="1130"/>
      <c r="N76" s="1130"/>
      <c r="AM76" s="325"/>
      <c r="AN76" s="1127"/>
      <c r="AO76" s="1127"/>
      <c r="AP76" s="1127"/>
      <c r="AQ76" s="1127"/>
      <c r="AR76" s="1127"/>
      <c r="AS76" s="1127"/>
      <c r="AT76" s="1127"/>
      <c r="AU76" s="1127"/>
      <c r="AV76" s="1127"/>
      <c r="AW76" s="1127"/>
      <c r="AX76" s="1127"/>
      <c r="AY76" s="1127"/>
      <c r="AZ76" s="1127"/>
      <c r="BA76" s="1127"/>
      <c r="BB76" s="1127"/>
      <c r="BC76" s="1127"/>
      <c r="BD76" s="1127"/>
      <c r="BE76" s="1127"/>
      <c r="BF76" s="1127"/>
      <c r="BG76" s="1127"/>
      <c r="BH76" s="1127"/>
      <c r="BI76" s="1127"/>
      <c r="BJ76" s="1127"/>
      <c r="BK76" s="1127"/>
      <c r="BL76" s="1127"/>
      <c r="BM76" s="1127"/>
      <c r="BN76" s="1127"/>
      <c r="BO76" s="1127"/>
      <c r="BP76" s="1128"/>
      <c r="BQ76" s="1128"/>
      <c r="BR76" s="1128"/>
      <c r="BS76" s="1128"/>
      <c r="BT76" s="1128"/>
      <c r="BU76" s="1128"/>
      <c r="BV76" s="1128"/>
      <c r="BW76" s="1128"/>
      <c r="BX76" s="1128"/>
      <c r="BY76" s="1128"/>
      <c r="BZ76" s="1128"/>
      <c r="CA76" s="1128"/>
      <c r="CB76" s="1128"/>
      <c r="CC76" s="1128"/>
      <c r="CD76" s="1128"/>
      <c r="CE76" s="1128"/>
      <c r="CF76" s="1128"/>
      <c r="CG76" s="1128"/>
      <c r="CH76" s="1128"/>
      <c r="CI76" s="1128"/>
      <c r="CJ76" s="1128"/>
      <c r="CK76" s="1128"/>
      <c r="CL76" s="1128"/>
      <c r="CM76" s="1128"/>
      <c r="CN76" s="1128"/>
      <c r="CO76" s="1128"/>
      <c r="CP76" s="1128"/>
      <c r="CQ76" s="1128"/>
      <c r="CR76" s="1128"/>
      <c r="CS76" s="1128"/>
      <c r="CT76" s="1128"/>
      <c r="CU76" s="1128"/>
      <c r="CV76" s="1128"/>
      <c r="CW76" s="1128"/>
      <c r="CX76" s="1128"/>
      <c r="CY76" s="1128"/>
      <c r="CZ76" s="1128"/>
      <c r="DA76" s="1128"/>
      <c r="DB76" s="1128"/>
      <c r="DC76" s="1128"/>
    </row>
    <row r="77" spans="2:107" ht="13" x14ac:dyDescent="0.2">
      <c r="B77" s="319"/>
      <c r="G77" s="1129"/>
      <c r="H77" s="1129"/>
      <c r="I77" s="1129"/>
      <c r="J77" s="1129"/>
      <c r="K77" s="1146"/>
      <c r="L77" s="1146"/>
      <c r="M77" s="1146"/>
      <c r="N77" s="1146"/>
      <c r="AN77" s="1126" t="s">
        <v>550</v>
      </c>
      <c r="AO77" s="1126"/>
      <c r="AP77" s="1126"/>
      <c r="AQ77" s="1126"/>
      <c r="AR77" s="1126"/>
      <c r="AS77" s="1126"/>
      <c r="AT77" s="1126"/>
      <c r="AU77" s="1126"/>
      <c r="AV77" s="1126"/>
      <c r="AW77" s="1126"/>
      <c r="AX77" s="1126"/>
      <c r="AY77" s="1126"/>
      <c r="AZ77" s="1126"/>
      <c r="BA77" s="1126"/>
      <c r="BB77" s="1127" t="s">
        <v>549</v>
      </c>
      <c r="BC77" s="1127"/>
      <c r="BD77" s="1127"/>
      <c r="BE77" s="1127"/>
      <c r="BF77" s="1127"/>
      <c r="BG77" s="1127"/>
      <c r="BH77" s="1127"/>
      <c r="BI77" s="1127"/>
      <c r="BJ77" s="1127"/>
      <c r="BK77" s="1127"/>
      <c r="BL77" s="1127"/>
      <c r="BM77" s="1127"/>
      <c r="BN77" s="1127"/>
      <c r="BO77" s="1127"/>
      <c r="BP77" s="1128">
        <v>11.4</v>
      </c>
      <c r="BQ77" s="1128"/>
      <c r="BR77" s="1128"/>
      <c r="BS77" s="1128"/>
      <c r="BT77" s="1128"/>
      <c r="BU77" s="1128"/>
      <c r="BV77" s="1128"/>
      <c r="BW77" s="1128"/>
      <c r="BX77" s="1128">
        <v>10.4</v>
      </c>
      <c r="BY77" s="1128"/>
      <c r="BZ77" s="1128"/>
      <c r="CA77" s="1128"/>
      <c r="CB77" s="1128"/>
      <c r="CC77" s="1128"/>
      <c r="CD77" s="1128"/>
      <c r="CE77" s="1128"/>
      <c r="CF77" s="1128">
        <v>10.9</v>
      </c>
      <c r="CG77" s="1128"/>
      <c r="CH77" s="1128"/>
      <c r="CI77" s="1128"/>
      <c r="CJ77" s="1128"/>
      <c r="CK77" s="1128"/>
      <c r="CL77" s="1128"/>
      <c r="CM77" s="1128"/>
      <c r="CN77" s="1128">
        <v>4.5999999999999996</v>
      </c>
      <c r="CO77" s="1128"/>
      <c r="CP77" s="1128"/>
      <c r="CQ77" s="1128"/>
      <c r="CR77" s="1128"/>
      <c r="CS77" s="1128"/>
      <c r="CT77" s="1128"/>
      <c r="CU77" s="1128"/>
      <c r="CV77" s="1128">
        <v>1.6</v>
      </c>
      <c r="CW77" s="1128"/>
      <c r="CX77" s="1128"/>
      <c r="CY77" s="1128"/>
      <c r="CZ77" s="1128"/>
      <c r="DA77" s="1128"/>
      <c r="DB77" s="1128"/>
      <c r="DC77" s="1128"/>
    </row>
    <row r="78" spans="2:107" ht="13" x14ac:dyDescent="0.2">
      <c r="B78" s="319"/>
      <c r="G78" s="1129"/>
      <c r="H78" s="1129"/>
      <c r="I78" s="1129"/>
      <c r="J78" s="1129"/>
      <c r="K78" s="1146"/>
      <c r="L78" s="1146"/>
      <c r="M78" s="1146"/>
      <c r="N78" s="1146"/>
      <c r="AN78" s="1126"/>
      <c r="AO78" s="1126"/>
      <c r="AP78" s="1126"/>
      <c r="AQ78" s="1126"/>
      <c r="AR78" s="1126"/>
      <c r="AS78" s="1126"/>
      <c r="AT78" s="1126"/>
      <c r="AU78" s="1126"/>
      <c r="AV78" s="1126"/>
      <c r="AW78" s="1126"/>
      <c r="AX78" s="1126"/>
      <c r="AY78" s="1126"/>
      <c r="AZ78" s="1126"/>
      <c r="BA78" s="1126"/>
      <c r="BB78" s="1127"/>
      <c r="BC78" s="1127"/>
      <c r="BD78" s="1127"/>
      <c r="BE78" s="1127"/>
      <c r="BF78" s="1127"/>
      <c r="BG78" s="1127"/>
      <c r="BH78" s="1127"/>
      <c r="BI78" s="1127"/>
      <c r="BJ78" s="1127"/>
      <c r="BK78" s="1127"/>
      <c r="BL78" s="1127"/>
      <c r="BM78" s="1127"/>
      <c r="BN78" s="1127"/>
      <c r="BO78" s="1127"/>
      <c r="BP78" s="1128"/>
      <c r="BQ78" s="1128"/>
      <c r="BR78" s="1128"/>
      <c r="BS78" s="1128"/>
      <c r="BT78" s="1128"/>
      <c r="BU78" s="1128"/>
      <c r="BV78" s="1128"/>
      <c r="BW78" s="1128"/>
      <c r="BX78" s="1128"/>
      <c r="BY78" s="1128"/>
      <c r="BZ78" s="1128"/>
      <c r="CA78" s="1128"/>
      <c r="CB78" s="1128"/>
      <c r="CC78" s="1128"/>
      <c r="CD78" s="1128"/>
      <c r="CE78" s="1128"/>
      <c r="CF78" s="1128"/>
      <c r="CG78" s="1128"/>
      <c r="CH78" s="1128"/>
      <c r="CI78" s="1128"/>
      <c r="CJ78" s="1128"/>
      <c r="CK78" s="1128"/>
      <c r="CL78" s="1128"/>
      <c r="CM78" s="1128"/>
      <c r="CN78" s="1128"/>
      <c r="CO78" s="1128"/>
      <c r="CP78" s="1128"/>
      <c r="CQ78" s="1128"/>
      <c r="CR78" s="1128"/>
      <c r="CS78" s="1128"/>
      <c r="CT78" s="1128"/>
      <c r="CU78" s="1128"/>
      <c r="CV78" s="1128"/>
      <c r="CW78" s="1128"/>
      <c r="CX78" s="1128"/>
      <c r="CY78" s="1128"/>
      <c r="CZ78" s="1128"/>
      <c r="DA78" s="1128"/>
      <c r="DB78" s="1128"/>
      <c r="DC78" s="1128"/>
    </row>
    <row r="79" spans="2:107" ht="13" x14ac:dyDescent="0.2">
      <c r="B79" s="319"/>
      <c r="G79" s="1129"/>
      <c r="H79" s="1129"/>
      <c r="I79" s="1145"/>
      <c r="J79" s="1145"/>
      <c r="K79" s="1147"/>
      <c r="L79" s="1147"/>
      <c r="M79" s="1147"/>
      <c r="N79" s="1147"/>
      <c r="AN79" s="1126"/>
      <c r="AO79" s="1126"/>
      <c r="AP79" s="1126"/>
      <c r="AQ79" s="1126"/>
      <c r="AR79" s="1126"/>
      <c r="AS79" s="1126"/>
      <c r="AT79" s="1126"/>
      <c r="AU79" s="1126"/>
      <c r="AV79" s="1126"/>
      <c r="AW79" s="1126"/>
      <c r="AX79" s="1126"/>
      <c r="AY79" s="1126"/>
      <c r="AZ79" s="1126"/>
      <c r="BA79" s="1126"/>
      <c r="BB79" s="1127" t="s">
        <v>548</v>
      </c>
      <c r="BC79" s="1127"/>
      <c r="BD79" s="1127"/>
      <c r="BE79" s="1127"/>
      <c r="BF79" s="1127"/>
      <c r="BG79" s="1127"/>
      <c r="BH79" s="1127"/>
      <c r="BI79" s="1127"/>
      <c r="BJ79" s="1127"/>
      <c r="BK79" s="1127"/>
      <c r="BL79" s="1127"/>
      <c r="BM79" s="1127"/>
      <c r="BN79" s="1127"/>
      <c r="BO79" s="1127"/>
      <c r="BP79" s="1128">
        <v>6.7</v>
      </c>
      <c r="BQ79" s="1128"/>
      <c r="BR79" s="1128"/>
      <c r="BS79" s="1128"/>
      <c r="BT79" s="1128"/>
      <c r="BU79" s="1128"/>
      <c r="BV79" s="1128"/>
      <c r="BW79" s="1128"/>
      <c r="BX79" s="1128">
        <v>6.6</v>
      </c>
      <c r="BY79" s="1128"/>
      <c r="BZ79" s="1128"/>
      <c r="CA79" s="1128"/>
      <c r="CB79" s="1128"/>
      <c r="CC79" s="1128"/>
      <c r="CD79" s="1128"/>
      <c r="CE79" s="1128"/>
      <c r="CF79" s="1128">
        <v>5.9</v>
      </c>
      <c r="CG79" s="1128"/>
      <c r="CH79" s="1128"/>
      <c r="CI79" s="1128"/>
      <c r="CJ79" s="1128"/>
      <c r="CK79" s="1128"/>
      <c r="CL79" s="1128"/>
      <c r="CM79" s="1128"/>
      <c r="CN79" s="1128">
        <v>6.3</v>
      </c>
      <c r="CO79" s="1128"/>
      <c r="CP79" s="1128"/>
      <c r="CQ79" s="1128"/>
      <c r="CR79" s="1128"/>
      <c r="CS79" s="1128"/>
      <c r="CT79" s="1128"/>
      <c r="CU79" s="1128"/>
      <c r="CV79" s="1128">
        <v>6.6</v>
      </c>
      <c r="CW79" s="1128"/>
      <c r="CX79" s="1128"/>
      <c r="CY79" s="1128"/>
      <c r="CZ79" s="1128"/>
      <c r="DA79" s="1128"/>
      <c r="DB79" s="1128"/>
      <c r="DC79" s="1128"/>
    </row>
    <row r="80" spans="2:107" ht="13" x14ac:dyDescent="0.2">
      <c r="B80" s="319"/>
      <c r="G80" s="1129"/>
      <c r="H80" s="1129"/>
      <c r="I80" s="1145"/>
      <c r="J80" s="1145"/>
      <c r="K80" s="1147"/>
      <c r="L80" s="1147"/>
      <c r="M80" s="1147"/>
      <c r="N80" s="1147"/>
      <c r="AN80" s="1126"/>
      <c r="AO80" s="1126"/>
      <c r="AP80" s="1126"/>
      <c r="AQ80" s="1126"/>
      <c r="AR80" s="1126"/>
      <c r="AS80" s="1126"/>
      <c r="AT80" s="1126"/>
      <c r="AU80" s="1126"/>
      <c r="AV80" s="1126"/>
      <c r="AW80" s="1126"/>
      <c r="AX80" s="1126"/>
      <c r="AY80" s="1126"/>
      <c r="AZ80" s="1126"/>
      <c r="BA80" s="1126"/>
      <c r="BB80" s="1127"/>
      <c r="BC80" s="1127"/>
      <c r="BD80" s="1127"/>
      <c r="BE80" s="1127"/>
      <c r="BF80" s="1127"/>
      <c r="BG80" s="1127"/>
      <c r="BH80" s="1127"/>
      <c r="BI80" s="1127"/>
      <c r="BJ80" s="1127"/>
      <c r="BK80" s="1127"/>
      <c r="BL80" s="1127"/>
      <c r="BM80" s="1127"/>
      <c r="BN80" s="1127"/>
      <c r="BO80" s="1127"/>
      <c r="BP80" s="1128"/>
      <c r="BQ80" s="1128"/>
      <c r="BR80" s="1128"/>
      <c r="BS80" s="1128"/>
      <c r="BT80" s="1128"/>
      <c r="BU80" s="1128"/>
      <c r="BV80" s="1128"/>
      <c r="BW80" s="1128"/>
      <c r="BX80" s="1128"/>
      <c r="BY80" s="1128"/>
      <c r="BZ80" s="1128"/>
      <c r="CA80" s="1128"/>
      <c r="CB80" s="1128"/>
      <c r="CC80" s="1128"/>
      <c r="CD80" s="1128"/>
      <c r="CE80" s="1128"/>
      <c r="CF80" s="1128"/>
      <c r="CG80" s="1128"/>
      <c r="CH80" s="1128"/>
      <c r="CI80" s="1128"/>
      <c r="CJ80" s="1128"/>
      <c r="CK80" s="1128"/>
      <c r="CL80" s="1128"/>
      <c r="CM80" s="1128"/>
      <c r="CN80" s="1128"/>
      <c r="CO80" s="1128"/>
      <c r="CP80" s="1128"/>
      <c r="CQ80" s="1128"/>
      <c r="CR80" s="1128"/>
      <c r="CS80" s="1128"/>
      <c r="CT80" s="1128"/>
      <c r="CU80" s="1128"/>
      <c r="CV80" s="1128"/>
      <c r="CW80" s="1128"/>
      <c r="CX80" s="1128"/>
      <c r="CY80" s="1128"/>
      <c r="CZ80" s="1128"/>
      <c r="DA80" s="1128"/>
      <c r="DB80" s="1128"/>
      <c r="DC80" s="1128"/>
    </row>
    <row r="81" spans="2:109" ht="13" x14ac:dyDescent="0.2">
      <c r="B81" s="319"/>
    </row>
    <row r="82" spans="2:109" ht="16.5" x14ac:dyDescent="0.2">
      <c r="B82" s="319"/>
      <c r="K82" s="324"/>
      <c r="L82" s="324"/>
      <c r="M82" s="324"/>
      <c r="N82" s="324"/>
      <c r="AQ82" s="324"/>
      <c r="AR82" s="324"/>
      <c r="AS82" s="324"/>
      <c r="AT82" s="324"/>
      <c r="BC82" s="324"/>
      <c r="BD82" s="324"/>
      <c r="BE82" s="324"/>
      <c r="BF82" s="324"/>
      <c r="BO82" s="324"/>
      <c r="BP82" s="324"/>
      <c r="BQ82" s="324"/>
      <c r="BR82" s="324"/>
      <c r="CA82" s="324"/>
      <c r="CB82" s="324"/>
      <c r="CC82" s="324"/>
      <c r="CD82" s="324"/>
      <c r="CM82" s="324"/>
      <c r="CN82" s="324"/>
      <c r="CO82" s="324"/>
      <c r="CP82" s="324"/>
      <c r="CY82" s="324"/>
      <c r="CZ82" s="324"/>
      <c r="DA82" s="324"/>
      <c r="DB82" s="324"/>
      <c r="DC82" s="324"/>
    </row>
    <row r="83" spans="2:109" ht="13" x14ac:dyDescent="0.2">
      <c r="B83" s="323"/>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1"/>
    </row>
    <row r="84" spans="2:109" ht="13" x14ac:dyDescent="0.2">
      <c r="DD84" s="318"/>
      <c r="DE84" s="318"/>
    </row>
    <row r="85" spans="2:109" ht="13" x14ac:dyDescent="0.2">
      <c r="DD85" s="318"/>
      <c r="DE85" s="318"/>
    </row>
  </sheetData>
  <sheetProtection algorithmName="SHA-512" hashValue="/oCVPb9VijwN/+a2fU4ZyE7Cp5470RPfm5LB2NeViqRTkNBiq/kzf37CFTHenPk0AVpo67rWTJy4cQRaAxkEiA==" saltValue="3X3Wv5nlKbLIJxzn+P0sjw==" spinCount="100000" sheet="1" objects="1" scenarios="1" formatCells="0"/>
  <mergeCells count="112">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X57:CE58"/>
    <mergeCell ref="CF57:CM58"/>
    <mergeCell ref="BX75:CE76"/>
    <mergeCell ref="CF75:CM76"/>
    <mergeCell ref="CN75:CU76"/>
    <mergeCell ref="BX55:CE56"/>
    <mergeCell ref="CF55:CM56"/>
    <mergeCell ref="CN55:CU56"/>
    <mergeCell ref="CN57:CU58"/>
    <mergeCell ref="CF73:CM74"/>
    <mergeCell ref="CN73:CU74"/>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AN55:BA58"/>
    <mergeCell ref="BB55:BO56"/>
    <mergeCell ref="BP55:BW56"/>
    <mergeCell ref="G55:H58"/>
    <mergeCell ref="I55:J56"/>
    <mergeCell ref="K55:K56"/>
    <mergeCell ref="L55:L56"/>
    <mergeCell ref="M55:M56"/>
    <mergeCell ref="N55:N56"/>
  </mergeCells>
  <phoneticPr fontId="4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CFB3-6B7C-4828-9937-7428525CAE0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95</v>
      </c>
    </row>
  </sheetData>
  <sheetProtection algorithmName="SHA-512" hashValue="ZIuUuCkCaC42V7IiK+xFGcWdrVMclhgULzo7NGDZIm73ksfOuL5Tj6jasCqKQ/pESFEPmg94z6SQJurzNuyYGw==" saltValue="20iO2mGIRiYu5b0bGyuj0A==" spinCount="100000" sheet="1" objects="1" scenarios="1"/>
  <phoneticPr fontId="4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8FC79-D478-4E2C-8CEC-8F241E19140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95</v>
      </c>
    </row>
  </sheetData>
  <sheetProtection algorithmName="SHA-512" hashValue="DOVpQ/HXRfPsj/fVPCKgJ0L480H2iyB1uxCDYHdDGtk0BEWQARJF+v10qVaN65CJzRKNXDikr5ow31lzqowrBQ==" saltValue="isZHPyHpFnR3sivVlPMwsg==" spinCount="100000" sheet="1" objects="1" scenarios="1"/>
  <phoneticPr fontId="4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53</v>
      </c>
      <c r="E2" s="124"/>
      <c r="F2" s="308" t="s">
        <v>526</v>
      </c>
      <c r="G2" s="148"/>
      <c r="H2" s="158"/>
    </row>
    <row r="3" spans="1:8" x14ac:dyDescent="0.2">
      <c r="A3" s="114" t="s">
        <v>522</v>
      </c>
      <c r="B3" s="106"/>
      <c r="C3" s="301"/>
      <c r="D3" s="304">
        <v>17338</v>
      </c>
      <c r="E3" s="306"/>
      <c r="F3" s="309">
        <v>53869</v>
      </c>
      <c r="G3" s="311"/>
      <c r="H3" s="314"/>
    </row>
    <row r="4" spans="1:8" x14ac:dyDescent="0.2">
      <c r="A4" s="99"/>
      <c r="B4" s="105"/>
      <c r="C4" s="302"/>
      <c r="D4" s="305">
        <v>12603</v>
      </c>
      <c r="E4" s="307"/>
      <c r="F4" s="310">
        <v>35046</v>
      </c>
      <c r="G4" s="312"/>
      <c r="H4" s="315"/>
    </row>
    <row r="5" spans="1:8" x14ac:dyDescent="0.2">
      <c r="A5" s="114" t="s">
        <v>523</v>
      </c>
      <c r="B5" s="106"/>
      <c r="C5" s="301"/>
      <c r="D5" s="304">
        <v>69862</v>
      </c>
      <c r="E5" s="306"/>
      <c r="F5" s="309">
        <v>59119</v>
      </c>
      <c r="G5" s="311"/>
      <c r="H5" s="314"/>
    </row>
    <row r="6" spans="1:8" x14ac:dyDescent="0.2">
      <c r="A6" s="99"/>
      <c r="B6" s="105"/>
      <c r="C6" s="302"/>
      <c r="D6" s="305">
        <v>27432</v>
      </c>
      <c r="E6" s="307"/>
      <c r="F6" s="310">
        <v>29900</v>
      </c>
      <c r="G6" s="312"/>
      <c r="H6" s="315"/>
    </row>
    <row r="7" spans="1:8" x14ac:dyDescent="0.2">
      <c r="A7" s="114" t="s">
        <v>475</v>
      </c>
      <c r="B7" s="106"/>
      <c r="C7" s="301"/>
      <c r="D7" s="304">
        <v>39483</v>
      </c>
      <c r="E7" s="306"/>
      <c r="F7" s="309">
        <v>53895</v>
      </c>
      <c r="G7" s="311"/>
      <c r="H7" s="314"/>
    </row>
    <row r="8" spans="1:8" x14ac:dyDescent="0.2">
      <c r="A8" s="99"/>
      <c r="B8" s="105"/>
      <c r="C8" s="302"/>
      <c r="D8" s="305">
        <v>25500</v>
      </c>
      <c r="E8" s="307"/>
      <c r="F8" s="310">
        <v>31224</v>
      </c>
      <c r="G8" s="312"/>
      <c r="H8" s="315"/>
    </row>
    <row r="9" spans="1:8" x14ac:dyDescent="0.2">
      <c r="A9" s="114" t="s">
        <v>524</v>
      </c>
      <c r="B9" s="106"/>
      <c r="C9" s="301"/>
      <c r="D9" s="304">
        <v>66269</v>
      </c>
      <c r="E9" s="306"/>
      <c r="F9" s="309">
        <v>47161</v>
      </c>
      <c r="G9" s="311"/>
      <c r="H9" s="314"/>
    </row>
    <row r="10" spans="1:8" x14ac:dyDescent="0.2">
      <c r="A10" s="99"/>
      <c r="B10" s="105"/>
      <c r="C10" s="302"/>
      <c r="D10" s="305">
        <v>58939</v>
      </c>
      <c r="E10" s="307"/>
      <c r="F10" s="310">
        <v>24595</v>
      </c>
      <c r="G10" s="312"/>
      <c r="H10" s="315"/>
    </row>
    <row r="11" spans="1:8" x14ac:dyDescent="0.2">
      <c r="A11" s="114" t="s">
        <v>137</v>
      </c>
      <c r="B11" s="106"/>
      <c r="C11" s="301"/>
      <c r="D11" s="304">
        <v>32651</v>
      </c>
      <c r="E11" s="306"/>
      <c r="F11" s="309">
        <v>43423</v>
      </c>
      <c r="G11" s="311"/>
      <c r="H11" s="314"/>
    </row>
    <row r="12" spans="1:8" x14ac:dyDescent="0.2">
      <c r="A12" s="99"/>
      <c r="B12" s="105"/>
      <c r="C12" s="303"/>
      <c r="D12" s="305">
        <v>22369</v>
      </c>
      <c r="E12" s="307"/>
      <c r="F12" s="310">
        <v>22207</v>
      </c>
      <c r="G12" s="312"/>
      <c r="H12" s="315"/>
    </row>
    <row r="13" spans="1:8" x14ac:dyDescent="0.2">
      <c r="A13" s="114"/>
      <c r="B13" s="106"/>
      <c r="C13" s="301"/>
      <c r="D13" s="304">
        <v>45121</v>
      </c>
      <c r="E13" s="306"/>
      <c r="F13" s="309">
        <v>51493</v>
      </c>
      <c r="G13" s="313"/>
      <c r="H13" s="314"/>
    </row>
    <row r="14" spans="1:8" x14ac:dyDescent="0.2">
      <c r="A14" s="99"/>
      <c r="B14" s="105"/>
      <c r="C14" s="302"/>
      <c r="D14" s="305">
        <v>29369</v>
      </c>
      <c r="E14" s="307"/>
      <c r="F14" s="310">
        <v>28594</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84</v>
      </c>
      <c r="B19" s="294">
        <f>ROUND(VALUE(SUBSTITUTE(実質収支比率等に係る経年分析!F$48,"▲","-")),2)</f>
        <v>0.24</v>
      </c>
      <c r="C19" s="294">
        <f>ROUND(VALUE(SUBSTITUTE(実質収支比率等に係る経年分析!G$48,"▲","-")),2)</f>
        <v>0.46</v>
      </c>
      <c r="D19" s="294">
        <f>ROUND(VALUE(SUBSTITUTE(実質収支比率等に係る経年分析!H$48,"▲","-")),2)</f>
        <v>0.16</v>
      </c>
      <c r="E19" s="294">
        <f>ROUND(VALUE(SUBSTITUTE(実質収支比率等に係る経年分析!I$48,"▲","-")),2)</f>
        <v>0.2</v>
      </c>
      <c r="F19" s="294">
        <f>ROUND(VALUE(SUBSTITUTE(実質収支比率等に係る経年分析!J$48,"▲","-")),2)</f>
        <v>0.68</v>
      </c>
    </row>
    <row r="20" spans="1:11" x14ac:dyDescent="0.2">
      <c r="A20" s="294" t="s">
        <v>33</v>
      </c>
      <c r="B20" s="294">
        <f>ROUND(VALUE(SUBSTITUTE(実質収支比率等に係る経年分析!F$47,"▲","-")),2)</f>
        <v>23.43</v>
      </c>
      <c r="C20" s="294">
        <f>ROUND(VALUE(SUBSTITUTE(実質収支比率等に係る経年分析!G$47,"▲","-")),2)</f>
        <v>23.28</v>
      </c>
      <c r="D20" s="294">
        <f>ROUND(VALUE(SUBSTITUTE(実質収支比率等に係る経年分析!H$47,"▲","-")),2)</f>
        <v>20.89</v>
      </c>
      <c r="E20" s="294">
        <f>ROUND(VALUE(SUBSTITUTE(実質収支比率等に係る経年分析!I$47,"▲","-")),2)</f>
        <v>20.04</v>
      </c>
      <c r="F20" s="294">
        <f>ROUND(VALUE(SUBSTITUTE(実質収支比率等に係る経年分析!J$47,"▲","-")),2)</f>
        <v>20.77</v>
      </c>
    </row>
    <row r="21" spans="1:11" x14ac:dyDescent="0.2">
      <c r="A21" s="294" t="s">
        <v>108</v>
      </c>
      <c r="B21" s="294">
        <f>IF(ISNUMBER(VALUE(SUBSTITUTE(実質収支比率等に係る経年分析!F$49,"▲","-"))),ROUND(VALUE(SUBSTITUTE(実質収支比率等に係る経年分析!F$49,"▲","-")),2),NA())</f>
        <v>-1.43</v>
      </c>
      <c r="C21" s="294">
        <f>IF(ISNUMBER(VALUE(SUBSTITUTE(実質収支比率等に係る経年分析!G$49,"▲","-"))),ROUND(VALUE(SUBSTITUTE(実質収支比率等に係る経年分析!G$49,"▲","-")),2),NA())</f>
        <v>0.25</v>
      </c>
      <c r="D21" s="294">
        <f>IF(ISNUMBER(VALUE(SUBSTITUTE(実質収支比率等に係る経年分析!H$49,"▲","-"))),ROUND(VALUE(SUBSTITUTE(実質収支比率等に係る経年分析!H$49,"▲","-")),2),NA())</f>
        <v>3.89</v>
      </c>
      <c r="E21" s="294">
        <f>IF(ISNUMBER(VALUE(SUBSTITUTE(実質収支比率等に係る経年分析!I$49,"▲","-"))),ROUND(VALUE(SUBSTITUTE(実質収支比率等に係る経年分析!I$49,"▲","-")),2),NA())</f>
        <v>0.12</v>
      </c>
      <c r="F21" s="294">
        <f>IF(ISNUMBER(VALUE(SUBSTITUTE(実質収支比率等に係る経年分析!J$49,"▲","-"))),ROUND(VALUE(SUBSTITUTE(実質収支比率等に係る経年分析!J$49,"▲","-")),2),NA())</f>
        <v>0.48</v>
      </c>
    </row>
    <row r="24" spans="1:11" x14ac:dyDescent="0.2">
      <c r="A24" s="293" t="s">
        <v>96</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109</v>
      </c>
      <c r="C26" s="295" t="s">
        <v>70</v>
      </c>
      <c r="D26" s="295" t="s">
        <v>109</v>
      </c>
      <c r="E26" s="295" t="s">
        <v>70</v>
      </c>
      <c r="F26" s="295" t="s">
        <v>109</v>
      </c>
      <c r="G26" s="295" t="s">
        <v>70</v>
      </c>
      <c r="H26" s="295" t="s">
        <v>109</v>
      </c>
      <c r="I26" s="295" t="s">
        <v>70</v>
      </c>
      <c r="J26" s="295" t="s">
        <v>109</v>
      </c>
      <c r="K26" s="295" t="s">
        <v>70</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土地取得特別会計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下水道特別会計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介護保険特別会計（サービス勘定）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0.02</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0.05</v>
      </c>
    </row>
    <row r="33" spans="1:16" x14ac:dyDescent="0.2">
      <c r="A33" s="295" t="str">
        <f>IF(連結実質赤字比率に係る赤字・黒字の構成分析!C$37="",NA(),連結実質赤字比率に係る赤字・黒字の構成分析!C$37)</f>
        <v>介護保険特別会計（事業勘定）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0.14000000000000001</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0.1</v>
      </c>
    </row>
    <row r="34" spans="1:16" x14ac:dyDescent="0.2">
      <c r="A34" s="295" t="str">
        <f>IF(連結実質赤字比率に係る赤字・黒字の構成分析!C$36="",NA(),連結実質赤字比率に係る赤字・黒字の構成分析!C$36)</f>
        <v>国民健康保険特別会計（事業勘定）</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0.28999999999999998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0.38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0.48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0.41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0.14000000000000001</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0.23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0.45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0.15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0.19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0.67</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13.58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12.65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11.64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9.6300000000000008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8.99</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2">
      <c r="A42" s="296" t="s">
        <v>114</v>
      </c>
      <c r="B42" s="296"/>
      <c r="C42" s="296"/>
      <c r="D42" s="296">
        <f>'実質公債費比率（分子）の構造'!K$52</f>
        <v>1672</v>
      </c>
      <c r="E42" s="296"/>
      <c r="F42" s="296"/>
      <c r="G42" s="296">
        <f>'実質公債費比率（分子）の構造'!L$52</f>
        <v>1681</v>
      </c>
      <c r="H42" s="296"/>
      <c r="I42" s="296"/>
      <c r="J42" s="296">
        <f>'実質公債費比率（分子）の構造'!M$52</f>
        <v>1664</v>
      </c>
      <c r="K42" s="296"/>
      <c r="L42" s="296"/>
      <c r="M42" s="296">
        <f>'実質公債費比率（分子）の構造'!N$52</f>
        <v>1672</v>
      </c>
      <c r="N42" s="296"/>
      <c r="O42" s="296"/>
      <c r="P42" s="296">
        <f>'実質公債費比率（分子）の構造'!O$52</f>
        <v>1627</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0</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t="str">
        <f>'実質公債費比率（分子）の構造'!O$50</f>
        <v>-</v>
      </c>
      <c r="O44" s="296"/>
      <c r="P44" s="296"/>
    </row>
    <row r="45" spans="1:16" x14ac:dyDescent="0.2">
      <c r="A45" s="296" t="s">
        <v>0</v>
      </c>
      <c r="B45" s="296">
        <f>'実質公債費比率（分子）の構造'!K$49</f>
        <v>26</v>
      </c>
      <c r="C45" s="296"/>
      <c r="D45" s="296"/>
      <c r="E45" s="296">
        <f>'実質公債費比率（分子）の構造'!L$49</f>
        <v>23</v>
      </c>
      <c r="F45" s="296"/>
      <c r="G45" s="296"/>
      <c r="H45" s="296">
        <f>'実質公債費比率（分子）の構造'!M$49</f>
        <v>23</v>
      </c>
      <c r="I45" s="296"/>
      <c r="J45" s="296"/>
      <c r="K45" s="296">
        <f>'実質公債費比率（分子）の構造'!N$49</f>
        <v>27</v>
      </c>
      <c r="L45" s="296"/>
      <c r="M45" s="296"/>
      <c r="N45" s="296">
        <f>'実質公債費比率（分子）の構造'!O$49</f>
        <v>27</v>
      </c>
      <c r="O45" s="296"/>
      <c r="P45" s="296"/>
    </row>
    <row r="46" spans="1:16" x14ac:dyDescent="0.2">
      <c r="A46" s="296" t="s">
        <v>38</v>
      </c>
      <c r="B46" s="296">
        <f>'実質公債費比率（分子）の構造'!K$48</f>
        <v>1044</v>
      </c>
      <c r="C46" s="296"/>
      <c r="D46" s="296"/>
      <c r="E46" s="296">
        <f>'実質公債費比率（分子）の構造'!L$48</f>
        <v>1052</v>
      </c>
      <c r="F46" s="296"/>
      <c r="G46" s="296"/>
      <c r="H46" s="296">
        <f>'実質公債費比率（分子）の構造'!M$48</f>
        <v>1042</v>
      </c>
      <c r="I46" s="296"/>
      <c r="J46" s="296"/>
      <c r="K46" s="296">
        <f>'実質公債費比率（分子）の構造'!N$48</f>
        <v>1063</v>
      </c>
      <c r="L46" s="296"/>
      <c r="M46" s="296"/>
      <c r="N46" s="296">
        <f>'実質公債費比率（分子）の構造'!O$48</f>
        <v>1035</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1574</v>
      </c>
      <c r="C49" s="296"/>
      <c r="D49" s="296"/>
      <c r="E49" s="296">
        <f>'実質公債費比率（分子）の構造'!L$45</f>
        <v>1631</v>
      </c>
      <c r="F49" s="296"/>
      <c r="G49" s="296"/>
      <c r="H49" s="296">
        <f>'実質公債費比率（分子）の構造'!M$45</f>
        <v>1626</v>
      </c>
      <c r="I49" s="296"/>
      <c r="J49" s="296"/>
      <c r="K49" s="296">
        <f>'実質公債費比率（分子）の構造'!N$45</f>
        <v>1684</v>
      </c>
      <c r="L49" s="296"/>
      <c r="M49" s="296"/>
      <c r="N49" s="296">
        <f>'実質公債費比率（分子）の構造'!O$45</f>
        <v>1657</v>
      </c>
      <c r="O49" s="296"/>
      <c r="P49" s="296"/>
    </row>
    <row r="50" spans="1:16" x14ac:dyDescent="0.2">
      <c r="A50" s="296" t="s">
        <v>51</v>
      </c>
      <c r="B50" s="296" t="e">
        <f>NA()</f>
        <v>#N/A</v>
      </c>
      <c r="C50" s="296">
        <f>IF(ISNUMBER('実質公債費比率（分子）の構造'!K$53),'実質公債費比率（分子）の構造'!K$53,NA())</f>
        <v>972</v>
      </c>
      <c r="D50" s="296" t="e">
        <f>NA()</f>
        <v>#N/A</v>
      </c>
      <c r="E50" s="296" t="e">
        <f>NA()</f>
        <v>#N/A</v>
      </c>
      <c r="F50" s="296">
        <f>IF(ISNUMBER('実質公債費比率（分子）の構造'!L$53),'実質公債費比率（分子）の構造'!L$53,NA())</f>
        <v>1025</v>
      </c>
      <c r="G50" s="296" t="e">
        <f>NA()</f>
        <v>#N/A</v>
      </c>
      <c r="H50" s="296" t="e">
        <f>NA()</f>
        <v>#N/A</v>
      </c>
      <c r="I50" s="296">
        <f>IF(ISNUMBER('実質公債費比率（分子）の構造'!M$53),'実質公債費比率（分子）の構造'!M$53,NA())</f>
        <v>1027</v>
      </c>
      <c r="J50" s="296" t="e">
        <f>NA()</f>
        <v>#N/A</v>
      </c>
      <c r="K50" s="296" t="e">
        <f>NA()</f>
        <v>#N/A</v>
      </c>
      <c r="L50" s="296">
        <f>IF(ISNUMBER('実質公債費比率（分子）の構造'!N$53),'実質公債費比率（分子）の構造'!N$53,NA())</f>
        <v>1102</v>
      </c>
      <c r="M50" s="296" t="e">
        <f>NA()</f>
        <v>#N/A</v>
      </c>
      <c r="N50" s="296" t="e">
        <f>NA()</f>
        <v>#N/A</v>
      </c>
      <c r="O50" s="296">
        <f>IF(ISNUMBER('実質公債費比率（分子）の構造'!O$53),'実質公債費比率（分子）の構造'!O$53,NA())</f>
        <v>1092</v>
      </c>
      <c r="P50" s="296" t="e">
        <f>NA()</f>
        <v>#N/A</v>
      </c>
    </row>
    <row r="53" spans="1:16" x14ac:dyDescent="0.2">
      <c r="A53" s="293" t="s">
        <v>118</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2">
      <c r="A56" s="295" t="s">
        <v>42</v>
      </c>
      <c r="B56" s="295"/>
      <c r="C56" s="295"/>
      <c r="D56" s="295">
        <f>'将来負担比率（分子）の構造'!I$52</f>
        <v>16938</v>
      </c>
      <c r="E56" s="295"/>
      <c r="F56" s="295"/>
      <c r="G56" s="295">
        <f>'将来負担比率（分子）の構造'!J$52</f>
        <v>17461</v>
      </c>
      <c r="H56" s="295"/>
      <c r="I56" s="295"/>
      <c r="J56" s="295">
        <f>'将来負担比率（分子）の構造'!K$52</f>
        <v>16882</v>
      </c>
      <c r="K56" s="295"/>
      <c r="L56" s="295"/>
      <c r="M56" s="295">
        <f>'将来負担比率（分子）の構造'!L$52</f>
        <v>16236</v>
      </c>
      <c r="N56" s="295"/>
      <c r="O56" s="295"/>
      <c r="P56" s="295">
        <f>'将来負担比率（分子）の構造'!M$52</f>
        <v>15215</v>
      </c>
    </row>
    <row r="57" spans="1:16" x14ac:dyDescent="0.2">
      <c r="A57" s="295" t="s">
        <v>92</v>
      </c>
      <c r="B57" s="295"/>
      <c r="C57" s="295"/>
      <c r="D57" s="295">
        <f>'将来負担比率（分子）の構造'!I$51</f>
        <v>328</v>
      </c>
      <c r="E57" s="295"/>
      <c r="F57" s="295"/>
      <c r="G57" s="295">
        <f>'将来負担比率（分子）の構造'!J$51</f>
        <v>277</v>
      </c>
      <c r="H57" s="295"/>
      <c r="I57" s="295"/>
      <c r="J57" s="295">
        <f>'将来負担比率（分子）の構造'!K$51</f>
        <v>244</v>
      </c>
      <c r="K57" s="295"/>
      <c r="L57" s="295"/>
      <c r="M57" s="295">
        <f>'将来負担比率（分子）の構造'!L$51</f>
        <v>204</v>
      </c>
      <c r="N57" s="295"/>
      <c r="O57" s="295"/>
      <c r="P57" s="295">
        <f>'将来負担比率（分子）の構造'!M$51</f>
        <v>157</v>
      </c>
    </row>
    <row r="58" spans="1:16" x14ac:dyDescent="0.2">
      <c r="A58" s="295" t="s">
        <v>89</v>
      </c>
      <c r="B58" s="295"/>
      <c r="C58" s="295"/>
      <c r="D58" s="295">
        <f>'将来負担比率（分子）の構造'!I$50</f>
        <v>3486</v>
      </c>
      <c r="E58" s="295"/>
      <c r="F58" s="295"/>
      <c r="G58" s="295">
        <f>'将来負担比率（分子）の構造'!J$50</f>
        <v>3463</v>
      </c>
      <c r="H58" s="295"/>
      <c r="I58" s="295"/>
      <c r="J58" s="295">
        <f>'将来負担比率（分子）の構造'!K$50</f>
        <v>2839</v>
      </c>
      <c r="K58" s="295"/>
      <c r="L58" s="295"/>
      <c r="M58" s="295">
        <f>'将来負担比率（分子）の構造'!L$50</f>
        <v>2982</v>
      </c>
      <c r="N58" s="295"/>
      <c r="O58" s="295"/>
      <c r="P58" s="295">
        <f>'将来負担比率（分子）の構造'!M$50</f>
        <v>3034</v>
      </c>
    </row>
    <row r="59" spans="1:16" x14ac:dyDescent="0.2">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1546</v>
      </c>
      <c r="C62" s="295"/>
      <c r="D62" s="295"/>
      <c r="E62" s="295">
        <f>'将来負担比率（分子）の構造'!J$45</f>
        <v>1475</v>
      </c>
      <c r="F62" s="295"/>
      <c r="G62" s="295"/>
      <c r="H62" s="295">
        <f>'将来負担比率（分子）の構造'!K$45</f>
        <v>1498</v>
      </c>
      <c r="I62" s="295"/>
      <c r="J62" s="295"/>
      <c r="K62" s="295">
        <f>'将来負担比率（分子）の構造'!L$45</f>
        <v>1441</v>
      </c>
      <c r="L62" s="295"/>
      <c r="M62" s="295"/>
      <c r="N62" s="295">
        <f>'将来負担比率（分子）の構造'!M$45</f>
        <v>1524</v>
      </c>
      <c r="O62" s="295"/>
      <c r="P62" s="295"/>
    </row>
    <row r="63" spans="1:16" x14ac:dyDescent="0.2">
      <c r="A63" s="295" t="s">
        <v>17</v>
      </c>
      <c r="B63" s="295">
        <f>'将来負担比率（分子）の構造'!I$44</f>
        <v>260</v>
      </c>
      <c r="C63" s="295"/>
      <c r="D63" s="295"/>
      <c r="E63" s="295">
        <f>'将来負担比率（分子）の構造'!J$44</f>
        <v>255</v>
      </c>
      <c r="F63" s="295"/>
      <c r="G63" s="295"/>
      <c r="H63" s="295">
        <f>'将来負担比率（分子）の構造'!K$44</f>
        <v>233</v>
      </c>
      <c r="I63" s="295"/>
      <c r="J63" s="295"/>
      <c r="K63" s="295">
        <f>'将来負担比率（分子）の構造'!L$44</f>
        <v>209</v>
      </c>
      <c r="L63" s="295"/>
      <c r="M63" s="295"/>
      <c r="N63" s="295">
        <f>'将来負担比率（分子）の構造'!M$44</f>
        <v>245</v>
      </c>
      <c r="O63" s="295"/>
      <c r="P63" s="295"/>
    </row>
    <row r="64" spans="1:16" x14ac:dyDescent="0.2">
      <c r="A64" s="295" t="s">
        <v>76</v>
      </c>
      <c r="B64" s="295">
        <f>'将来負担比率（分子）の構造'!I$43</f>
        <v>11421</v>
      </c>
      <c r="C64" s="295"/>
      <c r="D64" s="295"/>
      <c r="E64" s="295">
        <f>'将来負担比率（分子）の構造'!J$43</f>
        <v>11283</v>
      </c>
      <c r="F64" s="295"/>
      <c r="G64" s="295"/>
      <c r="H64" s="295">
        <f>'将来負担比率（分子）の構造'!K$43</f>
        <v>10629</v>
      </c>
      <c r="I64" s="295"/>
      <c r="J64" s="295"/>
      <c r="K64" s="295">
        <f>'将来負担比率（分子）の構造'!L$43</f>
        <v>10040</v>
      </c>
      <c r="L64" s="295"/>
      <c r="M64" s="295"/>
      <c r="N64" s="295">
        <f>'将来負担比率（分子）の構造'!M$43</f>
        <v>9300</v>
      </c>
      <c r="O64" s="295"/>
      <c r="P64" s="295"/>
    </row>
    <row r="65" spans="1:16" x14ac:dyDescent="0.2">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67</v>
      </c>
      <c r="B66" s="295">
        <f>'将来負担比率（分子）の構造'!I$41</f>
        <v>13958</v>
      </c>
      <c r="C66" s="295"/>
      <c r="D66" s="295"/>
      <c r="E66" s="295">
        <f>'将来負担比率（分子）の構造'!J$41</f>
        <v>15442</v>
      </c>
      <c r="F66" s="295"/>
      <c r="G66" s="295"/>
      <c r="H66" s="295">
        <f>'将来負担比率（分子）の構造'!K$41</f>
        <v>14544</v>
      </c>
      <c r="I66" s="295"/>
      <c r="J66" s="295"/>
      <c r="K66" s="295">
        <f>'将来負担比率（分子）の構造'!L$41</f>
        <v>14223</v>
      </c>
      <c r="L66" s="295"/>
      <c r="M66" s="295"/>
      <c r="N66" s="295">
        <f>'将来負担比率（分子）の構造'!M$41</f>
        <v>13149</v>
      </c>
      <c r="O66" s="295"/>
      <c r="P66" s="295"/>
    </row>
    <row r="67" spans="1:16" x14ac:dyDescent="0.2">
      <c r="A67" s="295" t="s">
        <v>94</v>
      </c>
      <c r="B67" s="295" t="e">
        <f>NA()</f>
        <v>#N/A</v>
      </c>
      <c r="C67" s="295">
        <f>IF(ISNUMBER('将来負担比率（分子）の構造'!I$53),IF('将来負担比率（分子）の構造'!I$53&lt;0,0,'将来負担比率（分子）の構造'!I$53),NA())</f>
        <v>6433</v>
      </c>
      <c r="D67" s="295" t="e">
        <f>NA()</f>
        <v>#N/A</v>
      </c>
      <c r="E67" s="295" t="e">
        <f>NA()</f>
        <v>#N/A</v>
      </c>
      <c r="F67" s="295">
        <f>IF(ISNUMBER('将来負担比率（分子）の構造'!J$53),IF('将来負担比率（分子）の構造'!J$53&lt;0,0,'将来負担比率（分子）の構造'!J$53),NA())</f>
        <v>7254</v>
      </c>
      <c r="G67" s="295" t="e">
        <f>NA()</f>
        <v>#N/A</v>
      </c>
      <c r="H67" s="295" t="e">
        <f>NA()</f>
        <v>#N/A</v>
      </c>
      <c r="I67" s="295">
        <f>IF(ISNUMBER('将来負担比率（分子）の構造'!K$53),IF('将来負担比率（分子）の構造'!K$53&lt;0,0,'将来負担比率（分子）の構造'!K$53),NA())</f>
        <v>6939</v>
      </c>
      <c r="J67" s="295" t="e">
        <f>NA()</f>
        <v>#N/A</v>
      </c>
      <c r="K67" s="295" t="e">
        <f>NA()</f>
        <v>#N/A</v>
      </c>
      <c r="L67" s="295">
        <f>IF(ISNUMBER('将来負担比率（分子）の構造'!L$53),IF('将来負担比率（分子）の構造'!L$53&lt;0,0,'将来負担比率（分子）の構造'!L$53),NA())</f>
        <v>6491</v>
      </c>
      <c r="M67" s="295" t="e">
        <f>NA()</f>
        <v>#N/A</v>
      </c>
      <c r="N67" s="295" t="e">
        <f>NA()</f>
        <v>#N/A</v>
      </c>
      <c r="O67" s="295">
        <f>IF(ISNUMBER('将来負担比率（分子）の構造'!M$53),IF('将来負担比率（分子）の構造'!M$53&lt;0,0,'将来負担比率（分子）の構造'!M$53),NA())</f>
        <v>5812</v>
      </c>
      <c r="P67" s="295" t="e">
        <f>NA()</f>
        <v>#N/A</v>
      </c>
    </row>
    <row r="70" spans="1:16" x14ac:dyDescent="0.2">
      <c r="A70" s="298" t="s">
        <v>129</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131</v>
      </c>
      <c r="B72" s="299">
        <f>基金残高に係る経年分析!F55</f>
        <v>1603</v>
      </c>
      <c r="C72" s="299">
        <f>基金残高に係る経年分析!G55</f>
        <v>1610</v>
      </c>
      <c r="D72" s="299">
        <f>基金残高に係る経年分析!H55</f>
        <v>1618</v>
      </c>
    </row>
    <row r="73" spans="1:16" x14ac:dyDescent="0.2">
      <c r="A73" s="297" t="s">
        <v>132</v>
      </c>
      <c r="B73" s="299">
        <f>基金残高に係る経年分析!F56</f>
        <v>5</v>
      </c>
      <c r="C73" s="299">
        <f>基金残高に係る経年分析!G56</f>
        <v>90</v>
      </c>
      <c r="D73" s="299">
        <f>基金残高に係る経年分析!H56</f>
        <v>90</v>
      </c>
    </row>
    <row r="74" spans="1:16" x14ac:dyDescent="0.2">
      <c r="A74" s="297" t="s">
        <v>134</v>
      </c>
      <c r="B74" s="299">
        <f>基金残高に係る経年分析!F57</f>
        <v>2575</v>
      </c>
      <c r="C74" s="299">
        <f>基金残高に係る経年分析!G57</f>
        <v>2581</v>
      </c>
      <c r="D74" s="299">
        <f>基金残高に係る経年分析!H57</f>
        <v>2594</v>
      </c>
    </row>
  </sheetData>
  <sheetProtection algorithmName="SHA-512" hashValue="T/io+T3gB57UYSCcRL+swGWywcFFK56cyGsRKPKq0aN8IUOCvMcpttI0yPRE2afqV/MqIYI+lKTi5P+3La9BLQ==" saltValue="Jz4zHhsaWbHD8omqwz0fG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2024-03-18T00:16:49Z</vt:filetime>
  </property>
</Properties>
</file>