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595E8E4B-B704-44E0-B8C9-F7984CBEF719}" xr6:coauthVersionLast="36" xr6:coauthVersionMax="36" xr10:uidLastSave="{00000000-0000-0000-0000-000000000000}"/>
  <bookViews>
    <workbookView xWindow="0" yWindow="0" windowWidth="19200" windowHeight="8150" tabRatio="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<sst xmlns="http://schemas.openxmlformats.org/spreadsheetml/2006/main" count="1165" uniqueCount="565">
  <si>
    <t>組合等が起こした地方債の元利償還金に対する負担金等</t>
  </si>
  <si>
    <t>一時借入金の利子</t>
    <rPh sb="0" eb="2">
      <t>イチジ</t>
    </rPh>
    <rPh sb="2" eb="5">
      <t>カリイレキン</t>
    </rPh>
    <rPh sb="6" eb="8">
      <t>リシ</t>
    </rPh>
    <phoneticPr fontId="32"/>
  </si>
  <si>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</si>
  <si>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</si>
  <si>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</si>
  <si>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</si>
  <si>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</si>
  <si>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</si>
  <si>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</si>
  <si>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</si>
  <si>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</si>
  <si>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</si>
  <si>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</si>
  <si>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</si>
  <si>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</si>
  <si>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</si>
  <si>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</si>
  <si>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天の橋立岩滝温泉活用基金
(R02年度末現在)</t>
  </si>
  <si>
    <t>※令和3年度中に市町村合併した団体で、合併前の団体ごとの決算に基づく連結実質赤字比率を算出していない団体については、グラフを表記しない。</t>
    <rPh sb="1" eb="3">
      <t>レイワ</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</si>
  <si>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</si>
  <si>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</si>
  <si>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</si>
  <si>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</si>
  <si>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</si>
  <si>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</si>
  <si>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</si>
  <si>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介護保険特別会計（事業勘定）</t>
  </si>
  <si>
    <t>元利償還金等(A)</t>
  </si>
  <si>
    <t>減債基金積立不足算定額</t>
  </si>
  <si>
    <t>国民健康保険特別会計（直診勘定）</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</si>
  <si>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</si>
  <si>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</si>
  <si>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</si>
  <si>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</si>
  <si>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</si>
  <si>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</si>
  <si>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</si>
  <si>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</si>
  <si>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</si>
  <si>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</si>
  <si>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</si>
  <si>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</si>
  <si>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</si>
  <si>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</si>
  <si>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</si>
  <si>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</si>
  <si>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</si>
  <si>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</si>
  <si>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</si>
  <si>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</si>
  <si>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</si>
  <si>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</si>
  <si>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</si>
  <si>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</si>
  <si>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</si>
  <si>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</si>
  <si>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</si>
  <si>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</si>
  <si>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</si>
  <si>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</si>
  <si>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</si>
  <si>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</si>
  <si>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</si>
  <si>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</si>
  <si>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※令和3年度中に市町村合併した団体で、合併前の団体ごとの決算に基づく実質公債費比率を算出していない団体については、グラフを表記しない。</t>
    <rPh sb="1" eb="3">
      <t>レイワ</t>
    </rPh>
    <phoneticPr fontId="5"/>
  </si>
  <si>
    <t>※1 令和3年度中に市町村合併した団体で、合併前の団体ごとの決算に基づく実質公債費比率を算出していない団体については、グラフを表記しない。</t>
    <rPh sb="3" eb="5">
      <t>レイワ</t>
    </rPh>
    <phoneticPr fontId="5"/>
  </si>
  <si>
    <r>
      <t>減債基金残高</t>
    </r>
    <r>
      <rPr>
        <sz val="11"/>
        <color theme="1"/>
        <rFont val="ＭＳ ゴシック"/>
        <family val="3"/>
        <charset val="128"/>
      </rPr>
      <t>（注）</t>
    </r>
    <rPh sb="4" eb="6">
      <t>ザンダカ</t>
    </rPh>
    <rPh sb="7" eb="8">
      <t>チュウ</t>
    </rPh>
    <phoneticPr fontId="33"/>
  </si>
  <si>
    <t>一般会計等に係る地方債の現在高</t>
  </si>
  <si>
    <t>人口密度 (人/k㎡)</t>
    <rPh sb="0" eb="2">
      <t>ジンコウ</t>
    </rPh>
    <rPh sb="2" eb="4">
      <t>ミツド</t>
    </rPh>
    <phoneticPr fontId="5"/>
  </si>
  <si>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</si>
  <si>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</si>
  <si>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</si>
  <si>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</si>
  <si>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</si>
  <si>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</si>
  <si>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</si>
  <si>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</si>
  <si>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</si>
  <si>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</si>
  <si>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5"/>
  </si>
  <si>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</si>
  <si>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</si>
  <si>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</si>
  <si>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</si>
  <si>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</si>
  <si>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</si>
  <si>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</si>
  <si>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</si>
  <si>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</si>
  <si>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</si>
  <si>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</si>
  <si>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</si>
  <si>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</si>
  <si>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</si>
  <si>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</si>
  <si>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</si>
  <si>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</si>
  <si>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</si>
  <si>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</si>
  <si>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</si>
  <si>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</si>
  <si>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</si>
  <si>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</si>
  <si>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</si>
  <si>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</si>
  <si>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</si>
  <si>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</si>
  <si>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基金残高合計</t>
    <rPh sb="0" eb="2">
      <t>キキン</t>
    </rPh>
    <rPh sb="2" eb="4">
      <t>ザンダカ</t>
    </rPh>
    <rPh sb="4" eb="6">
      <t>ゴウケイ</t>
    </rPh>
    <phoneticPr fontId="5"/>
  </si>
  <si>
    <t>基準財政需要額</t>
  </si>
  <si>
    <t>組合等名</t>
  </si>
  <si>
    <t>令和2年度(千円)</t>
    <rPh sb="0" eb="2">
      <t>レイワ</t>
    </rPh>
    <rPh sb="3" eb="5">
      <t>ネンド</t>
    </rPh>
    <rPh sb="6" eb="8">
      <t>センエン</t>
    </rPh>
    <phoneticPr fontId="5"/>
  </si>
  <si>
    <t>実質単年度収支</t>
    <rPh sb="0" eb="2">
      <t>ジッシツ</t>
    </rPh>
    <rPh sb="2" eb="5">
      <t>タンネンド</t>
    </rPh>
    <rPh sb="5" eb="7">
      <t>シュウシ</t>
    </rPh>
    <phoneticPr fontId="34"/>
  </si>
  <si>
    <t>赤字額</t>
    <rPh sb="0" eb="2">
      <t>アカジ</t>
    </rPh>
    <rPh sb="2" eb="3">
      <t>ガク</t>
    </rPh>
    <phoneticPr fontId="34"/>
  </si>
  <si>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</si>
  <si>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</si>
  <si>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</si>
  <si>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</si>
  <si>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</si>
  <si>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</si>
  <si>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</si>
  <si>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</si>
  <si>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</si>
  <si>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</si>
  <si>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</si>
  <si>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</si>
  <si>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</si>
  <si>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財政調整基金</t>
  </si>
  <si>
    <t>減債基金</t>
  </si>
  <si>
    <t>分離課税所得割交付金</t>
  </si>
  <si>
    <t>タンゴフロンティア</t>
  </si>
  <si>
    <t>令和元年度</t>
    <rPh sb="0" eb="2">
      <t>レイワ</t>
    </rPh>
    <rPh sb="2" eb="4">
      <t>ガンネン</t>
    </rPh>
    <rPh sb="4" eb="5">
      <t>ド</t>
    </rPh>
    <phoneticPr fontId="5"/>
  </si>
  <si>
    <t>その他特定目的基金</t>
  </si>
  <si>
    <t>令和2年度　財政状況資料集</t>
  </si>
  <si>
    <t xml:space="preserve"> H28</t>
  </si>
  <si>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</si>
  <si>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</si>
  <si>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</si>
  <si>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</si>
  <si>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京都府</t>
  </si>
  <si>
    <t>法適用企業</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</si>
  <si>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</si>
  <si>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</si>
  <si>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歳出合計</t>
  </si>
  <si>
    <t>Ⅴ－１</t>
  </si>
  <si>
    <r>
      <t xml:space="preserve">増減率 </t>
    </r>
    <r>
      <rPr>
        <sz val="9"/>
        <color indexed="8"/>
        <rFont val="ＭＳ ゴシック"/>
        <family val="3"/>
        <charset val="128"/>
      </rPr>
      <t xml:space="preserve"> (％)</t>
    </r>
    <rPh sb="0" eb="2">
      <t>ゾウゲン</t>
    </rPh>
    <rPh sb="2" eb="3">
      <t>リツ</t>
    </rPh>
    <phoneticPr fontId="5"/>
  </si>
  <si>
    <t>指定団体等の指定状況</t>
  </si>
  <si>
    <t>歳出総額</t>
  </si>
  <si>
    <t>ゴルフ場利用税交付金</t>
  </si>
  <si>
    <t>寄附金</t>
  </si>
  <si>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</si>
  <si>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</si>
  <si>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第1次</t>
    <rPh sb="0" eb="1">
      <t>ダイ</t>
    </rPh>
    <rPh sb="2" eb="3">
      <t>ジ</t>
    </rPh>
    <phoneticPr fontId="5"/>
  </si>
  <si>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</si>
  <si>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</si>
  <si>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5"/>
  </si>
  <si>
    <t>※7：人口については、調査対象年度の1月1日現在の住民基本台帳に登載されている人口に基づいている。</t>
    <rPh sb="13" eb="15">
      <t>タイショウ</t>
    </rPh>
    <rPh sb="27" eb="29">
      <t>キホン</t>
    </rPh>
    <rPh sb="42" eb="43">
      <t>モト</t>
    </rPh>
    <phoneticPr fontId="35"/>
  </si>
  <si>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</si>
  <si>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</si>
  <si>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</si>
  <si>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</si>
  <si>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</si>
  <si>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</si>
  <si>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</si>
  <si>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</si>
  <si>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</si>
  <si>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与謝野町</t>
  </si>
  <si>
    <t>財政力指数</t>
    <rPh sb="0" eb="3">
      <t>ザイセイリョク</t>
    </rPh>
    <rPh sb="3" eb="5">
      <t>シスウ</t>
    </rPh>
    <phoneticPr fontId="5"/>
  </si>
  <si>
    <t>地方特例交付金</t>
  </si>
  <si>
    <t>令和元年度</t>
    <rPh sb="0" eb="2">
      <t>レイワ</t>
    </rPh>
    <rPh sb="2" eb="3">
      <t>ガン</t>
    </rPh>
    <rPh sb="3" eb="5">
      <t>ネンド</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</si>
  <si>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</si>
  <si>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</si>
  <si>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</si>
  <si>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</si>
  <si>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</si>
  <si>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</si>
  <si>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</si>
  <si>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</si>
  <si>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</si>
  <si>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</si>
  <si>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</si>
  <si>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</si>
  <si>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</si>
  <si>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参考</t>
    <rPh sb="0" eb="2">
      <t>サンコウ</t>
    </rPh>
    <phoneticPr fontId="5"/>
  </si>
  <si>
    <t>○</t>
  </si>
  <si>
    <t>実質収支</t>
  </si>
  <si>
    <t>歳入</t>
    <rPh sb="0" eb="2">
      <t>サイニュウ</t>
    </rPh>
    <phoneticPr fontId="32"/>
  </si>
  <si>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</si>
  <si>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</si>
  <si>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</si>
  <si>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</si>
  <si>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</si>
  <si>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</si>
  <si>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</si>
  <si>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積立金</t>
  </si>
  <si>
    <t>有線テレビ放送等施設基金
(R02年度末現在)</t>
  </si>
  <si>
    <t>健全化判断比率</t>
  </si>
  <si>
    <t>　　　法人均等割</t>
  </si>
  <si>
    <t>繰入金</t>
  </si>
  <si>
    <t>-8.0</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</si>
  <si>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</si>
  <si>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</si>
  <si>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</si>
  <si>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</si>
  <si>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</si>
  <si>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</si>
  <si>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</si>
  <si>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</si>
  <si>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令03.01.01(人)</t>
    <rPh sb="0" eb="1">
      <t>レイ</t>
    </rPh>
    <phoneticPr fontId="5"/>
  </si>
  <si>
    <t>一般会計等の財政状況（単位：百万円）</t>
    <rPh sb="0" eb="2">
      <t>イッパン</t>
    </rPh>
    <rPh sb="2" eb="4">
      <t>カイケイ</t>
    </rPh>
    <rPh sb="4" eb="5">
      <t>トウ</t>
    </rPh>
    <rPh sb="6" eb="8">
      <t>ザイセイ</t>
    </rPh>
    <rPh sb="8" eb="10">
      <t>ジョウキョウ</t>
    </rPh>
    <phoneticPr fontId="32"/>
  </si>
  <si>
    <t>平成27年国調</t>
    <rPh sb="0" eb="2">
      <t>ヘイセイ</t>
    </rPh>
    <rPh sb="4" eb="5">
      <t>ネン</t>
    </rPh>
    <rPh sb="5" eb="6">
      <t>コク</t>
    </rPh>
    <rPh sb="6" eb="7">
      <t>チョウ</t>
    </rPh>
    <phoneticPr fontId="5"/>
  </si>
  <si>
    <t>国営土地改良事業に係るもの</t>
    <rPh sb="0" eb="2">
      <t>コクエイ</t>
    </rPh>
    <rPh sb="2" eb="4">
      <t>トチ</t>
    </rPh>
    <rPh sb="4" eb="6">
      <t>カイリョウ</t>
    </rPh>
    <rPh sb="6" eb="8">
      <t>ジギョウ</t>
    </rPh>
    <rPh sb="9" eb="10">
      <t>カカ</t>
    </rPh>
    <phoneticPr fontId="32"/>
  </si>
  <si>
    <t>平成22年国調</t>
    <rPh sb="4" eb="5">
      <t>ネン</t>
    </rPh>
    <rPh sb="5" eb="6">
      <t>コク</t>
    </rPh>
    <rPh sb="6" eb="7">
      <t>チョウ</t>
    </rPh>
    <phoneticPr fontId="5"/>
  </si>
  <si>
    <t>一時借入金利子</t>
  </si>
  <si>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</si>
  <si>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</si>
  <si>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</si>
  <si>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</si>
  <si>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</si>
  <si>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</si>
  <si>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</si>
  <si>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</si>
  <si>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</si>
  <si>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</si>
  <si>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</si>
  <si>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</si>
  <si>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令02.01.01(人)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</si>
  <si>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</si>
  <si>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</si>
  <si>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</si>
  <si>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</si>
  <si>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</si>
  <si>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-1.6</t>
  </si>
  <si>
    <t>-1.4</t>
  </si>
  <si>
    <t>一般職員</t>
    <rPh sb="0" eb="2">
      <t>イッパン</t>
    </rPh>
    <rPh sb="2" eb="4">
      <t>ショクイン</t>
    </rPh>
    <phoneticPr fontId="5"/>
  </si>
  <si>
    <t>標準税収入額等</t>
  </si>
  <si>
    <t xml:space="preserve"> H29</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</si>
  <si>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</si>
  <si>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7"/>
  </si>
  <si>
    <t>令和2年度</t>
    <rPh sb="0" eb="2">
      <t>レイワ</t>
    </rPh>
    <rPh sb="3" eb="5">
      <t>ネンド</t>
    </rPh>
    <phoneticPr fontId="36"/>
  </si>
  <si>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</si>
  <si>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</si>
  <si>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</si>
  <si>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</si>
  <si>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</si>
  <si>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</si>
  <si>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</si>
  <si>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</si>
  <si>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</si>
  <si>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</si>
  <si>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</si>
  <si>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</si>
  <si>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</si>
  <si>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</si>
  <si>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</si>
  <si>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</si>
  <si>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京都府市町村議会議員公務災害補償等組合</t>
  </si>
  <si>
    <t>計</t>
    <rPh sb="0" eb="1">
      <t>ケイ</t>
    </rPh>
    <phoneticPr fontId="5"/>
  </si>
  <si>
    <t>市区町村長</t>
    <rPh sb="0" eb="2">
      <t>シク</t>
    </rPh>
    <rPh sb="2" eb="4">
      <t>チョウソン</t>
    </rPh>
    <rPh sb="4" eb="5">
      <t>チョウ</t>
    </rPh>
    <phoneticPr fontId="5"/>
  </si>
  <si>
    <t>　うち公的資金</t>
    <rPh sb="3" eb="5">
      <t>コウテキ</t>
    </rPh>
    <phoneticPr fontId="5"/>
  </si>
  <si>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</si>
  <si>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</si>
  <si>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</si>
  <si>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</si>
  <si>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</si>
  <si>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</si>
  <si>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</si>
  <si>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</si>
  <si>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</si>
  <si>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</si>
  <si>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</si>
  <si>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</si>
  <si>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</si>
  <si>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</si>
  <si>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</si>
  <si>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</si>
  <si>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</si>
  <si>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</si>
  <si>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</si>
  <si>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</si>
  <si>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</si>
  <si>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</si>
  <si>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</si>
  <si>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</si>
  <si>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</si>
  <si>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</si>
  <si>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</si>
  <si>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</si>
  <si>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</si>
  <si>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</si>
  <si>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令和2年度</t>
  </si>
  <si>
    <t>（注釈）</t>
    <rPh sb="1" eb="3">
      <t>チュウシャク</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</si>
  <si>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</si>
  <si>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</si>
  <si>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ひと・しごと・まち創生基金
(R02年度末現在)</t>
  </si>
  <si>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</si>
  <si>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</si>
  <si>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</si>
  <si>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</si>
  <si>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</si>
  <si>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土地取得特別会計</t>
  </si>
  <si>
    <t>(2)各会計、関係団体の財政状況及び健全化判断比率（市町村）</t>
    <rPh sb="26" eb="29">
      <t>シチョウソン</t>
    </rPh>
    <phoneticPr fontId="5"/>
  </si>
  <si>
    <t>京都府与謝野町</t>
  </si>
  <si>
    <t>　　　法人税割</t>
  </si>
  <si>
    <t>地方交付税</t>
  </si>
  <si>
    <t>国庫支出金</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</si>
  <si>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</si>
  <si>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</si>
  <si>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</si>
  <si>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</si>
  <si>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</si>
  <si>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</si>
  <si>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</si>
  <si>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</si>
  <si>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</si>
  <si>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農業集落排水特別会計</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</si>
  <si>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</si>
  <si>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</si>
  <si>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</si>
  <si>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</si>
  <si>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</si>
  <si>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</si>
  <si>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</si>
  <si>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</si>
  <si>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</si>
  <si>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</si>
  <si>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</si>
  <si>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</si>
  <si>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</si>
  <si>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</si>
  <si>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</si>
  <si>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</si>
  <si>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</si>
  <si>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</si>
  <si>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</si>
  <si>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</si>
  <si>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</si>
  <si>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</si>
  <si>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</si>
  <si>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</si>
  <si>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</si>
  <si>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</si>
  <si>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</si>
  <si>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</si>
  <si>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</si>
  <si>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</si>
  <si>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</si>
  <si>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</si>
  <si>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</si>
  <si>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</si>
  <si>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</si>
  <si>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</si>
  <si>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</si>
  <si>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</si>
  <si>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</si>
  <si>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</si>
  <si>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</si>
  <si>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</si>
  <si>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</si>
  <si>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</si>
  <si>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</si>
  <si>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7"/>
  </si>
  <si>
    <t>　個人住民税減収補塡特例交付金</t>
  </si>
  <si>
    <t>目的税</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</si>
  <si>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</si>
  <si>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</si>
  <si>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</si>
  <si>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</si>
  <si>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</si>
  <si>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</si>
  <si>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</si>
  <si>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</si>
  <si>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</si>
  <si>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</si>
  <si>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</si>
  <si>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</si>
  <si>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</si>
  <si>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</si>
  <si>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</si>
  <si>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下水道特別会計</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</si>
  <si>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</si>
  <si>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</si>
  <si>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</si>
  <si>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</si>
  <si>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</si>
  <si>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</si>
  <si>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</si>
  <si>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</si>
  <si>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</si>
  <si>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</si>
  <si>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</si>
  <si>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</si>
  <si>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</si>
  <si>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5"/>
  </si>
  <si>
    <t>　うち元金</t>
  </si>
  <si>
    <t>現年</t>
    <rPh sb="0" eb="1">
      <t>ゲン</t>
    </rPh>
    <rPh sb="1" eb="2">
      <t>ネン</t>
    </rPh>
    <phoneticPr fontId="5"/>
  </si>
  <si>
    <t>都道府県支出金</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</si>
  <si>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</si>
  <si>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</si>
  <si>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</si>
  <si>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</si>
  <si>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</si>
  <si>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</si>
  <si>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</si>
  <si>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</si>
  <si>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</si>
  <si>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</si>
  <si>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下水道</t>
  </si>
  <si>
    <t>財政再生基準</t>
  </si>
  <si>
    <t>再差引収支</t>
    <rPh sb="0" eb="1">
      <t>サイ</t>
    </rPh>
    <rPh sb="1" eb="3">
      <t>サシヒキ</t>
    </rPh>
    <rPh sb="3" eb="5">
      <t>シュウシ</t>
    </rPh>
    <phoneticPr fontId="5"/>
  </si>
  <si>
    <t>加入世帯数(世帯)</t>
  </si>
  <si>
    <t>　繰出金</t>
  </si>
  <si>
    <t>地方債</t>
  </si>
  <si>
    <t>工業用水道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</si>
  <si>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</si>
  <si>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</si>
  <si>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</si>
  <si>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</si>
  <si>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　うち減収補塡債(特例分)</t>
    <rPh sb="4" eb="5">
      <t>シュウ</t>
    </rPh>
    <rPh sb="9" eb="10">
      <t>トク</t>
    </rPh>
    <rPh sb="10" eb="11">
      <t>レイ</t>
    </rPh>
    <rPh sb="11" eb="12">
      <t>ブン</t>
    </rPh>
    <phoneticPr fontId="34"/>
  </si>
  <si>
    <t>交通</t>
  </si>
  <si>
    <t>対比（％）</t>
    <rPh sb="0" eb="2">
      <t>タイヒ</t>
    </rPh>
    <phoneticPr fontId="5"/>
  </si>
  <si>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</si>
  <si>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</si>
  <si>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</si>
  <si>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</si>
  <si>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</si>
  <si>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</si>
  <si>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</si>
  <si>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</si>
  <si>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</si>
  <si>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</si>
  <si>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6"/>
  </si>
  <si>
    <t>地域振興基金
(R02年度末現在)</t>
  </si>
  <si>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</si>
  <si>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</si>
  <si>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</si>
  <si>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</si>
  <si>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</si>
  <si>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</si>
  <si>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他会計等
からの
繰入金</t>
    <rPh sb="9" eb="11">
      <t>クリイレ</t>
    </rPh>
    <rPh sb="11" eb="12">
      <t>キン</t>
    </rPh>
    <phoneticPr fontId="32"/>
  </si>
  <si>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</si>
  <si>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</si>
  <si>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</si>
  <si>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</si>
  <si>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</si>
  <si>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</si>
  <si>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</si>
  <si>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</si>
  <si>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</si>
  <si>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</si>
  <si>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</si>
  <si>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京都府住宅新築資金等貸付事業管理組合（一般会計）</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</si>
  <si>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</si>
  <si>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</si>
  <si>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宅地造成事業特別会計</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</si>
  <si>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</si>
  <si>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</si>
  <si>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</si>
  <si>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</si>
  <si>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</si>
  <si>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</si>
  <si>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</si>
  <si>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</si>
  <si>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介護保険特別会計（サービス勘定）</t>
  </si>
  <si>
    <t>水道事業会計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</si>
  <si>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</si>
  <si>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</si>
  <si>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</si>
  <si>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</si>
  <si>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</si>
  <si>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</si>
  <si>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2"/>
  </si>
  <si>
    <t>平成30年度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</si>
  <si>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</si>
  <si>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</si>
  <si>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</si>
  <si>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</si>
  <si>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</si>
  <si>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</si>
  <si>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</si>
  <si>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</si>
  <si>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</si>
  <si>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組合等負担等見込額 </t>
    <rPh sb="0" eb="2">
      <t>クミアイ</t>
    </rPh>
    <rPh sb="2" eb="3">
      <t>トウ</t>
    </rPh>
    <rPh sb="3" eb="5">
      <t>フタン</t>
    </rPh>
    <rPh sb="5" eb="6">
      <t>トウ</t>
    </rPh>
    <rPh sb="6" eb="9">
      <t>ミコミガク</t>
    </rPh>
    <phoneticPr fontId="3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</si>
  <si>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</si>
  <si>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</si>
  <si>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</si>
  <si>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</si>
  <si>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</si>
  <si>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</si>
  <si>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</si>
  <si>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</si>
  <si>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</si>
  <si>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</si>
  <si>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</si>
  <si>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</si>
  <si>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</si>
  <si>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</si>
  <si>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</si>
  <si>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</si>
  <si>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</si>
  <si>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</si>
  <si>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京都府市町村職員退職手当組合</t>
  </si>
  <si>
    <t>健全化判断比率</t>
    <rPh sb="0" eb="3">
      <t>ケンゼンカ</t>
    </rPh>
    <rPh sb="3" eb="5">
      <t>ハンダン</t>
    </rPh>
    <rPh sb="5" eb="7">
      <t>ヒリツ</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</si>
  <si>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</si>
  <si>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</si>
  <si>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</si>
  <si>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</si>
  <si>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</si>
  <si>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</si>
  <si>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</si>
  <si>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</si>
  <si>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</si>
  <si>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</si>
  <si>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</si>
  <si>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</si>
  <si>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</si>
  <si>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</si>
  <si>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</si>
  <si>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</si>
  <si>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</si>
  <si>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</si>
  <si>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</si>
  <si>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</si>
  <si>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</si>
  <si>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</si>
  <si>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</si>
  <si>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</si>
  <si>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</si>
  <si>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</si>
  <si>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</si>
  <si>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</si>
  <si>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H28</t>
  </si>
  <si>
    <t>H30</t>
  </si>
  <si>
    <t>R01</t>
  </si>
  <si>
    <t>R02</t>
  </si>
  <si>
    <t>▲ 3.23</t>
  </si>
  <si>
    <t>▲ 2.45</t>
  </si>
  <si>
    <t>▲ 1.43</t>
  </si>
  <si>
    <t>その他会計（赤字）</t>
  </si>
  <si>
    <t>（百万円）</t>
  </si>
  <si>
    <t>H27末</t>
  </si>
  <si>
    <t>H28末</t>
  </si>
  <si>
    <t>H29末</t>
  </si>
  <si>
    <t>H30末</t>
  </si>
  <si>
    <t>R01末</t>
  </si>
  <si>
    <t>加悦総合振興</t>
  </si>
  <si>
    <t>加悦ファーマーズライス</t>
  </si>
  <si>
    <t>与謝野町宮津市中学校組合</t>
  </si>
  <si>
    <t>宮津与謝消防組合</t>
  </si>
  <si>
    <t>京都府後期高齢者医療広域連合（特別会計）</t>
  </si>
  <si>
    <t>京都府住宅新築資金等貸付事業管理組合（特別会計）</t>
  </si>
  <si>
    <t>京都地方税機構</t>
  </si>
  <si>
    <t>宮津与謝環境組合</t>
  </si>
  <si>
    <t>ふるさと人づくり基金
(R02年度末現在)</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</si>
  <si>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</si>
  <si>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</si>
  <si>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</si>
  <si>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内平均値を大きく上回っている状況にあります。将来負担比率は準元利償還金の比率が高いため、一般会計が負担すべき下水道特別会計の公債費に充てられる繰出金が増大していることが大きな要因となっていることはこれまでと同様ですが、今後、下水道特別会計の元利償還が進むにつれて将来負担比率は減少する傾向にあります。有形固定資産減価償却率については、認定こども園の統廃合に伴い、比率の減少が見込まれますが、有形固定資産自体の大幅増が見込めないため、長期的には比率は増加に転じるものと思われます。</t>
  </si>
  <si>
    <t>(　参考　）</t>
    <rPh sb="2" eb="4">
      <t>サンコウ</t>
    </rPh>
    <phoneticPr fontId="5"/>
  </si>
  <si>
    <t>当該団体値</t>
    <rPh sb="0" eb="2">
      <t>トウガイ</t>
    </rPh>
    <rPh sb="2" eb="4">
      <t>ダンタイ</t>
    </rPh>
    <rPh sb="4" eb="5">
      <t>アタイ</t>
    </rPh>
    <phoneticPr fontId="5"/>
  </si>
  <si>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</si>
  <si>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</si>
  <si>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</si>
  <si>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</si>
  <si>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将来負担比率、実質公債費比率ともに類似団体平均値と比較して大きな数値となっています。
平成27年度以降加悦中学校の改築、かえでこども園新設等の大規模事業、宮津与謝環境組合のごみ処理施設の建設負担金等により多額の起債を発行し、今後も町内保育所を統合し２地域に認定こども園を新設する予定であるため、ピークを含め令和６年までは高い水準で推移する期間になると予測しています。これらの期間における予測をふまえて、事業の見直し、公債費の増大に繋がる普通建設事業の抑制を積極的に進めるとともに、有利な起債、基金の活用について計画的に管理し、公債費の抑制に努める必要があります。</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</si>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</sst>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9"/>
      <name val="ＭＳ ゴシック"/>
      <family val="3"/>
    </font>
    <font>
      <sz val="11"/>
      <color indexed="8"/>
      <name val="ＭＳ ゴシック"/>
      <family val="3"/>
    </font>
    <font>
      <sz val="11"/>
      <name val="ＭＳ ゴシック"/>
      <family val="3"/>
    </font>
    <font>
      <sz val="11"/>
      <color theme="1"/>
      <name val="ＭＳ ゴシック"/>
      <family val="3"/>
      <charset val="128"/>
    </font>
    <font>
      <sz val="9"/>
      <color indexed="8"/>
      <name val="ＭＳ ゴシック"/>
      <family val="3"/>
      <charset val="128"/>
    </font>
    <font>
      <sz val="11"/>
      <color theme="1"/>
      <name val="ＭＳ Ｐゴシック"/>
      <family val="3"/>
    </font>
    <font>
      <sz val="6"/>
      <name val="ＭＳ Ｐゴシック"/>
      <family val="3"/>
      <charset val="128"/>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4" fillId="0" borderId="0">
      <alignment vertical="center"/>
    </xf>
  </cellStyleXfs>
  <cellXfs count="115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2" fontId="29" fillId="0" borderId="24" xfId="5" applyNumberFormat="1" applyFont="1" applyFill="1" applyBorder="1" applyAlignment="1" applyProtection="1">
      <alignment horizontal="right" vertical="center" shrinkToFit="1"/>
    </xf>
    <xf numFmtId="182" fontId="29" fillId="0" borderId="27"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xf>
    <xf numFmtId="182" fontId="29" fillId="0" borderId="74" xfId="5" applyNumberFormat="1" applyFont="1" applyFill="1" applyBorder="1" applyAlignment="1" applyProtection="1">
      <alignment horizontal="right" vertical="center" shrinkToFit="1"/>
      <protection locked="0"/>
    </xf>
    <xf numFmtId="182" fontId="29" fillId="0" borderId="182" xfId="5" applyNumberFormat="1" applyFont="1" applyFill="1" applyBorder="1" applyAlignment="1" applyProtection="1">
      <alignment horizontal="right" vertical="center" shrinkToFit="1"/>
      <protection locked="0"/>
    </xf>
    <xf numFmtId="182"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2" fontId="29" fillId="0" borderId="45" xfId="5" applyNumberFormat="1" applyFont="1" applyFill="1" applyBorder="1" applyAlignment="1" applyProtection="1">
      <alignment horizontal="right" vertical="center" shrinkToFit="1"/>
    </xf>
    <xf numFmtId="182" fontId="29" fillId="0" borderId="48"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xf>
    <xf numFmtId="182" fontId="29" fillId="0" borderId="187" xfId="5" applyNumberFormat="1" applyFont="1" applyFill="1" applyBorder="1" applyAlignment="1" applyProtection="1">
      <alignment horizontal="right" vertical="center" shrinkToFit="1"/>
      <protection locked="0"/>
    </xf>
    <xf numFmtId="182" fontId="29" fillId="0" borderId="62" xfId="5" applyNumberFormat="1" applyFont="1" applyFill="1" applyBorder="1" applyAlignment="1" applyProtection="1">
      <alignment horizontal="right" vertical="center" shrinkToFit="1"/>
      <protection locked="0"/>
    </xf>
    <xf numFmtId="182"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32" xfId="9" applyFont="1" applyFill="1" applyBorder="1" applyAlignment="1">
      <alignment horizontal="center" vertical="center" shrinkToFit="1"/>
    </xf>
    <xf numFmtId="0" fontId="2" fillId="0" borderId="35" xfId="9" applyFont="1" applyFill="1" applyBorder="1" applyAlignment="1">
      <alignment horizontal="center" vertical="center" shrinkToFit="1"/>
    </xf>
    <xf numFmtId="0" fontId="2" fillId="0" borderId="37" xfId="9" applyFont="1" applyFill="1" applyBorder="1" applyAlignment="1">
      <alignment horizontal="center" vertical="center" shrinkToFit="1"/>
    </xf>
    <xf numFmtId="0" fontId="2" fillId="0" borderId="51" xfId="9" applyFont="1" applyFill="1" applyBorder="1" applyAlignment="1">
      <alignment horizontal="center" vertical="center" shrinkToFit="1"/>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188" fontId="2" fillId="0" borderId="30"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0"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2"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0"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2"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Border="1">
      <alignment vertical="center"/>
    </xf>
    <xf numFmtId="184" fontId="21" fillId="0" borderId="35" xfId="19" applyNumberFormat="1" applyFont="1" applyBorder="1">
      <alignment vertical="center"/>
    </xf>
    <xf numFmtId="184" fontId="21" fillId="0" borderId="37" xfId="19" applyNumberFormat="1" applyFont="1" applyBorder="1">
      <alignmen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19" applyFont="1">
      <alignment vertical="center"/>
    </xf>
    <xf numFmtId="0" fontId="1" fillId="3" borderId="0" xfId="1" applyFill="1" applyAlignment="1">
      <alignment vertical="center"/>
    </xf>
    <xf numFmtId="0" fontId="3" fillId="0" borderId="30" xfId="19" applyFont="1" applyBorder="1">
      <alignment vertical="center"/>
    </xf>
    <xf numFmtId="0" fontId="3" fillId="0" borderId="23" xfId="19" applyFont="1" applyBorder="1">
      <alignment vertical="center"/>
    </xf>
    <xf numFmtId="181" fontId="3" fillId="0" borderId="23" xfId="19" applyNumberFormat="1" applyFont="1" applyBorder="1">
      <alignment vertical="center"/>
    </xf>
    <xf numFmtId="0" fontId="3" fillId="0" borderId="16" xfId="19" applyFont="1" applyBorder="1">
      <alignment vertical="center"/>
    </xf>
    <xf numFmtId="0" fontId="17" fillId="0" borderId="0" xfId="19" applyFont="1">
      <alignment vertical="center"/>
    </xf>
    <xf numFmtId="0" fontId="3" fillId="0" borderId="42" xfId="19" applyFont="1" applyBorder="1">
      <alignment vertical="center"/>
    </xf>
    <xf numFmtId="0" fontId="3" fillId="0" borderId="14" xfId="19" applyFont="1" applyBorder="1">
      <alignment vertical="center"/>
    </xf>
    <xf numFmtId="0" fontId="3" fillId="0" borderId="31" xfId="19" applyFont="1" applyBorder="1">
      <alignment vertical="center"/>
    </xf>
    <xf numFmtId="0" fontId="3" fillId="0" borderId="34" xfId="19" applyFont="1" applyBorder="1">
      <alignment vertical="center"/>
    </xf>
    <xf numFmtId="0" fontId="3" fillId="0" borderId="15" xfId="19" applyFont="1" applyBorder="1">
      <alignment vertical="center"/>
    </xf>
    <xf numFmtId="0" fontId="3" fillId="0" borderId="35" xfId="19" applyFont="1" applyBorder="1">
      <alignment vertical="center"/>
    </xf>
    <xf numFmtId="0" fontId="17" fillId="0" borderId="30" xfId="19" applyFont="1" applyBorder="1">
      <alignment vertical="center"/>
    </xf>
    <xf numFmtId="184" fontId="0" fillId="0" borderId="0" xfId="19" applyNumberFormat="1" applyFont="1">
      <alignment vertical="center"/>
    </xf>
    <xf numFmtId="184" fontId="3" fillId="0" borderId="0" xfId="19" applyNumberFormat="1" applyFont="1">
      <alignment vertical="center"/>
    </xf>
    <xf numFmtId="0" fontId="3" fillId="0" borderId="30" xfId="19" applyFont="1" applyBorder="1" applyAlignment="1" applyProtection="1">
      <alignment horizontal="left" vertical="top" wrapText="1"/>
      <protection locked="0"/>
    </xf>
    <xf numFmtId="0" fontId="3" fillId="0" borderId="23" xfId="19" applyFont="1" applyBorder="1" applyAlignment="1" applyProtection="1">
      <alignment horizontal="left" vertical="top" wrapText="1"/>
      <protection locked="0"/>
    </xf>
    <xf numFmtId="0" fontId="3" fillId="0" borderId="16" xfId="19" applyFont="1" applyBorder="1" applyAlignment="1" applyProtection="1">
      <alignment horizontal="left" vertical="top" wrapText="1"/>
      <protection locked="0"/>
    </xf>
    <xf numFmtId="0" fontId="3" fillId="0" borderId="42" xfId="19" applyFont="1" applyBorder="1" applyAlignment="1" applyProtection="1">
      <alignment horizontal="left" vertical="top" wrapText="1"/>
      <protection locked="0"/>
    </xf>
    <xf numFmtId="0" fontId="3" fillId="0" borderId="0" xfId="19" applyFont="1" applyAlignment="1" applyProtection="1">
      <alignment horizontal="left" vertical="top" wrapText="1"/>
      <protection locked="0"/>
    </xf>
    <xf numFmtId="0" fontId="3" fillId="0" borderId="14" xfId="19" applyFont="1" applyBorder="1" applyAlignment="1" applyProtection="1">
      <alignment horizontal="left" vertical="top" wrapText="1"/>
      <protection locked="0"/>
    </xf>
    <xf numFmtId="0" fontId="3" fillId="0" borderId="31" xfId="19" applyFont="1" applyBorder="1" applyAlignment="1" applyProtection="1">
      <alignment horizontal="left" vertical="top" wrapText="1"/>
      <protection locked="0"/>
    </xf>
    <xf numFmtId="0" fontId="3" fillId="0" borderId="34" xfId="19" applyFont="1" applyBorder="1" applyAlignment="1" applyProtection="1">
      <alignment horizontal="left" vertical="top" wrapText="1"/>
      <protection locked="0"/>
    </xf>
    <xf numFmtId="0" fontId="3" fillId="0" borderId="15" xfId="19" applyFont="1" applyBorder="1" applyAlignment="1" applyProtection="1">
      <alignment horizontal="left" vertical="top" wrapText="1"/>
      <protection locked="0"/>
    </xf>
    <xf numFmtId="183" fontId="3" fillId="3" borderId="0" xfId="18" applyNumberFormat="1" applyFont="1" applyFill="1" applyAlignment="1">
      <alignment vertical="center" wrapText="1"/>
    </xf>
    <xf numFmtId="0" fontId="3" fillId="0" borderId="0" xfId="19" applyFont="1" applyAlignment="1">
      <alignment horizontal="center" vertical="center"/>
    </xf>
    <xf numFmtId="49" fontId="3" fillId="3" borderId="0" xfId="18" applyNumberFormat="1" applyFont="1" applyFill="1" applyAlignment="1">
      <alignment horizontal="center" vertical="center" wrapText="1"/>
    </xf>
    <xf numFmtId="49" fontId="3" fillId="3" borderId="0" xfId="18" applyNumberFormat="1" applyFont="1" applyFill="1" applyAlignment="1">
      <alignment horizontal="center" vertical="center"/>
    </xf>
    <xf numFmtId="0" fontId="3" fillId="0" borderId="32" xfId="19" applyFont="1" applyBorder="1" applyAlignment="1">
      <alignment horizontal="center" vertical="center"/>
    </xf>
    <xf numFmtId="0" fontId="3" fillId="0" borderId="35" xfId="19" applyFont="1" applyBorder="1" applyAlignment="1">
      <alignment horizontal="center" vertical="center"/>
    </xf>
    <xf numFmtId="0" fontId="3" fillId="0" borderId="37" xfId="19" applyFont="1" applyBorder="1" applyAlignment="1">
      <alignment horizontal="center" vertical="center"/>
    </xf>
    <xf numFmtId="0" fontId="3" fillId="0" borderId="74" xfId="19" applyFont="1" applyBorder="1" applyAlignment="1">
      <alignment horizontal="center" vertical="center"/>
    </xf>
    <xf numFmtId="183" fontId="3" fillId="3" borderId="0" xfId="18" applyNumberFormat="1" applyFont="1" applyFill="1" applyAlignment="1">
      <alignment horizontal="center" vertical="center" wrapText="1"/>
    </xf>
    <xf numFmtId="183" fontId="3" fillId="0" borderId="0" xfId="18" applyNumberFormat="1" applyFont="1" applyAlignment="1">
      <alignment horizontal="center" vertical="center" wrapText="1"/>
    </xf>
    <xf numFmtId="179" fontId="3" fillId="3" borderId="0" xfId="18" applyNumberFormat="1" applyFont="1" applyFill="1" applyAlignment="1">
      <alignment horizontal="center" vertical="center"/>
    </xf>
    <xf numFmtId="183" fontId="3" fillId="3" borderId="74" xfId="18" applyNumberFormat="1" applyFont="1" applyFill="1" applyBorder="1" applyAlignment="1">
      <alignment horizontal="center" vertical="center" wrapText="1"/>
    </xf>
    <xf numFmtId="179" fontId="3" fillId="3" borderId="74" xfId="18" applyNumberFormat="1" applyFont="1" applyFill="1" applyBorder="1" applyAlignment="1">
      <alignment horizontal="center" vertical="center"/>
    </xf>
    <xf numFmtId="184" fontId="3" fillId="0" borderId="42" xfId="19" applyNumberFormat="1" applyFont="1" applyBorder="1">
      <alignment vertical="center"/>
    </xf>
    <xf numFmtId="184" fontId="1" fillId="0" borderId="0" xfId="19" applyNumberFormat="1" applyAlignment="1">
      <alignment horizontal="center" vertical="center"/>
    </xf>
    <xf numFmtId="184" fontId="3" fillId="0" borderId="14" xfId="19" applyNumberFormat="1" applyFont="1" applyBorder="1">
      <alignment vertical="center"/>
    </xf>
    <xf numFmtId="191" fontId="3" fillId="0" borderId="0" xfId="19" applyNumberFormat="1" applyFont="1">
      <alignment vertical="center"/>
    </xf>
    <xf numFmtId="184" fontId="3" fillId="0" borderId="31" xfId="19" applyNumberFormat="1" applyFont="1" applyBorder="1">
      <alignment vertical="center"/>
    </xf>
    <xf numFmtId="184" fontId="3" fillId="0" borderId="34" xfId="19" applyNumberFormat="1" applyFont="1" applyBorder="1">
      <alignment vertical="center"/>
    </xf>
    <xf numFmtId="181" fontId="3" fillId="0" borderId="34" xfId="19" applyNumberFormat="1" applyFont="1" applyBorder="1">
      <alignment vertical="center"/>
    </xf>
    <xf numFmtId="184" fontId="3" fillId="0" borderId="15" xfId="19" applyNumberFormat="1" applyFont="1" applyBorder="1">
      <alignment vertical="center"/>
    </xf>
    <xf numFmtId="0" fontId="17" fillId="0" borderId="42" xfId="19" applyFont="1" applyBorder="1">
      <alignment vertical="center"/>
    </xf>
    <xf numFmtId="181" fontId="3" fillId="0" borderId="0" xfId="18" applyNumberFormat="1" applyFont="1">
      <alignment vertical="center"/>
    </xf>
    <xf numFmtId="184" fontId="1" fillId="0" borderId="0" xfId="13" applyNumberFormat="1" applyAlignment="1">
      <alignment vertical="center"/>
    </xf>
    <xf numFmtId="182" fontId="1" fillId="0" borderId="0" xfId="14" applyNumberFormat="1" applyAlignment="1">
      <alignment horizontal="right" vertical="center"/>
    </xf>
    <xf numFmtId="179" fontId="1" fillId="0" borderId="0" xfId="14" applyNumberFormat="1" applyAlignment="1">
      <alignment horizontal="right" vertical="center"/>
    </xf>
    <xf numFmtId="184" fontId="3" fillId="3" borderId="0" xfId="19" applyNumberFormat="1" applyFont="1" applyFill="1" applyAlignment="1">
      <alignment vertical="center" wrapText="1"/>
    </xf>
    <xf numFmtId="184" fontId="1" fillId="0" borderId="0" xfId="19" applyNumberFormat="1" applyAlignment="1">
      <alignment horizontal="center" vertical="center"/>
    </xf>
    <xf numFmtId="179" fontId="3" fillId="3" borderId="0" xfId="18" applyNumberFormat="1" applyFont="1" applyFill="1" applyAlignment="1">
      <alignment horizontal="center" vertical="center" wrapText="1"/>
    </xf>
    <xf numFmtId="179" fontId="3" fillId="0" borderId="0" xfId="19" applyNumberFormat="1" applyFont="1" applyAlignment="1">
      <alignment horizontal="center" vertical="center"/>
    </xf>
    <xf numFmtId="0" fontId="46" fillId="0" borderId="0" xfId="20" applyFont="1">
      <alignment vertical="center"/>
    </xf>
    <xf numFmtId="180" fontId="3" fillId="0" borderId="0" xfId="19" applyNumberFormat="1" applyFont="1">
      <alignmen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0" xr:uid="{AE6EF4E2-19B2-4B53-9CCF-72BC2573D82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03CC-485D-90E8-BE7CD07846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107613</c:v>
                </c:pt>
                <c:pt idx="1">
                  <c:v>69719</c:v>
                </c:pt>
                <c:pt idx="2">
                  <c:v>17338</c:v>
                </c:pt>
                <c:pt idx="3">
                  <c:v>69862</c:v>
                </c:pt>
                <c:pt idx="4">
                  <c:v>39483</c:v>
                </c:pt>
              </c:numCache>
            </c:numRef>
          </c:val>
          <c:smooth val="0"/>
          <c:extLst>
            <c:ext xmlns:c16="http://schemas.microsoft.com/office/drawing/2014/chart" uri="{C3380CC4-5D6E-409C-BE32-E72D297353CC}">
              <c16:uniqueId val="{00000001-03CC-485D-90E8-BE7CD0784658}"/>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0.13</c:v>
                </c:pt>
                <c:pt idx="1">
                  <c:v>0.34</c:v>
                </c:pt>
                <c:pt idx="2">
                  <c:v>0.24</c:v>
                </c:pt>
                <c:pt idx="3">
                  <c:v>0.46</c:v>
                </c:pt>
                <c:pt idx="4">
                  <c:v>0.16</c:v>
                </c:pt>
              </c:numCache>
            </c:numRef>
          </c:val>
          <c:extLst>
            <c:ext xmlns:c16="http://schemas.microsoft.com/office/drawing/2014/chart" uri="{C3380CC4-5D6E-409C-BE32-E72D297353CC}">
              <c16:uniqueId val="{00000000-DB6F-48E4-AA01-94668058E8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26.58</c:v>
                </c:pt>
                <c:pt idx="1">
                  <c:v>24.5</c:v>
                </c:pt>
                <c:pt idx="2">
                  <c:v>23.43</c:v>
                </c:pt>
                <c:pt idx="3">
                  <c:v>23.28</c:v>
                </c:pt>
                <c:pt idx="4">
                  <c:v>20.89</c:v>
                </c:pt>
              </c:numCache>
            </c:numRef>
          </c:val>
          <c:extLst>
            <c:ext xmlns:c16="http://schemas.microsoft.com/office/drawing/2014/chart" uri="{C3380CC4-5D6E-409C-BE32-E72D297353CC}">
              <c16:uniqueId val="{00000001-DB6F-48E4-AA01-94668058E852}"/>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-3.23</c:v>
                </c:pt>
                <c:pt idx="1">
                  <c:v>-2.4500000000000002</c:v>
                </c:pt>
                <c:pt idx="2">
                  <c:v>-1.43</c:v>
                </c:pt>
                <c:pt idx="3">
                  <c:v>0.25</c:v>
                </c:pt>
                <c:pt idx="4">
                  <c:v>3.89</c:v>
                </c:pt>
              </c:numCache>
            </c:numRef>
          </c:val>
          <c:smooth val="0"/>
          <c:extLst>
            <c:ext xmlns:c16="http://schemas.microsoft.com/office/drawing/2014/chart" uri="{C3380CC4-5D6E-409C-BE32-E72D297353CC}">
              <c16:uniqueId val="{00000002-DB6F-48E4-AA01-94668058E85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11.28</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DEF-494B-9AA2-A3C81550FD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EF-494B-9AA2-A3C81550FDAB}"/>
            </c:ext>
          </c:extLst>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DEF-494B-9AA2-A3C81550FDAB}"/>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EF-494B-9AA2-A3C81550FDAB}"/>
            </c:ext>
          </c:extLst>
        </c:ser>
        <c:ser>
          <c:idx val="4"/>
          <c:order val="4"/>
          <c:tx>
            <c:strRef>
              <c:f>データシート!$A$31</c:f>
              <c:strCache>
                <c:ptCount val="1"/>
                <c:pt idx="0">
                  <c:v>介護保険特別会計（事業勘定）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0.11</c:v>
                </c:pt>
                <c:pt idx="4">
                  <c:v>#N/A</c:v>
                </c:pt>
                <c:pt idx="5">
                  <c:v>0</c:v>
                </c:pt>
                <c:pt idx="6">
                  <c:v>#N/A</c:v>
                </c:pt>
                <c:pt idx="7">
                  <c:v>0.14000000000000001</c:v>
                </c:pt>
                <c:pt idx="8">
                  <c:v>#N/A</c:v>
                </c:pt>
                <c:pt idx="9">
                  <c:v>0</c:v>
                </c:pt>
              </c:numCache>
            </c:numRef>
          </c:val>
          <c:extLst>
            <c:ext xmlns:c16="http://schemas.microsoft.com/office/drawing/2014/chart" uri="{C3380CC4-5D6E-409C-BE32-E72D297353CC}">
              <c16:uniqueId val="{00000004-DDEF-494B-9AA2-A3C81550FDAB}"/>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DDEF-494B-9AA2-A3C81550FDAB}"/>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0.06</c:v>
                </c:pt>
                <c:pt idx="4">
                  <c:v>#N/A</c:v>
                </c:pt>
                <c:pt idx="5">
                  <c:v>0.05</c:v>
                </c:pt>
                <c:pt idx="6">
                  <c:v>#N/A</c:v>
                </c:pt>
                <c:pt idx="7">
                  <c:v>0.06</c:v>
                </c:pt>
                <c:pt idx="8">
                  <c:v>#N/A</c:v>
                </c:pt>
                <c:pt idx="9">
                  <c:v>0.05</c:v>
                </c:pt>
              </c:numCache>
            </c:numRef>
          </c:val>
          <c:extLst>
            <c:ext xmlns:c16="http://schemas.microsoft.com/office/drawing/2014/chart" uri="{C3380CC4-5D6E-409C-BE32-E72D297353CC}">
              <c16:uniqueId val="{00000006-DDEF-494B-9AA2-A3C81550FDA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0.33</c:v>
                </c:pt>
                <c:pt idx="4">
                  <c:v>#N/A</c:v>
                </c:pt>
                <c:pt idx="5">
                  <c:v>0.23</c:v>
                </c:pt>
                <c:pt idx="6">
                  <c:v>#N/A</c:v>
                </c:pt>
                <c:pt idx="7">
                  <c:v>0.45</c:v>
                </c:pt>
                <c:pt idx="8">
                  <c:v>#N/A</c:v>
                </c:pt>
                <c:pt idx="9">
                  <c:v>0.15</c:v>
                </c:pt>
              </c:numCache>
            </c:numRef>
          </c:val>
          <c:extLst>
            <c:ext xmlns:c16="http://schemas.microsoft.com/office/drawing/2014/chart" uri="{C3380CC4-5D6E-409C-BE32-E72D297353CC}">
              <c16:uniqueId val="{00000007-DDEF-494B-9AA2-A3C81550FDAB}"/>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0.51</c:v>
                </c:pt>
                <c:pt idx="2">
                  <c:v>#N/A</c:v>
                </c:pt>
                <c:pt idx="3">
                  <c:v>0.04</c:v>
                </c:pt>
                <c:pt idx="4">
                  <c:v>#N/A</c:v>
                </c:pt>
                <c:pt idx="5">
                  <c:v>0.28999999999999998</c:v>
                </c:pt>
                <c:pt idx="6">
                  <c:v>#N/A</c:v>
                </c:pt>
                <c:pt idx="7">
                  <c:v>0.38</c:v>
                </c:pt>
                <c:pt idx="8">
                  <c:v>#N/A</c:v>
                </c:pt>
                <c:pt idx="9">
                  <c:v>0.48</c:v>
                </c:pt>
              </c:numCache>
            </c:numRef>
          </c:val>
          <c:extLst>
            <c:ext xmlns:c16="http://schemas.microsoft.com/office/drawing/2014/chart" uri="{C3380CC4-5D6E-409C-BE32-E72D297353CC}">
              <c16:uniqueId val="{00000008-DDEF-494B-9AA2-A3C81550FD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3.32</c:v>
                </c:pt>
                <c:pt idx="2">
                  <c:v>#N/A</c:v>
                </c:pt>
                <c:pt idx="3">
                  <c:v>14.39</c:v>
                </c:pt>
                <c:pt idx="4">
                  <c:v>#N/A</c:v>
                </c:pt>
                <c:pt idx="5">
                  <c:v>13.58</c:v>
                </c:pt>
                <c:pt idx="6">
                  <c:v>#N/A</c:v>
                </c:pt>
                <c:pt idx="7">
                  <c:v>12.65</c:v>
                </c:pt>
                <c:pt idx="8">
                  <c:v>#N/A</c:v>
                </c:pt>
                <c:pt idx="9">
                  <c:v>11.64</c:v>
                </c:pt>
              </c:numCache>
            </c:numRef>
          </c:val>
          <c:extLst>
            <c:ext xmlns:c16="http://schemas.microsoft.com/office/drawing/2014/chart" uri="{C3380CC4-5D6E-409C-BE32-E72D297353CC}">
              <c16:uniqueId val="{00000009-DDEF-494B-9AA2-A3C81550FDA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1676</c:v>
                </c:pt>
                <c:pt idx="5">
                  <c:v>1644</c:v>
                </c:pt>
                <c:pt idx="8">
                  <c:v>1672</c:v>
                </c:pt>
                <c:pt idx="11">
                  <c:v>1681</c:v>
                </c:pt>
                <c:pt idx="14">
                  <c:v>1664</c:v>
                </c:pt>
              </c:numCache>
            </c:numRef>
          </c:val>
          <c:extLst>
            <c:ext xmlns:c16="http://schemas.microsoft.com/office/drawing/2014/chart" uri="{C3380CC4-5D6E-409C-BE32-E72D297353CC}">
              <c16:uniqueId val="{00000000-BD53-44A4-B511-DBFFFC5F17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D53-44A4-B511-DBFFFC5F17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D53-44A4-B511-DBFFFC5F17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24</c:v>
                </c:pt>
                <c:pt idx="6">
                  <c:v>26</c:v>
                </c:pt>
                <c:pt idx="9">
                  <c:v>23</c:v>
                </c:pt>
                <c:pt idx="12">
                  <c:v>23</c:v>
                </c:pt>
              </c:numCache>
            </c:numRef>
          </c:val>
          <c:extLst>
            <c:ext xmlns:c16="http://schemas.microsoft.com/office/drawing/2014/chart" uri="{C3380CC4-5D6E-409C-BE32-E72D297353CC}">
              <c16:uniqueId val="{00000003-BD53-44A4-B511-DBFFFC5F17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846</c:v>
                </c:pt>
                <c:pt idx="3">
                  <c:v>1011</c:v>
                </c:pt>
                <c:pt idx="6">
                  <c:v>1044</c:v>
                </c:pt>
                <c:pt idx="9">
                  <c:v>1052</c:v>
                </c:pt>
                <c:pt idx="12">
                  <c:v>1042</c:v>
                </c:pt>
              </c:numCache>
            </c:numRef>
          </c:val>
          <c:extLst>
            <c:ext xmlns:c16="http://schemas.microsoft.com/office/drawing/2014/chart" uri="{C3380CC4-5D6E-409C-BE32-E72D297353CC}">
              <c16:uniqueId val="{00000004-BD53-44A4-B511-DBFFFC5F17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53-44A4-B511-DBFFFC5F17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53-44A4-B511-DBFFFC5F17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1645</c:v>
                </c:pt>
                <c:pt idx="3">
                  <c:v>1598</c:v>
                </c:pt>
                <c:pt idx="6">
                  <c:v>1574</c:v>
                </c:pt>
                <c:pt idx="9">
                  <c:v>1631</c:v>
                </c:pt>
                <c:pt idx="12">
                  <c:v>1626</c:v>
                </c:pt>
              </c:numCache>
            </c:numRef>
          </c:val>
          <c:extLst>
            <c:ext xmlns:c16="http://schemas.microsoft.com/office/drawing/2014/chart" uri="{C3380CC4-5D6E-409C-BE32-E72D297353CC}">
              <c16:uniqueId val="{00000007-BD53-44A4-B511-DBFFFC5F177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840</c:v>
                </c:pt>
                <c:pt idx="2">
                  <c:v>#N/A</c:v>
                </c:pt>
                <c:pt idx="3">
                  <c:v>#N/A</c:v>
                </c:pt>
                <c:pt idx="4">
                  <c:v>989</c:v>
                </c:pt>
                <c:pt idx="5">
                  <c:v>#N/A</c:v>
                </c:pt>
                <c:pt idx="6">
                  <c:v>#N/A</c:v>
                </c:pt>
                <c:pt idx="7">
                  <c:v>972</c:v>
                </c:pt>
                <c:pt idx="8">
                  <c:v>#N/A</c:v>
                </c:pt>
                <c:pt idx="9">
                  <c:v>#N/A</c:v>
                </c:pt>
                <c:pt idx="10">
                  <c:v>1025</c:v>
                </c:pt>
                <c:pt idx="11">
                  <c:v>#N/A</c:v>
                </c:pt>
                <c:pt idx="12">
                  <c:v>#N/A</c:v>
                </c:pt>
                <c:pt idx="13">
                  <c:v>1027</c:v>
                </c:pt>
                <c:pt idx="14">
                  <c:v>#N/A</c:v>
                </c:pt>
              </c:numCache>
            </c:numRef>
          </c:val>
          <c:smooth val="0"/>
          <c:extLst>
            <c:ext xmlns:c16="http://schemas.microsoft.com/office/drawing/2014/chart" uri="{C3380CC4-5D6E-409C-BE32-E72D297353CC}">
              <c16:uniqueId val="{00000008-BD53-44A4-B511-DBFFFC5F177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17756</c:v>
                </c:pt>
                <c:pt idx="5">
                  <c:v>17519</c:v>
                </c:pt>
                <c:pt idx="8">
                  <c:v>16938</c:v>
                </c:pt>
                <c:pt idx="11">
                  <c:v>17461</c:v>
                </c:pt>
                <c:pt idx="14">
                  <c:v>16882</c:v>
                </c:pt>
              </c:numCache>
            </c:numRef>
          </c:val>
          <c:extLst>
            <c:ext xmlns:c16="http://schemas.microsoft.com/office/drawing/2014/chart" uri="{C3380CC4-5D6E-409C-BE32-E72D297353CC}">
              <c16:uniqueId val="{00000000-76BD-4081-B370-8895F7BC64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440</c:v>
                </c:pt>
                <c:pt idx="5">
                  <c:v>394</c:v>
                </c:pt>
                <c:pt idx="8">
                  <c:v>328</c:v>
                </c:pt>
                <c:pt idx="11">
                  <c:v>277</c:v>
                </c:pt>
                <c:pt idx="14">
                  <c:v>244</c:v>
                </c:pt>
              </c:numCache>
            </c:numRef>
          </c:val>
          <c:extLst>
            <c:ext xmlns:c16="http://schemas.microsoft.com/office/drawing/2014/chart" uri="{C3380CC4-5D6E-409C-BE32-E72D297353CC}">
              <c16:uniqueId val="{00000001-76BD-4081-B370-8895F7BC64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3808</c:v>
                </c:pt>
                <c:pt idx="5">
                  <c:v>3574</c:v>
                </c:pt>
                <c:pt idx="8">
                  <c:v>3486</c:v>
                </c:pt>
                <c:pt idx="11">
                  <c:v>3463</c:v>
                </c:pt>
                <c:pt idx="14">
                  <c:v>2839</c:v>
                </c:pt>
              </c:numCache>
            </c:numRef>
          </c:val>
          <c:extLst>
            <c:ext xmlns:c16="http://schemas.microsoft.com/office/drawing/2014/chart" uri="{C3380CC4-5D6E-409C-BE32-E72D297353CC}">
              <c16:uniqueId val="{00000002-76BD-4081-B370-8895F7BC64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BD-4081-B370-8895F7BC64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BD-4081-B370-8895F7BC64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BD-4081-B370-8895F7BC64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1639</c:v>
                </c:pt>
                <c:pt idx="3">
                  <c:v>1639</c:v>
                </c:pt>
                <c:pt idx="6">
                  <c:v>1546</c:v>
                </c:pt>
                <c:pt idx="9">
                  <c:v>1475</c:v>
                </c:pt>
                <c:pt idx="12">
                  <c:v>1498</c:v>
                </c:pt>
              </c:numCache>
            </c:numRef>
          </c:val>
          <c:extLst>
            <c:ext xmlns:c16="http://schemas.microsoft.com/office/drawing/2014/chart" uri="{C3380CC4-5D6E-409C-BE32-E72D297353CC}">
              <c16:uniqueId val="{00000006-76BD-4081-B370-8895F7BC64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214</c:v>
                </c:pt>
                <c:pt idx="3">
                  <c:v>283</c:v>
                </c:pt>
                <c:pt idx="6">
                  <c:v>260</c:v>
                </c:pt>
                <c:pt idx="9">
                  <c:v>255</c:v>
                </c:pt>
                <c:pt idx="12">
                  <c:v>233</c:v>
                </c:pt>
              </c:numCache>
            </c:numRef>
          </c:val>
          <c:extLst>
            <c:ext xmlns:c16="http://schemas.microsoft.com/office/drawing/2014/chart" uri="{C3380CC4-5D6E-409C-BE32-E72D297353CC}">
              <c16:uniqueId val="{00000007-76BD-4081-B370-8895F7BC64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11542</c:v>
                </c:pt>
                <c:pt idx="3">
                  <c:v>11360</c:v>
                </c:pt>
                <c:pt idx="6">
                  <c:v>11421</c:v>
                </c:pt>
                <c:pt idx="9">
                  <c:v>11283</c:v>
                </c:pt>
                <c:pt idx="12">
                  <c:v>10629</c:v>
                </c:pt>
              </c:numCache>
            </c:numRef>
          </c:val>
          <c:extLst>
            <c:ext xmlns:c16="http://schemas.microsoft.com/office/drawing/2014/chart" uri="{C3380CC4-5D6E-409C-BE32-E72D297353CC}">
              <c16:uniqueId val="{00000008-76BD-4081-B370-8895F7BC64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6BD-4081-B370-8895F7BC64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14205</c:v>
                </c:pt>
                <c:pt idx="3">
                  <c:v>14400</c:v>
                </c:pt>
                <c:pt idx="6">
                  <c:v>13958</c:v>
                </c:pt>
                <c:pt idx="9">
                  <c:v>15442</c:v>
                </c:pt>
                <c:pt idx="12">
                  <c:v>14544</c:v>
                </c:pt>
              </c:numCache>
            </c:numRef>
          </c:val>
          <c:extLst>
            <c:ext xmlns:c16="http://schemas.microsoft.com/office/drawing/2014/chart" uri="{C3380CC4-5D6E-409C-BE32-E72D297353CC}">
              <c16:uniqueId val="{0000000A-76BD-4081-B370-8895F7BC64F6}"/>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5597</c:v>
                </c:pt>
                <c:pt idx="2">
                  <c:v>#N/A</c:v>
                </c:pt>
                <c:pt idx="3">
                  <c:v>#N/A</c:v>
                </c:pt>
                <c:pt idx="4">
                  <c:v>6196</c:v>
                </c:pt>
                <c:pt idx="5">
                  <c:v>#N/A</c:v>
                </c:pt>
                <c:pt idx="6">
                  <c:v>#N/A</c:v>
                </c:pt>
                <c:pt idx="7">
                  <c:v>6433</c:v>
                </c:pt>
                <c:pt idx="8">
                  <c:v>#N/A</c:v>
                </c:pt>
                <c:pt idx="9">
                  <c:v>#N/A</c:v>
                </c:pt>
                <c:pt idx="10">
                  <c:v>7254</c:v>
                </c:pt>
                <c:pt idx="11">
                  <c:v>#N/A</c:v>
                </c:pt>
                <c:pt idx="12">
                  <c:v>#N/A</c:v>
                </c:pt>
                <c:pt idx="13">
                  <c:v>6939</c:v>
                </c:pt>
                <c:pt idx="14">
                  <c:v>#N/A</c:v>
                </c:pt>
              </c:numCache>
            </c:numRef>
          </c:val>
          <c:smooth val="0"/>
          <c:extLst>
            <c:ext xmlns:c16="http://schemas.microsoft.com/office/drawing/2014/chart" uri="{C3380CC4-5D6E-409C-BE32-E72D297353CC}">
              <c16:uniqueId val="{0000000B-76BD-4081-B370-8895F7BC64F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1745</c:v>
                </c:pt>
                <c:pt idx="1">
                  <c:v>1755</c:v>
                </c:pt>
                <c:pt idx="2">
                  <c:v>1603</c:v>
                </c:pt>
              </c:numCache>
            </c:numRef>
          </c:val>
          <c:extLst>
            <c:ext xmlns:c16="http://schemas.microsoft.com/office/drawing/2014/chart" uri="{C3380CC4-5D6E-409C-BE32-E72D297353CC}">
              <c16:uniqueId val="{00000000-FB05-4C59-B696-457ED2A052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493</c:v>
                </c:pt>
                <c:pt idx="1">
                  <c:v>493</c:v>
                </c:pt>
                <c:pt idx="2">
                  <c:v>5</c:v>
                </c:pt>
              </c:numCache>
            </c:numRef>
          </c:val>
          <c:extLst>
            <c:ext xmlns:c16="http://schemas.microsoft.com/office/drawing/2014/chart" uri="{C3380CC4-5D6E-409C-BE32-E72D297353CC}">
              <c16:uniqueId val="{00000001-FB05-4C59-B696-457ED2A052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2617</c:v>
                </c:pt>
                <c:pt idx="1">
                  <c:v>2573</c:v>
                </c:pt>
                <c:pt idx="2">
                  <c:v>2575</c:v>
                </c:pt>
              </c:numCache>
            </c:numRef>
          </c:val>
          <c:extLst>
            <c:ext xmlns:c16="http://schemas.microsoft.com/office/drawing/2014/chart" uri="{C3380CC4-5D6E-409C-BE32-E72D297353CC}">
              <c16:uniqueId val="{00000002-FB05-4C59-B696-457ED2A052B1}"/>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8FDD-4BF9-8761-18977E629FD7}"/>
              </c:ext>
            </c:extLst>
          </c:dPt>
          <c:dPt>
            <c:idx val="1"/>
            <c:bubble3D val="0"/>
            <c:extLst>
              <c:ext xmlns:c16="http://schemas.microsoft.com/office/drawing/2014/chart" uri="{C3380CC4-5D6E-409C-BE32-E72D297353CC}">
                <c16:uniqueId val="{00000001-8FDD-4BF9-8761-18977E629FD7}"/>
              </c:ext>
            </c:extLst>
          </c:dPt>
          <c:dPt>
            <c:idx val="2"/>
            <c:bubble3D val="0"/>
            <c:extLst>
              <c:ext xmlns:c16="http://schemas.microsoft.com/office/drawing/2014/chart" uri="{C3380CC4-5D6E-409C-BE32-E72D297353CC}">
                <c16:uniqueId val="{00000002-8FDD-4BF9-8761-18977E629FD7}"/>
              </c:ext>
            </c:extLst>
          </c:dPt>
          <c:dPt>
            <c:idx val="3"/>
            <c:bubble3D val="0"/>
            <c:extLst>
              <c:ext xmlns:c16="http://schemas.microsoft.com/office/drawing/2014/chart" uri="{C3380CC4-5D6E-409C-BE32-E72D297353CC}">
                <c16:uniqueId val="{00000003-8FDD-4BF9-8761-18977E629FD7}"/>
              </c:ext>
            </c:extLst>
          </c:dPt>
          <c:dPt>
            <c:idx val="4"/>
            <c:bubble3D val="0"/>
            <c:extLst>
              <c:ext xmlns:c16="http://schemas.microsoft.com/office/drawing/2014/chart" uri="{C3380CC4-5D6E-409C-BE32-E72D297353CC}">
                <c16:uniqueId val="{00000004-8FDD-4BF9-8761-18977E629FD7}"/>
              </c:ext>
            </c:extLst>
          </c:dPt>
          <c:dPt>
            <c:idx val="8"/>
            <c:bubble3D val="0"/>
            <c:extLst>
              <c:ext xmlns:c16="http://schemas.microsoft.com/office/drawing/2014/chart" uri="{C3380CC4-5D6E-409C-BE32-E72D297353CC}">
                <c16:uniqueId val="{00000005-8FDD-4BF9-8761-18977E629FD7}"/>
              </c:ext>
            </c:extLst>
          </c:dPt>
          <c:dPt>
            <c:idx val="16"/>
            <c:bubble3D val="0"/>
            <c:extLst>
              <c:ext xmlns:c16="http://schemas.microsoft.com/office/drawing/2014/chart" uri="{C3380CC4-5D6E-409C-BE32-E72D297353CC}">
                <c16:uniqueId val="{00000006-8FDD-4BF9-8761-18977E629FD7}"/>
              </c:ext>
            </c:extLst>
          </c:dPt>
          <c:dPt>
            <c:idx val="24"/>
            <c:bubble3D val="0"/>
            <c:extLst>
              <c:ext xmlns:c16="http://schemas.microsoft.com/office/drawing/2014/chart" uri="{C3380CC4-5D6E-409C-BE32-E72D297353CC}">
                <c16:uniqueId val="{00000007-8FDD-4BF9-8761-18977E629FD7}"/>
              </c:ext>
            </c:extLst>
          </c:dPt>
          <c:dPt>
            <c:idx val="32"/>
            <c:bubble3D val="0"/>
            <c:extLst>
              <c:ext xmlns:c16="http://schemas.microsoft.com/office/drawing/2014/chart" uri="{C3380CC4-5D6E-409C-BE32-E72D297353CC}">
                <c16:uniqueId val="{00000008-8FDD-4BF9-8761-18977E629FD7}"/>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DD-4BF9-8761-18977E629FD7}"/>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8FDD-4BF9-8761-18977E629FD7}"/>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8FDD-4BF9-8761-18977E629FD7}"/>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8FDD-4BF9-8761-18977E629FD7}"/>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8FDD-4BF9-8761-18977E629FD7}"/>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DD-4BF9-8761-18977E629FD7}"/>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FDD-4BF9-8761-18977E629FD7}"/>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DD-4BF9-8761-18977E629FD7}"/>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FDD-4BF9-8761-18977E629FD7}"/>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63.5</c:v>
                </c:pt>
                <c:pt idx="8">
                  <c:v>64.599999999999994</c:v>
                </c:pt>
                <c:pt idx="16">
                  <c:v>61</c:v>
                </c:pt>
                <c:pt idx="24">
                  <c:v>67.900000000000006</c:v>
                </c:pt>
                <c:pt idx="32">
                  <c:v>69.599999999999994</c:v>
                </c:pt>
              </c:numCache>
            </c:numRef>
          </c:xVal>
          <c:yVal>
            <c:numRef>
              <c:f>公会計指標分析・財政指標組合せ分析表!$BP$51:$DC$51</c:f>
              <c:numCache>
                <c:formatCode>#,##0.0;"▲ "#,##0.0</c:formatCode>
                <c:ptCount val="40"/>
                <c:pt idx="0">
                  <c:v>93.6</c:v>
                </c:pt>
                <c:pt idx="8">
                  <c:v>105.5</c:v>
                </c:pt>
                <c:pt idx="16">
                  <c:v>110.6</c:v>
                </c:pt>
                <c:pt idx="24">
                  <c:v>123</c:v>
                </c:pt>
                <c:pt idx="32">
                  <c:v>114.6</c:v>
                </c:pt>
              </c:numCache>
            </c:numRef>
          </c:yVal>
          <c:smooth val="0"/>
          <c:extLst>
            <c:ext xmlns:c16="http://schemas.microsoft.com/office/drawing/2014/chart" uri="{C3380CC4-5D6E-409C-BE32-E72D297353CC}">
              <c16:uniqueId val="{00000009-8FDD-4BF9-8761-18977E629F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8FDD-4BF9-8761-18977E629FD7}"/>
              </c:ext>
            </c:extLst>
          </c:dPt>
          <c:dPt>
            <c:idx val="1"/>
            <c:bubble3D val="0"/>
            <c:extLst>
              <c:ext xmlns:c16="http://schemas.microsoft.com/office/drawing/2014/chart" uri="{C3380CC4-5D6E-409C-BE32-E72D297353CC}">
                <c16:uniqueId val="{0000000B-8FDD-4BF9-8761-18977E629FD7}"/>
              </c:ext>
            </c:extLst>
          </c:dPt>
          <c:dPt>
            <c:idx val="2"/>
            <c:bubble3D val="0"/>
            <c:extLst>
              <c:ext xmlns:c16="http://schemas.microsoft.com/office/drawing/2014/chart" uri="{C3380CC4-5D6E-409C-BE32-E72D297353CC}">
                <c16:uniqueId val="{0000000C-8FDD-4BF9-8761-18977E629FD7}"/>
              </c:ext>
            </c:extLst>
          </c:dPt>
          <c:dPt>
            <c:idx val="3"/>
            <c:bubble3D val="0"/>
            <c:extLst>
              <c:ext xmlns:c16="http://schemas.microsoft.com/office/drawing/2014/chart" uri="{C3380CC4-5D6E-409C-BE32-E72D297353CC}">
                <c16:uniqueId val="{0000000D-8FDD-4BF9-8761-18977E629FD7}"/>
              </c:ext>
            </c:extLst>
          </c:dPt>
          <c:dPt>
            <c:idx val="4"/>
            <c:bubble3D val="0"/>
            <c:extLst>
              <c:ext xmlns:c16="http://schemas.microsoft.com/office/drawing/2014/chart" uri="{C3380CC4-5D6E-409C-BE32-E72D297353CC}">
                <c16:uniqueId val="{0000000E-8FDD-4BF9-8761-18977E629FD7}"/>
              </c:ext>
            </c:extLst>
          </c:dPt>
          <c:dPt>
            <c:idx val="8"/>
            <c:bubble3D val="0"/>
            <c:extLst>
              <c:ext xmlns:c16="http://schemas.microsoft.com/office/drawing/2014/chart" uri="{C3380CC4-5D6E-409C-BE32-E72D297353CC}">
                <c16:uniqueId val="{0000000F-8FDD-4BF9-8761-18977E629FD7}"/>
              </c:ext>
            </c:extLst>
          </c:dPt>
          <c:dPt>
            <c:idx val="16"/>
            <c:bubble3D val="0"/>
            <c:extLst>
              <c:ext xmlns:c16="http://schemas.microsoft.com/office/drawing/2014/chart" uri="{C3380CC4-5D6E-409C-BE32-E72D297353CC}">
                <c16:uniqueId val="{00000010-8FDD-4BF9-8761-18977E629FD7}"/>
              </c:ext>
            </c:extLst>
          </c:dPt>
          <c:dPt>
            <c:idx val="24"/>
            <c:bubble3D val="0"/>
            <c:extLst>
              <c:ext xmlns:c16="http://schemas.microsoft.com/office/drawing/2014/chart" uri="{C3380CC4-5D6E-409C-BE32-E72D297353CC}">
                <c16:uniqueId val="{00000011-8FDD-4BF9-8761-18977E629FD7}"/>
              </c:ext>
            </c:extLst>
          </c:dPt>
          <c:dPt>
            <c:idx val="32"/>
            <c:bubble3D val="0"/>
            <c:extLst>
              <c:ext xmlns:c16="http://schemas.microsoft.com/office/drawing/2014/chart" uri="{C3380CC4-5D6E-409C-BE32-E72D297353CC}">
                <c16:uniqueId val="{00000012-8FDD-4BF9-8761-18977E629FD7}"/>
              </c:ext>
            </c:extLst>
          </c:dPt>
          <c:dLbls>
            <c:dLbl>
              <c:idx val="0"/>
              <c:layout>
                <c:manualLayout>
                  <c:x val="-2.27816392686391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FDD-4BF9-8761-18977E629FD7}"/>
                </c:ext>
              </c:extLst>
            </c:dLbl>
            <c:dLbl>
              <c:idx val="1"/>
              <c:delete val="1"/>
              <c:extLst>
                <c:ext xmlns:c15="http://schemas.microsoft.com/office/drawing/2012/chart" uri="{CE6537A1-D6FC-4f65-9D91-7224C49458BB}"/>
                <c:ext xmlns:c16="http://schemas.microsoft.com/office/drawing/2014/chart" uri="{C3380CC4-5D6E-409C-BE32-E72D297353CC}">
                  <c16:uniqueId val="{0000000B-8FDD-4BF9-8761-18977E629FD7}"/>
                </c:ext>
              </c:extLst>
            </c:dLbl>
            <c:dLbl>
              <c:idx val="2"/>
              <c:delete val="1"/>
              <c:extLst>
                <c:ext xmlns:c15="http://schemas.microsoft.com/office/drawing/2012/chart" uri="{CE6537A1-D6FC-4f65-9D91-7224C49458BB}"/>
                <c:ext xmlns:c16="http://schemas.microsoft.com/office/drawing/2014/chart" uri="{C3380CC4-5D6E-409C-BE32-E72D297353CC}">
                  <c16:uniqueId val="{0000000C-8FDD-4BF9-8761-18977E629FD7}"/>
                </c:ext>
              </c:extLst>
            </c:dLbl>
            <c:dLbl>
              <c:idx val="3"/>
              <c:delete val="1"/>
              <c:extLst>
                <c:ext xmlns:c15="http://schemas.microsoft.com/office/drawing/2012/chart" uri="{CE6537A1-D6FC-4f65-9D91-7224C49458BB}"/>
                <c:ext xmlns:c16="http://schemas.microsoft.com/office/drawing/2014/chart" uri="{C3380CC4-5D6E-409C-BE32-E72D297353CC}">
                  <c16:uniqueId val="{0000000D-8FDD-4BF9-8761-18977E629FD7}"/>
                </c:ext>
              </c:extLst>
            </c:dLbl>
            <c:dLbl>
              <c:idx val="4"/>
              <c:delete val="1"/>
              <c:extLst>
                <c:ext xmlns:c15="http://schemas.microsoft.com/office/drawing/2012/chart" uri="{CE6537A1-D6FC-4f65-9D91-7224C49458BB}"/>
                <c:ext xmlns:c16="http://schemas.microsoft.com/office/drawing/2014/chart" uri="{C3380CC4-5D6E-409C-BE32-E72D297353CC}">
                  <c16:uniqueId val="{0000000E-8FDD-4BF9-8761-18977E629FD7}"/>
                </c:ext>
              </c:extLst>
            </c:dLbl>
            <c:dLbl>
              <c:idx val="8"/>
              <c:layout>
                <c:manualLayout>
                  <c:x val="-4.1508761670505503E-2"/>
                  <c:y val="-6.4739042105865174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FDD-4BF9-8761-18977E629FD7}"/>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FDD-4BF9-8761-18977E629FD7}"/>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FDD-4BF9-8761-18977E629FD7}"/>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FDD-4BF9-8761-18977E629FD7}"/>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8FDD-4BF9-8761-18977E629FD7}"/>
            </c:ext>
          </c:extLst>
        </c:ser>
        <c:dLbls>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E0FC-4FA7-9F31-9003BE2684A5}"/>
              </c:ext>
            </c:extLst>
          </c:dPt>
          <c:dPt>
            <c:idx val="1"/>
            <c:bubble3D val="0"/>
            <c:extLst>
              <c:ext xmlns:c16="http://schemas.microsoft.com/office/drawing/2014/chart" uri="{C3380CC4-5D6E-409C-BE32-E72D297353CC}">
                <c16:uniqueId val="{00000001-E0FC-4FA7-9F31-9003BE2684A5}"/>
              </c:ext>
            </c:extLst>
          </c:dPt>
          <c:dPt>
            <c:idx val="2"/>
            <c:bubble3D val="0"/>
            <c:extLst>
              <c:ext xmlns:c16="http://schemas.microsoft.com/office/drawing/2014/chart" uri="{C3380CC4-5D6E-409C-BE32-E72D297353CC}">
                <c16:uniqueId val="{00000002-E0FC-4FA7-9F31-9003BE2684A5}"/>
              </c:ext>
            </c:extLst>
          </c:dPt>
          <c:dPt>
            <c:idx val="3"/>
            <c:bubble3D val="0"/>
            <c:extLst>
              <c:ext xmlns:c16="http://schemas.microsoft.com/office/drawing/2014/chart" uri="{C3380CC4-5D6E-409C-BE32-E72D297353CC}">
                <c16:uniqueId val="{00000003-E0FC-4FA7-9F31-9003BE2684A5}"/>
              </c:ext>
            </c:extLst>
          </c:dPt>
          <c:dPt>
            <c:idx val="4"/>
            <c:bubble3D val="0"/>
            <c:extLst>
              <c:ext xmlns:c16="http://schemas.microsoft.com/office/drawing/2014/chart" uri="{C3380CC4-5D6E-409C-BE32-E72D297353CC}">
                <c16:uniqueId val="{00000004-E0FC-4FA7-9F31-9003BE2684A5}"/>
              </c:ext>
            </c:extLst>
          </c:dPt>
          <c:dPt>
            <c:idx val="8"/>
            <c:bubble3D val="0"/>
            <c:extLst>
              <c:ext xmlns:c16="http://schemas.microsoft.com/office/drawing/2014/chart" uri="{C3380CC4-5D6E-409C-BE32-E72D297353CC}">
                <c16:uniqueId val="{00000005-E0FC-4FA7-9F31-9003BE2684A5}"/>
              </c:ext>
            </c:extLst>
          </c:dPt>
          <c:dPt>
            <c:idx val="16"/>
            <c:bubble3D val="0"/>
            <c:extLst>
              <c:ext xmlns:c16="http://schemas.microsoft.com/office/drawing/2014/chart" uri="{C3380CC4-5D6E-409C-BE32-E72D297353CC}">
                <c16:uniqueId val="{00000006-E0FC-4FA7-9F31-9003BE2684A5}"/>
              </c:ext>
            </c:extLst>
          </c:dPt>
          <c:dPt>
            <c:idx val="24"/>
            <c:bubble3D val="0"/>
            <c:extLst>
              <c:ext xmlns:c16="http://schemas.microsoft.com/office/drawing/2014/chart" uri="{C3380CC4-5D6E-409C-BE32-E72D297353CC}">
                <c16:uniqueId val="{00000007-E0FC-4FA7-9F31-9003BE2684A5}"/>
              </c:ext>
            </c:extLst>
          </c:dPt>
          <c:dPt>
            <c:idx val="32"/>
            <c:bubble3D val="0"/>
            <c:extLst>
              <c:ext xmlns:c16="http://schemas.microsoft.com/office/drawing/2014/chart" uri="{C3380CC4-5D6E-409C-BE32-E72D297353CC}">
                <c16:uniqueId val="{00000008-E0FC-4FA7-9F31-9003BE2684A5}"/>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FC-4FA7-9F31-9003BE2684A5}"/>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FC-4FA7-9F31-9003BE2684A5}"/>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FC-4FA7-9F31-9003BE2684A5}"/>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FC-4FA7-9F31-9003BE2684A5}"/>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FC-4FA7-9F31-9003BE2684A5}"/>
                </c:ext>
              </c:extLst>
            </c:dLbl>
            <c:dLbl>
              <c:idx val="8"/>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FC-4FA7-9F31-9003BE2684A5}"/>
                </c:ext>
              </c:extLst>
            </c:dLbl>
            <c:dLbl>
              <c:idx val="16"/>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FC-4FA7-9F31-9003BE2684A5}"/>
                </c:ext>
              </c:extLst>
            </c:dLbl>
            <c:dLbl>
              <c:idx val="24"/>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FC-4FA7-9F31-9003BE2684A5}"/>
                </c:ext>
              </c:extLst>
            </c:dLbl>
            <c:dLbl>
              <c:idx val="32"/>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FC-4FA7-9F31-9003BE2684A5}"/>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14.9</c:v>
                </c:pt>
                <c:pt idx="16">
                  <c:v>15.8</c:v>
                </c:pt>
                <c:pt idx="24">
                  <c:v>17</c:v>
                </c:pt>
                <c:pt idx="32">
                  <c:v>17</c:v>
                </c:pt>
              </c:numCache>
            </c:numRef>
          </c:xVal>
          <c:yVal>
            <c:numRef>
              <c:f>公会計指標分析・財政指標組合せ分析表!$BP$73:$DC$73</c:f>
              <c:numCache>
                <c:formatCode>#,##0.0;"▲ "#,##0.0</c:formatCode>
                <c:ptCount val="40"/>
                <c:pt idx="0">
                  <c:v>93.6</c:v>
                </c:pt>
                <c:pt idx="8">
                  <c:v>105.5</c:v>
                </c:pt>
                <c:pt idx="16">
                  <c:v>110.6</c:v>
                </c:pt>
                <c:pt idx="24">
                  <c:v>123</c:v>
                </c:pt>
                <c:pt idx="32">
                  <c:v>114.6</c:v>
                </c:pt>
              </c:numCache>
            </c:numRef>
          </c:yVal>
          <c:smooth val="0"/>
          <c:extLst>
            <c:ext xmlns:c16="http://schemas.microsoft.com/office/drawing/2014/chart" uri="{C3380CC4-5D6E-409C-BE32-E72D297353CC}">
              <c16:uniqueId val="{00000009-E0FC-4FA7-9F31-9003BE2684A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E0FC-4FA7-9F31-9003BE2684A5}"/>
              </c:ext>
            </c:extLst>
          </c:dPt>
          <c:dPt>
            <c:idx val="1"/>
            <c:bubble3D val="0"/>
            <c:extLst>
              <c:ext xmlns:c16="http://schemas.microsoft.com/office/drawing/2014/chart" uri="{C3380CC4-5D6E-409C-BE32-E72D297353CC}">
                <c16:uniqueId val="{0000000B-E0FC-4FA7-9F31-9003BE2684A5}"/>
              </c:ext>
            </c:extLst>
          </c:dPt>
          <c:dPt>
            <c:idx val="2"/>
            <c:bubble3D val="0"/>
            <c:extLst>
              <c:ext xmlns:c16="http://schemas.microsoft.com/office/drawing/2014/chart" uri="{C3380CC4-5D6E-409C-BE32-E72D297353CC}">
                <c16:uniqueId val="{0000000C-E0FC-4FA7-9F31-9003BE2684A5}"/>
              </c:ext>
            </c:extLst>
          </c:dPt>
          <c:dPt>
            <c:idx val="3"/>
            <c:bubble3D val="0"/>
            <c:extLst>
              <c:ext xmlns:c16="http://schemas.microsoft.com/office/drawing/2014/chart" uri="{C3380CC4-5D6E-409C-BE32-E72D297353CC}">
                <c16:uniqueId val="{0000000D-E0FC-4FA7-9F31-9003BE2684A5}"/>
              </c:ext>
            </c:extLst>
          </c:dPt>
          <c:dPt>
            <c:idx val="4"/>
            <c:bubble3D val="0"/>
            <c:extLst>
              <c:ext xmlns:c16="http://schemas.microsoft.com/office/drawing/2014/chart" uri="{C3380CC4-5D6E-409C-BE32-E72D297353CC}">
                <c16:uniqueId val="{0000000E-E0FC-4FA7-9F31-9003BE2684A5}"/>
              </c:ext>
            </c:extLst>
          </c:dPt>
          <c:dPt>
            <c:idx val="8"/>
            <c:bubble3D val="0"/>
            <c:extLst>
              <c:ext xmlns:c16="http://schemas.microsoft.com/office/drawing/2014/chart" uri="{C3380CC4-5D6E-409C-BE32-E72D297353CC}">
                <c16:uniqueId val="{0000000F-E0FC-4FA7-9F31-9003BE2684A5}"/>
              </c:ext>
            </c:extLst>
          </c:dPt>
          <c:dPt>
            <c:idx val="16"/>
            <c:bubble3D val="0"/>
            <c:extLst>
              <c:ext xmlns:c16="http://schemas.microsoft.com/office/drawing/2014/chart" uri="{C3380CC4-5D6E-409C-BE32-E72D297353CC}">
                <c16:uniqueId val="{00000010-E0FC-4FA7-9F31-9003BE2684A5}"/>
              </c:ext>
            </c:extLst>
          </c:dPt>
          <c:dPt>
            <c:idx val="24"/>
            <c:bubble3D val="0"/>
            <c:extLst>
              <c:ext xmlns:c16="http://schemas.microsoft.com/office/drawing/2014/chart" uri="{C3380CC4-5D6E-409C-BE32-E72D297353CC}">
                <c16:uniqueId val="{00000011-E0FC-4FA7-9F31-9003BE2684A5}"/>
              </c:ext>
            </c:extLst>
          </c:dPt>
          <c:dPt>
            <c:idx val="32"/>
            <c:bubble3D val="0"/>
            <c:extLst>
              <c:ext xmlns:c16="http://schemas.microsoft.com/office/drawing/2014/chart" uri="{C3380CC4-5D6E-409C-BE32-E72D297353CC}">
                <c16:uniqueId val="{00000012-E0FC-4FA7-9F31-9003BE2684A5}"/>
              </c:ext>
            </c:extLst>
          </c:dPt>
          <c:dLbls>
            <c:dLbl>
              <c:idx val="0"/>
              <c:layout>
                <c:manualLayout>
                  <c:x val="-4.3041512741341124E-2"/>
                  <c:y val="-4.5123422245389601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FC-4FA7-9F31-9003BE2684A5}"/>
                </c:ext>
              </c:extLst>
            </c:dLbl>
            <c:dLbl>
              <c:idx val="1"/>
              <c:delete val="1"/>
              <c:extLst>
                <c:ext xmlns:c15="http://schemas.microsoft.com/office/drawing/2012/chart" uri="{CE6537A1-D6FC-4f65-9D91-7224C49458BB}"/>
                <c:ext xmlns:c16="http://schemas.microsoft.com/office/drawing/2014/chart" uri="{C3380CC4-5D6E-409C-BE32-E72D297353CC}">
                  <c16:uniqueId val="{0000000B-E0FC-4FA7-9F31-9003BE2684A5}"/>
                </c:ext>
              </c:extLst>
            </c:dLbl>
            <c:dLbl>
              <c:idx val="2"/>
              <c:delete val="1"/>
              <c:extLst>
                <c:ext xmlns:c15="http://schemas.microsoft.com/office/drawing/2012/chart" uri="{CE6537A1-D6FC-4f65-9D91-7224C49458BB}"/>
                <c:ext xmlns:c16="http://schemas.microsoft.com/office/drawing/2014/chart" uri="{C3380CC4-5D6E-409C-BE32-E72D297353CC}">
                  <c16:uniqueId val="{0000000C-E0FC-4FA7-9F31-9003BE2684A5}"/>
                </c:ext>
              </c:extLst>
            </c:dLbl>
            <c:dLbl>
              <c:idx val="3"/>
              <c:delete val="1"/>
              <c:extLst>
                <c:ext xmlns:c15="http://schemas.microsoft.com/office/drawing/2012/chart" uri="{CE6537A1-D6FC-4f65-9D91-7224C49458BB}"/>
                <c:ext xmlns:c16="http://schemas.microsoft.com/office/drawing/2014/chart" uri="{C3380CC4-5D6E-409C-BE32-E72D297353CC}">
                  <c16:uniqueId val="{0000000D-E0FC-4FA7-9F31-9003BE2684A5}"/>
                </c:ext>
              </c:extLst>
            </c:dLbl>
            <c:dLbl>
              <c:idx val="4"/>
              <c:delete val="1"/>
              <c:extLst>
                <c:ext xmlns:c15="http://schemas.microsoft.com/office/drawing/2012/chart" uri="{CE6537A1-D6FC-4f65-9D91-7224C49458BB}"/>
                <c:ext xmlns:c16="http://schemas.microsoft.com/office/drawing/2014/chart" uri="{C3380CC4-5D6E-409C-BE32-E72D297353CC}">
                  <c16:uniqueId val="{0000000E-E0FC-4FA7-9F31-9003BE2684A5}"/>
                </c:ext>
              </c:extLst>
            </c:dLbl>
            <c:dLbl>
              <c:idx val="8"/>
              <c:layout>
                <c:manualLayout>
                  <c:x val="-2.0354470496880141E-2"/>
                  <c:y val="-3.9019608783299208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FC-4FA7-9F31-9003BE2684A5}"/>
                </c:ext>
              </c:extLst>
            </c:dLbl>
            <c:dLbl>
              <c:idx val="16"/>
              <c:layout>
                <c:manualLayout>
                  <c:x val="-3.1697991619110633E-2"/>
                  <c:y val="-0.10172993896186538"/>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FC-4FA7-9F31-9003BE2684A5}"/>
                </c:ext>
              </c:extLst>
            </c:dLbl>
            <c:dLbl>
              <c:idx val="24"/>
              <c:layout>
                <c:manualLayout>
                  <c:x val="-3.1570342725075584E-2"/>
                  <c:y val="-5.90189991554256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FC-4FA7-9F31-9003BE2684A5}"/>
                </c:ext>
              </c:extLst>
            </c:dLbl>
            <c:dLbl>
              <c:idx val="32"/>
              <c:layout>
                <c:manualLayout>
                  <c:x val="-3.1570342725075584E-2"/>
                  <c:y val="-6.7190067586496954E-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FC-4FA7-9F31-9003BE2684A5}"/>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E0FC-4FA7-9F31-9003BE2684A5}"/>
            </c:ext>
          </c:extLst>
        </c:ser>
        <c:dLbls>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rgbClr val="FF0000"/>
              </a:solidFill>
              <a:latin typeface="ＭＳ ゴシック"/>
              <a:ea typeface="ＭＳ ゴシック"/>
            </a:rPr>
            <a:t>　</a:t>
          </a:r>
          <a:r>
            <a:rPr kumimoji="1" lang="ja-JP" altLang="en-US" sz="1400">
              <a:solidFill>
                <a:sysClr val="windowText" lastClr="000000"/>
              </a:solidFill>
              <a:latin typeface="ＭＳ ゴシック"/>
              <a:ea typeface="ＭＳ ゴシック"/>
            </a:rPr>
            <a:t>前年度と比較し公債費が増加し、繰出金も増加しており、昨年度との比較で三か年平均の比率は増減なしの１７．０であったが、類似団体平均との差は１１．１ポイントと昨年度よりも開いている。</a:t>
          </a:r>
        </a:p>
        <a:p>
          <a:r>
            <a:rPr kumimoji="1" lang="ja-JP" altLang="en-US" sz="1400">
              <a:solidFill>
                <a:sysClr val="windowText" lastClr="000000"/>
              </a:solidFill>
              <a:latin typeface="ＭＳ ゴシック"/>
              <a:ea typeface="ＭＳ ゴシック"/>
            </a:rPr>
            <a:t>　一般会計の元利償還、公営企業会計の元利償還金に対する繰入金が増加傾向であることから、全会計のバランスを見渡して、計画的な起債発行を努めていく必要がある。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昨年度と比べ、分母を構成する普通交付税は増となっており、臨時財政対策債の繰上償還を実施したことにより地方債残高が減少し、昨年度と比べ８．４ポイントの減となっているが、</a:t>
          </a:r>
          <a:r>
            <a:rPr kumimoji="1" lang="ja-JP" altLang="en-US" sz="1400">
              <a:latin typeface="ＭＳ Ｐゴシック"/>
              <a:ea typeface="ＭＳ Ｐゴシック"/>
            </a:rPr>
            <a:t>類似団体平均、京都府平均を大きく上回っている</a:t>
          </a:r>
          <a:r>
            <a:rPr kumimoji="1" lang="ja-JP" altLang="en-US" sz="1400">
              <a:solidFill>
                <a:sysClr val="windowText" lastClr="000000"/>
              </a:solidFill>
              <a:latin typeface="ＭＳ ゴシック"/>
              <a:ea typeface="ＭＳ ゴシック"/>
            </a:rPr>
            <a:t>。地方債残高は今後の大規模建設事業の実施によりさらなる増加が見込まれており、加えて比率が大きくなっている要因が繰出金にあるため、繰出金の見直しを行わなければ将来負担は解消されず、今後も比率が悪化していく懸念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京都府与謝野町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r>
            <a:rPr kumimoji="1" lang="ja-JP" altLang="en-US" sz="1300">
              <a:solidFill>
                <a:sysClr val="windowText" lastClr="000000"/>
              </a:solidFill>
              <a:effectLst/>
              <a:latin typeface="ＭＳ ゴシック"/>
              <a:ea typeface="ＭＳ ゴシック"/>
              <a:cs typeface="+mn-cs"/>
            </a:rPr>
            <a:t>平成２８年度からの普通交付税の段階的逓減のほか、台風大規模災害の復旧事業費などで平成２９年度、平成３０年は財政調整基金を取り崩しが必須であったが令和元年度においては取り崩すことはなかったが、令和２年度は町税等の減少により財政調整基金を取り崩す結果となった。また、減債基金を活用したことにより基金全体では減額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基金残高は減少していく見込であることから、今後も基金活用により効果的に事業を進めていくこととして、全体的な事務事業の見直しも同時に行い、無為に基金を取り崩す財政運営にならないよう努める。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p>
        <a:p>
          <a:r>
            <a:rPr kumimoji="1" lang="ja-JP" altLang="en-US" sz="1300">
              <a:solidFill>
                <a:sysClr val="windowText" lastClr="000000"/>
              </a:solidFill>
              <a:effectLst/>
              <a:latin typeface="ＭＳ ゴシック"/>
              <a:ea typeface="ＭＳ ゴシック"/>
              <a:cs typeface="+mn-cs"/>
            </a:rPr>
            <a:t>〇地域振興基金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町民の連帯の強化及び均衡ある地域振興を図るための事業に活用。</a:t>
          </a:r>
        </a:p>
        <a:p>
          <a:r>
            <a:rPr kumimoji="1" lang="ja-JP" altLang="en-US" sz="1300">
              <a:solidFill>
                <a:sysClr val="windowText" lastClr="000000"/>
              </a:solidFill>
              <a:effectLst/>
              <a:latin typeface="ＭＳ ゴシック"/>
              <a:ea typeface="ＭＳ ゴシック"/>
              <a:cs typeface="+mn-cs"/>
            </a:rPr>
            <a:t>〇有線テレビ放送等施設基金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有線テレビ放送等施設の大規模な改修等に要する費用に充て活用。</a:t>
          </a:r>
        </a:p>
        <a:p>
          <a:r>
            <a:rPr kumimoji="1" lang="ja-JP" altLang="en-US" sz="1300">
              <a:solidFill>
                <a:sysClr val="windowText" lastClr="000000"/>
              </a:solidFill>
              <a:effectLst/>
              <a:latin typeface="ＭＳ ゴシック"/>
              <a:ea typeface="ＭＳ ゴシック"/>
              <a:cs typeface="+mn-cs"/>
            </a:rPr>
            <a:t>〇ふるさと人づくり基金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「自ら考え自ら行う地域づくり」の意識を広め、活力と魅力ある与謝野町のまちづくりを進める人材の養成に活用。</a:t>
          </a:r>
        </a:p>
        <a:p>
          <a:r>
            <a:rPr kumimoji="1" lang="ja-JP" altLang="en-US" sz="1300">
              <a:solidFill>
                <a:sysClr val="windowText" lastClr="000000"/>
              </a:solidFill>
              <a:effectLst/>
              <a:latin typeface="ＭＳ ゴシック"/>
              <a:ea typeface="ＭＳ ゴシック"/>
              <a:cs typeface="+mn-cs"/>
            </a:rPr>
            <a:t>〇ひと・しごと・まち創生基金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人口減少かつ少子高齢社会において、将来にわたって活力ある町の地域社会を維持及び発展させるため、豊かな生活を安心して営むことができる地域社会の形成、地域社会を担う多様な人材の確保及び地域における魅力ある就業機会の創出を一体的に推進する「与謝野町ひと・しごと・まち創生総合戦略」に係る事業に活用。</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〇天の橋立岩滝温泉活用基金</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天の橋立岩滝温泉の利活用において関連施設の整備に要する経費の財源として活用。</a:t>
          </a:r>
        </a:p>
        <a:p>
          <a:endParaRPr kumimoji="1" lang="ja-JP" altLang="en-US" sz="1300">
            <a:solidFill>
              <a:sysClr val="windowText" lastClr="000000"/>
            </a:solidFill>
            <a:effectLst/>
            <a:latin typeface="ＭＳ ゴシック"/>
            <a:ea typeface="ＭＳ ゴシック"/>
            <a:cs typeface="+mn-cs"/>
          </a:endParaRP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p>
        <a:p>
          <a:r>
            <a:rPr kumimoji="1" lang="ja-JP" altLang="en-US" sz="1300">
              <a:solidFill>
                <a:sysClr val="windowText" lastClr="000000"/>
              </a:solidFill>
              <a:effectLst/>
              <a:latin typeface="ＭＳ ゴシック"/>
              <a:ea typeface="ＭＳ ゴシック"/>
              <a:cs typeface="+mn-cs"/>
            </a:rPr>
            <a:t>　天の橋立岩滝温泉活用基金においてクアハウス岩滝整備事業へ活用（２９百万円の活用）</a:t>
          </a:r>
        </a:p>
        <a:p>
          <a:r>
            <a:rPr kumimoji="1" lang="ja-JP" altLang="en-US" sz="1300">
              <a:solidFill>
                <a:sysClr val="windowText" lastClr="000000"/>
              </a:solidFill>
              <a:effectLst/>
              <a:latin typeface="ＭＳ ゴシック"/>
              <a:ea typeface="ＭＳ ゴシック"/>
              <a:cs typeface="+mn-cs"/>
            </a:rPr>
            <a:t>　ひと・しごと・まち創生基金において人材育成事業等へ活用（９百万円の活用）</a:t>
          </a:r>
        </a:p>
        <a:p>
          <a:endParaRPr kumimoji="1" lang="ja-JP" altLang="en-US"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p>
        <a:p>
          <a:r>
            <a:rPr kumimoji="1" lang="ja-JP" altLang="en-US" sz="1300">
              <a:solidFill>
                <a:sysClr val="windowText" lastClr="000000"/>
              </a:solidFill>
              <a:effectLst/>
              <a:latin typeface="ＭＳ ゴシック"/>
              <a:ea typeface="ＭＳ ゴシック"/>
              <a:cs typeface="+mn-cs"/>
            </a:rPr>
            <a:t>　各種基金の使途に則る事業へ活用していく。特に特定の公共施設の整備事業に活用するものについては、公共施設の長寿命化などの実施にかかる負担を軽減するためにも積極的な活用を行っていくことにな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令和元年度は３年ぶりに取り崩すことがなかったが、</a:t>
          </a:r>
          <a:r>
            <a:rPr kumimoji="1" lang="ja-JP" altLang="en-US" sz="1300">
              <a:solidFill>
                <a:sysClr val="windowText" lastClr="000000"/>
              </a:solidFill>
              <a:latin typeface="ＭＳ ゴシック"/>
              <a:ea typeface="ＭＳ ゴシック"/>
            </a:rPr>
            <a:t>令和２年度は町税や保育料無償化による使用料の減等により経常的な歳入額が減少しており、再び財政調整基金を取り崩す結果となった。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これまでから普通交付税の逓減のほか、一般財源総額の減少も基金取崩の大きな要因となっていることから、全体的な事務事業の見直しを行うことで無為に基金を取り崩す財政運営にならないよう努める。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令和２年度は実質公債費比率、将来負担比率の抑制を図るため、減債基金を活用し地方債の繰上償還を実施したため大幅な減となっている。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一般財源負担の軽減にも寄与しており、効果的に減債基金を活用することができた。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歳出抑制を図り、後年度に活用できるよう引き続き、減債基金の積み立てに努める。</a:t>
          </a:r>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DA02C0B7-7511-4E17-862D-D121900245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4DBFF3B3-EC15-429B-8F3B-77ADD8859F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B2FB333-7D73-4779-A09C-33554B7F46EB}"/>
            </a:ext>
          </a:extLst>
        </xdr:cNvPr>
        <xdr:cNvSpPr/>
      </xdr:nvSpPr>
      <xdr:spPr>
        <a:xfrm>
          <a:off x="352425" y="67310"/>
          <a:ext cx="114077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409685-B522-4D83-9D10-64297FE3E1AA}"/>
            </a:ext>
          </a:extLst>
        </xdr:cNvPr>
        <xdr:cNvSpPr/>
      </xdr:nvSpPr>
      <xdr:spPr>
        <a:xfrm>
          <a:off x="15351125" y="189230"/>
          <a:ext cx="355282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DB5608E-0AD1-43A2-8D8A-10BC5264FB43}"/>
            </a:ext>
          </a:extLst>
        </xdr:cNvPr>
        <xdr:cNvSpPr/>
      </xdr:nvSpPr>
      <xdr:spPr>
        <a:xfrm>
          <a:off x="15360650" y="218440"/>
          <a:ext cx="35242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DA4D3B12-4296-4BA3-81F2-8965A4EC2B05}"/>
            </a:ext>
          </a:extLst>
        </xdr:cNvPr>
        <xdr:cNvSpPr/>
      </xdr:nvSpPr>
      <xdr:spPr>
        <a:xfrm>
          <a:off x="15389225" y="237490"/>
          <a:ext cx="346710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C4B49E9B-A5AC-40C8-AF65-51811BD4CD9F}"/>
            </a:ext>
          </a:extLst>
        </xdr:cNvPr>
        <xdr:cNvSpPr/>
      </xdr:nvSpPr>
      <xdr:spPr>
        <a:xfrm>
          <a:off x="12827000" y="189230"/>
          <a:ext cx="239077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EF7A090A-D8B5-4ACB-B711-8F52F5928EB8}"/>
            </a:ext>
          </a:extLst>
        </xdr:cNvPr>
        <xdr:cNvSpPr/>
      </xdr:nvSpPr>
      <xdr:spPr>
        <a:xfrm>
          <a:off x="12855575" y="218440"/>
          <a:ext cx="2343150" cy="50292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573BFA9D-BD2B-4050-875F-A332C89AAA89}"/>
            </a:ext>
          </a:extLst>
        </xdr:cNvPr>
        <xdr:cNvSpPr/>
      </xdr:nvSpPr>
      <xdr:spPr>
        <a:xfrm>
          <a:off x="12874625" y="237490"/>
          <a:ext cx="2314575" cy="46482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6CF2148-D194-4215-B798-ED1301A34D2D}"/>
            </a:ext>
          </a:extLst>
        </xdr:cNvPr>
        <xdr:cNvSpPr/>
      </xdr:nvSpPr>
      <xdr:spPr>
        <a:xfrm>
          <a:off x="447675" y="892810"/>
          <a:ext cx="9083675" cy="169481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EAE80A4-7778-4833-90B7-B3D32187AFB9}"/>
            </a:ext>
          </a:extLst>
        </xdr:cNvPr>
        <xdr:cNvSpPr/>
      </xdr:nvSpPr>
      <xdr:spPr>
        <a:xfrm>
          <a:off x="568325" y="921385"/>
          <a:ext cx="1247775"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4247F499-8E57-4ABC-A307-31EDECD614E6}"/>
            </a:ext>
          </a:extLst>
        </xdr:cNvPr>
        <xdr:cNvSpPr/>
      </xdr:nvSpPr>
      <xdr:spPr>
        <a:xfrm>
          <a:off x="1768475" y="921385"/>
          <a:ext cx="120015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DF4ABA7-0B77-43A7-837A-ACF71C91D3B7}"/>
            </a:ext>
          </a:extLst>
        </xdr:cNvPr>
        <xdr:cNvSpPr/>
      </xdr:nvSpPr>
      <xdr:spPr>
        <a:xfrm>
          <a:off x="2968625" y="921385"/>
          <a:ext cx="1371600" cy="1637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4710138-919D-4C61-B2E2-FD8F5F8EA030}"/>
            </a:ext>
          </a:extLst>
        </xdr:cNvPr>
        <xdr:cNvSpPr/>
      </xdr:nvSpPr>
      <xdr:spPr>
        <a:xfrm>
          <a:off x="4340225" y="940435"/>
          <a:ext cx="18288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C3A349-3DF3-4E80-AABF-83FD9CC43368}"/>
            </a:ext>
          </a:extLst>
        </xdr:cNvPr>
        <xdr:cNvSpPr/>
      </xdr:nvSpPr>
      <xdr:spPr>
        <a:xfrm>
          <a:off x="6169025" y="940435"/>
          <a:ext cx="11334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B001228-C9D7-4634-AA65-7F746FC6C596}"/>
            </a:ext>
          </a:extLst>
        </xdr:cNvPr>
        <xdr:cNvSpPr/>
      </xdr:nvSpPr>
      <xdr:spPr>
        <a:xfrm>
          <a:off x="7369175" y="949960"/>
          <a:ext cx="571500"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5370FE-B8B9-4502-8DA7-D3C51356ECFB}"/>
            </a:ext>
          </a:extLst>
        </xdr:cNvPr>
        <xdr:cNvSpPr/>
      </xdr:nvSpPr>
      <xdr:spPr>
        <a:xfrm>
          <a:off x="4340225" y="1682750"/>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F4A49D3-35CC-45B7-84A0-8B0B471CA53D}"/>
            </a:ext>
          </a:extLst>
        </xdr:cNvPr>
        <xdr:cNvSpPr/>
      </xdr:nvSpPr>
      <xdr:spPr>
        <a:xfrm>
          <a:off x="6226175" y="1682750"/>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F67D0A-222E-45F1-9E6E-61B8D69E242C}"/>
            </a:ext>
          </a:extLst>
        </xdr:cNvPr>
        <xdr:cNvSpPr/>
      </xdr:nvSpPr>
      <xdr:spPr>
        <a:xfrm>
          <a:off x="9988550" y="892810"/>
          <a:ext cx="1371600" cy="12185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BCE66975-538E-4B0C-8E29-7A5A39C56745}"/>
            </a:ext>
          </a:extLst>
        </xdr:cNvPr>
        <xdr:cNvSpPr/>
      </xdr:nvSpPr>
      <xdr:spPr>
        <a:xfrm>
          <a:off x="10217150" y="949960"/>
          <a:ext cx="120015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5D052519-6C47-4E92-9630-4335DB22AF0E}"/>
            </a:ext>
          </a:extLst>
        </xdr:cNvPr>
        <xdr:cNvSpPr/>
      </xdr:nvSpPr>
      <xdr:spPr>
        <a:xfrm>
          <a:off x="10217150" y="1216660"/>
          <a:ext cx="1200150" cy="494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B739732-83C8-4038-AAA3-E7769AECB9BA}"/>
            </a:ext>
          </a:extLst>
        </xdr:cNvPr>
        <xdr:cNvSpPr/>
      </xdr:nvSpPr>
      <xdr:spPr>
        <a:xfrm>
          <a:off x="10217150" y="1540510"/>
          <a:ext cx="1323975" cy="6184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B6586EE5-15F7-4810-9111-AE163300124C}"/>
            </a:ext>
          </a:extLst>
        </xdr:cNvPr>
        <xdr:cNvCxnSpPr/>
      </xdr:nvCxnSpPr>
      <xdr:spPr>
        <a:xfrm flipH="1">
          <a:off x="10055225" y="104521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DE2896F1-7E77-4222-8611-B76C853C2C8A}"/>
            </a:ext>
          </a:extLst>
        </xdr:cNvPr>
        <xdr:cNvSpPr/>
      </xdr:nvSpPr>
      <xdr:spPr>
        <a:xfrm>
          <a:off x="10106025" y="100711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42BD95C-BF8F-42C9-946D-DC5F438A396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51CB778-CE0A-419A-AABF-6C7A2C1CC119}"/>
            </a:ext>
          </a:extLst>
        </xdr:cNvPr>
        <xdr:cNvCxnSpPr/>
      </xdr:nvCxnSpPr>
      <xdr:spPr>
        <a:xfrm>
          <a:off x="10153650" y="154051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FDB98D3E-9D34-4C81-9090-EC2BB613590E}"/>
            </a:ext>
          </a:extLst>
        </xdr:cNvPr>
        <xdr:cNvCxnSpPr/>
      </xdr:nvCxnSpPr>
      <xdr:spPr>
        <a:xfrm>
          <a:off x="10074275" y="154051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800A4FE-B713-4BDD-932A-5D51C88B5488}"/>
            </a:ext>
          </a:extLst>
        </xdr:cNvPr>
        <xdr:cNvCxnSpPr/>
      </xdr:nvCxnSpPr>
      <xdr:spPr>
        <a:xfrm flipV="1">
          <a:off x="10153650" y="177165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A3EA5B3-4AAC-4E5E-AC57-9D27B6EC7B2B}"/>
            </a:ext>
          </a:extLst>
        </xdr:cNvPr>
        <xdr:cNvCxnSpPr/>
      </xdr:nvCxnSpPr>
      <xdr:spPr>
        <a:xfrm>
          <a:off x="10074275" y="19018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a:extLst>
            <a:ext uri="{FF2B5EF4-FFF2-40B4-BE49-F238E27FC236}">
              <a16:creationId xmlns:a16="http://schemas.microsoft.com/office/drawing/2014/main" id="{BDD1DFAD-E34A-47A8-B6DD-6C04A5E3A60F}"/>
            </a:ext>
          </a:extLst>
        </xdr:cNvPr>
        <xdr:cNvSpPr txBox="1"/>
      </xdr:nvSpPr>
      <xdr:spPr>
        <a:xfrm>
          <a:off x="419100" y="2682875"/>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a:extLst>
            <a:ext uri="{FF2B5EF4-FFF2-40B4-BE49-F238E27FC236}">
              <a16:creationId xmlns:a16="http://schemas.microsoft.com/office/drawing/2014/main" id="{E324D7A7-7164-4757-AF80-D7890263E099}"/>
            </a:ext>
          </a:extLst>
        </xdr:cNvPr>
        <xdr:cNvSpPr txBox="1"/>
      </xdr:nvSpPr>
      <xdr:spPr>
        <a:xfrm>
          <a:off x="419100" y="2911475"/>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a:extLst>
            <a:ext uri="{FF2B5EF4-FFF2-40B4-BE49-F238E27FC236}">
              <a16:creationId xmlns:a16="http://schemas.microsoft.com/office/drawing/2014/main" id="{9902BFE2-C397-43E1-8EF4-3947F46A23E1}"/>
            </a:ext>
          </a:extLst>
        </xdr:cNvPr>
        <xdr:cNvSpPr txBox="1"/>
      </xdr:nvSpPr>
      <xdr:spPr>
        <a:xfrm>
          <a:off x="419100" y="314007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a:extLst>
            <a:ext uri="{FF2B5EF4-FFF2-40B4-BE49-F238E27FC236}">
              <a16:creationId xmlns:a16="http://schemas.microsoft.com/office/drawing/2014/main" id="{65D79A65-E64E-45DA-9324-E7C5A4F3989D}"/>
            </a:ext>
          </a:extLst>
        </xdr:cNvPr>
        <xdr:cNvSpPr txBox="1"/>
      </xdr:nvSpPr>
      <xdr:spPr>
        <a:xfrm>
          <a:off x="419100" y="3368675"/>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7810"/>
    <xdr:sp macro="" textlink="">
      <xdr:nvSpPr>
        <xdr:cNvPr id="35" name="テキスト ボックス 34">
          <a:extLst>
            <a:ext uri="{FF2B5EF4-FFF2-40B4-BE49-F238E27FC236}">
              <a16:creationId xmlns:a16="http://schemas.microsoft.com/office/drawing/2014/main" id="{B2ECE2DD-9AD5-48F0-867E-15CC3EBF06C4}"/>
            </a:ext>
          </a:extLst>
        </xdr:cNvPr>
        <xdr:cNvSpPr txBox="1"/>
      </xdr:nvSpPr>
      <xdr:spPr>
        <a:xfrm>
          <a:off x="419100" y="3597910"/>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a:extLst>
            <a:ext uri="{FF2B5EF4-FFF2-40B4-BE49-F238E27FC236}">
              <a16:creationId xmlns:a16="http://schemas.microsoft.com/office/drawing/2014/main" id="{AC92A470-5846-4048-8895-CE1734B0ABF7}"/>
            </a:ext>
          </a:extLst>
        </xdr:cNvPr>
        <xdr:cNvSpPr/>
      </xdr:nvSpPr>
      <xdr:spPr>
        <a:xfrm>
          <a:off x="1158875" y="4092575"/>
          <a:ext cx="381952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a:extLst>
            <a:ext uri="{FF2B5EF4-FFF2-40B4-BE49-F238E27FC236}">
              <a16:creationId xmlns:a16="http://schemas.microsoft.com/office/drawing/2014/main" id="{1FC7F85C-B57C-453E-99D6-F2FCF7C443AF}"/>
            </a:ext>
          </a:extLst>
        </xdr:cNvPr>
        <xdr:cNvSpPr/>
      </xdr:nvSpPr>
      <xdr:spPr>
        <a:xfrm>
          <a:off x="1811655" y="4446905"/>
          <a:ext cx="155829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a:extLst>
            <a:ext uri="{FF2B5EF4-FFF2-40B4-BE49-F238E27FC236}">
              <a16:creationId xmlns:a16="http://schemas.microsoft.com/office/drawing/2014/main" id="{03A147BA-7871-4369-B5EE-3FED325B4AB4}"/>
            </a:ext>
          </a:extLst>
        </xdr:cNvPr>
        <xdr:cNvSpPr/>
      </xdr:nvSpPr>
      <xdr:spPr>
        <a:xfrm>
          <a:off x="3468370" y="4430395"/>
          <a:ext cx="75946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[ 69.6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4D13E1C-F265-4836-AAFC-EDC674CF6F9C}"/>
            </a:ext>
          </a:extLst>
        </xdr:cNvPr>
        <xdr:cNvSpPr/>
      </xdr:nvSpPr>
      <xdr:spPr>
        <a:xfrm>
          <a:off x="49307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DEE563B-F357-4A16-8134-BAFE77A6009D}"/>
            </a:ext>
          </a:extLst>
        </xdr:cNvPr>
        <xdr:cNvSpPr/>
      </xdr:nvSpPr>
      <xdr:spPr>
        <a:xfrm>
          <a:off x="49307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35/39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695A0B3-ECFF-457F-B323-ADE518CA02E5}"/>
            </a:ext>
          </a:extLst>
        </xdr:cNvPr>
        <xdr:cNvSpPr/>
      </xdr:nvSpPr>
      <xdr:spPr>
        <a:xfrm>
          <a:off x="63023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687C61B-C8C7-4287-A938-029B00D8C736}"/>
            </a:ext>
          </a:extLst>
        </xdr:cNvPr>
        <xdr:cNvSpPr/>
      </xdr:nvSpPr>
      <xdr:spPr>
        <a:xfrm>
          <a:off x="63023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17D95F7-A0A6-468F-A206-46AE3B11FA32}"/>
            </a:ext>
          </a:extLst>
        </xdr:cNvPr>
        <xdr:cNvSpPr/>
      </xdr:nvSpPr>
      <xdr:spPr>
        <a:xfrm>
          <a:off x="77978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D591E82-6365-48C8-ADBE-F6A75A57680F}"/>
            </a:ext>
          </a:extLst>
        </xdr:cNvPr>
        <xdr:cNvSpPr/>
      </xdr:nvSpPr>
      <xdr:spPr>
        <a:xfrm>
          <a:off x="77978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1D0175F-98F6-4BBF-8A31-37DBED4664C3}"/>
            </a:ext>
          </a:extLst>
        </xdr:cNvPr>
        <xdr:cNvSpPr/>
      </xdr:nvSpPr>
      <xdr:spPr>
        <a:xfrm>
          <a:off x="1158875" y="4749800"/>
          <a:ext cx="381952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070DF1C-62C3-4746-8E40-3B89698292E6}"/>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6912468-B047-4F93-91CF-46A67033C7B6}"/>
            </a:ext>
          </a:extLst>
        </xdr:cNvPr>
        <xdr:cNvSpPr/>
      </xdr:nvSpPr>
      <xdr:spPr>
        <a:xfrm>
          <a:off x="5226050"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AD4330E-56C3-4E65-9B73-7B783E4E8E40}"/>
            </a:ext>
          </a:extLst>
        </xdr:cNvPr>
        <xdr:cNvSpPr txBox="1"/>
      </xdr:nvSpPr>
      <xdr:spPr>
        <a:xfrm>
          <a:off x="5283200"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当町では平成</a:t>
          </a:r>
          <a:r>
            <a:rPr kumimoji="1" lang="en-US" altLang="ja-JP" sz="1100">
              <a:latin typeface="ＭＳ Ｐゴシック"/>
              <a:ea typeface="ＭＳ Ｐゴシック"/>
            </a:rPr>
            <a:t>30</a:t>
          </a:r>
          <a:r>
            <a:rPr kumimoji="1" lang="ja-JP" altLang="en-US" sz="1100">
              <a:latin typeface="ＭＳ Ｐゴシック"/>
              <a:ea typeface="ＭＳ Ｐゴシック"/>
            </a:rPr>
            <a:t>年</a:t>
          </a:r>
          <a:r>
            <a:rPr kumimoji="1" lang="en-US" altLang="ja-JP" sz="1100">
              <a:latin typeface="ＭＳ Ｐゴシック"/>
              <a:ea typeface="ＭＳ Ｐゴシック"/>
            </a:rPr>
            <a:t>3</a:t>
          </a:r>
          <a:r>
            <a:rPr kumimoji="1" lang="ja-JP" altLang="en-US" sz="1100">
              <a:latin typeface="ＭＳ Ｐゴシック"/>
              <a:ea typeface="ＭＳ Ｐゴシック"/>
            </a:rPr>
            <a:t>月に策定した与謝野町公共施設総合管理計画（実施計画）に基づき、公共施設全ての更新費用が将来</a:t>
          </a:r>
          <a:r>
            <a:rPr kumimoji="1" lang="en-US" altLang="ja-JP" sz="1100">
              <a:latin typeface="ＭＳ Ｐゴシック"/>
              <a:ea typeface="ＭＳ Ｐゴシック"/>
            </a:rPr>
            <a:t>157.5</a:t>
          </a:r>
          <a:r>
            <a:rPr kumimoji="1" lang="ja-JP" altLang="en-US" sz="1100">
              <a:latin typeface="ＭＳ Ｐゴシック"/>
              <a:ea typeface="ＭＳ Ｐゴシック"/>
            </a:rPr>
            <a:t>億円不足することから、類似団体平均と比較するとやや高い比率となっています。</a:t>
          </a:r>
          <a:endParaRPr kumimoji="1" lang="en-US" altLang="ja-JP" sz="1100">
            <a:latin typeface="ＭＳ Ｐゴシック"/>
            <a:ea typeface="ＭＳ Ｐゴシック"/>
          </a:endParaRPr>
        </a:p>
        <a:p>
          <a:r>
            <a:rPr kumimoji="1" lang="ja-JP" altLang="en-US" sz="1100">
              <a:latin typeface="ＭＳ Ｐゴシック"/>
              <a:ea typeface="ＭＳ Ｐゴシック"/>
            </a:rPr>
            <a:t>　今後、町内保育所を３地域ごとの認定こども園に統合等、既存施設の複合化、老朽化施設の廃止等を進め、比率低下を見込んでいます。</a:t>
          </a:r>
        </a:p>
      </xdr:txBody>
    </xdr:sp>
    <xdr:clientData/>
  </xdr:twoCellAnchor>
  <xdr:oneCellAnchor>
    <xdr:from>
      <xdr:col>4</xdr:col>
      <xdr:colOff>174625</xdr:colOff>
      <xdr:row>23</xdr:row>
      <xdr:rowOff>47625</xdr:rowOff>
    </xdr:from>
    <xdr:ext cx="349885" cy="225425"/>
    <xdr:sp macro="" textlink="">
      <xdr:nvSpPr>
        <xdr:cNvPr id="49" name="テキスト ボックス 48">
          <a:extLst>
            <a:ext uri="{FF2B5EF4-FFF2-40B4-BE49-F238E27FC236}">
              <a16:creationId xmlns:a16="http://schemas.microsoft.com/office/drawing/2014/main" id="{AB2EC12B-30CB-4FBD-B0BE-903E2A8D3136}"/>
            </a:ext>
          </a:extLst>
        </xdr:cNvPr>
        <xdr:cNvSpPr txBox="1"/>
      </xdr:nvSpPr>
      <xdr:spPr>
        <a:xfrm>
          <a:off x="11303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0FD1034-E453-4571-B658-0A339DBD300B}"/>
            </a:ext>
          </a:extLst>
        </xdr:cNvPr>
        <xdr:cNvCxnSpPr/>
      </xdr:nvCxnSpPr>
      <xdr:spPr>
        <a:xfrm>
          <a:off x="1158875" y="67881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1" name="テキスト ボックス 50">
          <a:extLst>
            <a:ext uri="{FF2B5EF4-FFF2-40B4-BE49-F238E27FC236}">
              <a16:creationId xmlns:a16="http://schemas.microsoft.com/office/drawing/2014/main" id="{FE6A9760-29FD-4560-8B0B-BF8411630C6E}"/>
            </a:ext>
          </a:extLst>
        </xdr:cNvPr>
        <xdr:cNvSpPr txBox="1"/>
      </xdr:nvSpPr>
      <xdr:spPr>
        <a:xfrm>
          <a:off x="789940" y="67043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33B92AC-6F3B-4FAF-BEF3-600A952465EE}"/>
            </a:ext>
          </a:extLst>
        </xdr:cNvPr>
        <xdr:cNvCxnSpPr/>
      </xdr:nvCxnSpPr>
      <xdr:spPr>
        <a:xfrm>
          <a:off x="1158875" y="63881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33</xdr:row>
      <xdr:rowOff>156845</xdr:rowOff>
    </xdr:from>
    <xdr:ext cx="358140" cy="224155"/>
    <xdr:sp macro="" textlink="">
      <xdr:nvSpPr>
        <xdr:cNvPr id="53" name="テキスト ボックス 52">
          <a:extLst>
            <a:ext uri="{FF2B5EF4-FFF2-40B4-BE49-F238E27FC236}">
              <a16:creationId xmlns:a16="http://schemas.microsoft.com/office/drawing/2014/main" id="{0400BB93-5612-47FF-BCE4-5DE9C8325CF3}"/>
            </a:ext>
          </a:extLst>
        </xdr:cNvPr>
        <xdr:cNvSpPr txBox="1"/>
      </xdr:nvSpPr>
      <xdr:spPr>
        <a:xfrm>
          <a:off x="789940" y="63036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7CF8A05-1E06-4A17-9256-EB9A142ACCE1}"/>
            </a:ext>
          </a:extLst>
        </xdr:cNvPr>
        <xdr:cNvCxnSpPr/>
      </xdr:nvCxnSpPr>
      <xdr:spPr>
        <a:xfrm>
          <a:off x="1158875" y="5978525"/>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140" cy="224155"/>
    <xdr:sp macro="" textlink="">
      <xdr:nvSpPr>
        <xdr:cNvPr id="55" name="テキスト ボックス 54">
          <a:extLst>
            <a:ext uri="{FF2B5EF4-FFF2-40B4-BE49-F238E27FC236}">
              <a16:creationId xmlns:a16="http://schemas.microsoft.com/office/drawing/2014/main" id="{59CC08A0-0B71-41C2-920F-AB50C04518ED}"/>
            </a:ext>
          </a:extLst>
        </xdr:cNvPr>
        <xdr:cNvSpPr txBox="1"/>
      </xdr:nvSpPr>
      <xdr:spPr>
        <a:xfrm>
          <a:off x="789940" y="58845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6F79466D-ED34-4531-935C-A1789007C82F}"/>
            </a:ext>
          </a:extLst>
        </xdr:cNvPr>
        <xdr:cNvCxnSpPr/>
      </xdr:nvCxnSpPr>
      <xdr:spPr>
        <a:xfrm>
          <a:off x="1158875" y="556895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140" cy="225425"/>
    <xdr:sp macro="" textlink="">
      <xdr:nvSpPr>
        <xdr:cNvPr id="57" name="テキスト ボックス 56">
          <a:extLst>
            <a:ext uri="{FF2B5EF4-FFF2-40B4-BE49-F238E27FC236}">
              <a16:creationId xmlns:a16="http://schemas.microsoft.com/office/drawing/2014/main" id="{5CB6B83E-5A6F-4C23-9315-32F547101828}"/>
            </a:ext>
          </a:extLst>
        </xdr:cNvPr>
        <xdr:cNvSpPr txBox="1"/>
      </xdr:nvSpPr>
      <xdr:spPr>
        <a:xfrm>
          <a:off x="789940" y="5484495"/>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009C9C5-88CF-4877-9CFC-C32FCCB2E955}"/>
            </a:ext>
          </a:extLst>
        </xdr:cNvPr>
        <xdr:cNvCxnSpPr/>
      </xdr:nvCxnSpPr>
      <xdr:spPr>
        <a:xfrm>
          <a:off x="1158875" y="51689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140" cy="225425"/>
    <xdr:sp macro="" textlink="">
      <xdr:nvSpPr>
        <xdr:cNvPr id="59" name="テキスト ボックス 58">
          <a:extLst>
            <a:ext uri="{FF2B5EF4-FFF2-40B4-BE49-F238E27FC236}">
              <a16:creationId xmlns:a16="http://schemas.microsoft.com/office/drawing/2014/main" id="{DD5834D8-6798-4890-A578-4302350D3991}"/>
            </a:ext>
          </a:extLst>
        </xdr:cNvPr>
        <xdr:cNvSpPr txBox="1"/>
      </xdr:nvSpPr>
      <xdr:spPr>
        <a:xfrm>
          <a:off x="789940" y="5074920"/>
          <a:ext cx="3581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3A3A1B9D-AA42-428B-B612-3806AE7D0D9E}"/>
            </a:ext>
          </a:extLst>
        </xdr:cNvPr>
        <xdr:cNvCxnSpPr/>
      </xdr:nvCxnSpPr>
      <xdr:spPr>
        <a:xfrm>
          <a:off x="1158875" y="4749800"/>
          <a:ext cx="38195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1" name="テキスト ボックス 60">
          <a:extLst>
            <a:ext uri="{FF2B5EF4-FFF2-40B4-BE49-F238E27FC236}">
              <a16:creationId xmlns:a16="http://schemas.microsoft.com/office/drawing/2014/main" id="{624A033B-A781-4A24-BB42-46672C0FADD0}"/>
            </a:ext>
          </a:extLst>
        </xdr:cNvPr>
        <xdr:cNvSpPr txBox="1"/>
      </xdr:nvSpPr>
      <xdr:spPr>
        <a:xfrm>
          <a:off x="789940" y="46653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10B6D4FA-CAAA-4331-9F35-A66A861B3B12}"/>
            </a:ext>
          </a:extLst>
        </xdr:cNvPr>
        <xdr:cNvSpPr/>
      </xdr:nvSpPr>
      <xdr:spPr>
        <a:xfrm>
          <a:off x="1158875" y="4749800"/>
          <a:ext cx="381952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146685</xdr:rowOff>
    </xdr:from>
    <xdr:to>
      <xdr:col>23</xdr:col>
      <xdr:colOff>85090</xdr:colOff>
      <xdr:row>32</xdr:row>
      <xdr:rowOff>150495</xdr:rowOff>
    </xdr:to>
    <xdr:cxnSp macro="">
      <xdr:nvCxnSpPr>
        <xdr:cNvPr id="63" name="直線コネクタ 62">
          <a:extLst>
            <a:ext uri="{FF2B5EF4-FFF2-40B4-BE49-F238E27FC236}">
              <a16:creationId xmlns:a16="http://schemas.microsoft.com/office/drawing/2014/main" id="{58988EBC-ADE3-4887-8807-4B83B1AEAC05}"/>
            </a:ext>
          </a:extLst>
        </xdr:cNvPr>
        <xdr:cNvCxnSpPr/>
      </xdr:nvCxnSpPr>
      <xdr:spPr>
        <a:xfrm flipV="1">
          <a:off x="4306570" y="5153660"/>
          <a:ext cx="1270" cy="978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154940</xdr:rowOff>
    </xdr:from>
    <xdr:ext cx="403860" cy="257810"/>
    <xdr:sp macro="" textlink="">
      <xdr:nvSpPr>
        <xdr:cNvPr id="64" name="有形固定資産減価償却率最小値テキスト">
          <a:extLst>
            <a:ext uri="{FF2B5EF4-FFF2-40B4-BE49-F238E27FC236}">
              <a16:creationId xmlns:a16="http://schemas.microsoft.com/office/drawing/2014/main" id="{3C9C12EB-3E06-4BF1-AD4E-BF084705DB78}"/>
            </a:ext>
          </a:extLst>
        </xdr:cNvPr>
        <xdr:cNvSpPr txBox="1"/>
      </xdr:nvSpPr>
      <xdr:spPr>
        <a:xfrm>
          <a:off x="4359275" y="61366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73.7</a:t>
          </a:r>
          <a:endParaRPr kumimoji="1" lang="ja-JP" altLang="en-US" sz="1000" b="1">
            <a:latin typeface="ＭＳ Ｐゴシック"/>
            <a:ea typeface="ＭＳ Ｐゴシック"/>
          </a:endParaRPr>
        </a:p>
      </xdr:txBody>
    </xdr:sp>
    <xdr:clientData/>
  </xdr:oneCellAnchor>
  <xdr:twoCellAnchor>
    <xdr:from>
      <xdr:col>22</xdr:col>
      <xdr:colOff>187325</xdr:colOff>
      <xdr:row>32</xdr:row>
      <xdr:rowOff>150495</xdr:rowOff>
    </xdr:from>
    <xdr:to>
      <xdr:col>23</xdr:col>
      <xdr:colOff>174625</xdr:colOff>
      <xdr:row>32</xdr:row>
      <xdr:rowOff>150495</xdr:rowOff>
    </xdr:to>
    <xdr:cxnSp macro="">
      <xdr:nvCxnSpPr>
        <xdr:cNvPr id="65" name="直線コネクタ 64">
          <a:extLst>
            <a:ext uri="{FF2B5EF4-FFF2-40B4-BE49-F238E27FC236}">
              <a16:creationId xmlns:a16="http://schemas.microsoft.com/office/drawing/2014/main" id="{5462B15F-93D0-4033-9B57-227F8CD1CFE3}"/>
            </a:ext>
          </a:extLst>
        </xdr:cNvPr>
        <xdr:cNvCxnSpPr/>
      </xdr:nvCxnSpPr>
      <xdr:spPr>
        <a:xfrm>
          <a:off x="4216400" y="6132195"/>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93345</xdr:rowOff>
    </xdr:from>
    <xdr:ext cx="403860" cy="259080"/>
    <xdr:sp macro="" textlink="">
      <xdr:nvSpPr>
        <xdr:cNvPr id="66" name="有形固定資産減価償却率最大値テキスト">
          <a:extLst>
            <a:ext uri="{FF2B5EF4-FFF2-40B4-BE49-F238E27FC236}">
              <a16:creationId xmlns:a16="http://schemas.microsoft.com/office/drawing/2014/main" id="{F829A5A6-3793-4959-9E4E-D1FCA506A2DD}"/>
            </a:ext>
          </a:extLst>
        </xdr:cNvPr>
        <xdr:cNvSpPr txBox="1"/>
      </xdr:nvSpPr>
      <xdr:spPr>
        <a:xfrm>
          <a:off x="4359275" y="49415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49.8</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146685</xdr:rowOff>
    </xdr:from>
    <xdr:to>
      <xdr:col>23</xdr:col>
      <xdr:colOff>174625</xdr:colOff>
      <xdr:row>26</xdr:row>
      <xdr:rowOff>146685</xdr:rowOff>
    </xdr:to>
    <xdr:cxnSp macro="">
      <xdr:nvCxnSpPr>
        <xdr:cNvPr id="67" name="直線コネクタ 66">
          <a:extLst>
            <a:ext uri="{FF2B5EF4-FFF2-40B4-BE49-F238E27FC236}">
              <a16:creationId xmlns:a16="http://schemas.microsoft.com/office/drawing/2014/main" id="{A672E8F9-C90E-4B79-AF27-0D92A2E8AD6A}"/>
            </a:ext>
          </a:extLst>
        </xdr:cNvPr>
        <xdr:cNvCxnSpPr/>
      </xdr:nvCxnSpPr>
      <xdr:spPr>
        <a:xfrm>
          <a:off x="4216400" y="5153660"/>
          <a:ext cx="17145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132080</xdr:rowOff>
    </xdr:from>
    <xdr:ext cx="403860" cy="257810"/>
    <xdr:sp macro="" textlink="">
      <xdr:nvSpPr>
        <xdr:cNvPr id="68" name="有形固定資産減価償却率平均値テキスト">
          <a:extLst>
            <a:ext uri="{FF2B5EF4-FFF2-40B4-BE49-F238E27FC236}">
              <a16:creationId xmlns:a16="http://schemas.microsoft.com/office/drawing/2014/main" id="{E8390F7C-E903-4609-A187-E7EA0EB75AB6}"/>
            </a:ext>
          </a:extLst>
        </xdr:cNvPr>
        <xdr:cNvSpPr txBox="1"/>
      </xdr:nvSpPr>
      <xdr:spPr>
        <a:xfrm>
          <a:off x="4359275" y="5466080"/>
          <a:ext cx="40386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109220</xdr:rowOff>
    </xdr:from>
    <xdr:to>
      <xdr:col>23</xdr:col>
      <xdr:colOff>136525</xdr:colOff>
      <xdr:row>30</xdr:row>
      <xdr:rowOff>38735</xdr:rowOff>
    </xdr:to>
    <xdr:sp macro="" textlink="">
      <xdr:nvSpPr>
        <xdr:cNvPr id="69" name="フローチャート: 判断 68">
          <a:extLst>
            <a:ext uri="{FF2B5EF4-FFF2-40B4-BE49-F238E27FC236}">
              <a16:creationId xmlns:a16="http://schemas.microsoft.com/office/drawing/2014/main" id="{13C9DFD5-82C9-4BBF-AAFE-868046618494}"/>
            </a:ext>
          </a:extLst>
        </xdr:cNvPr>
        <xdr:cNvSpPr/>
      </xdr:nvSpPr>
      <xdr:spPr>
        <a:xfrm>
          <a:off x="4254500" y="560197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56515</xdr:rowOff>
    </xdr:from>
    <xdr:to>
      <xdr:col>19</xdr:col>
      <xdr:colOff>187325</xdr:colOff>
      <xdr:row>29</xdr:row>
      <xdr:rowOff>158115</xdr:rowOff>
    </xdr:to>
    <xdr:sp macro="" textlink="">
      <xdr:nvSpPr>
        <xdr:cNvPr id="70" name="フローチャート: 判断 69">
          <a:extLst>
            <a:ext uri="{FF2B5EF4-FFF2-40B4-BE49-F238E27FC236}">
              <a16:creationId xmlns:a16="http://schemas.microsoft.com/office/drawing/2014/main" id="{49EE8558-F148-4EBA-950C-36AD1F0E5E8B}"/>
            </a:ext>
          </a:extLst>
        </xdr:cNvPr>
        <xdr:cNvSpPr/>
      </xdr:nvSpPr>
      <xdr:spPr>
        <a:xfrm>
          <a:off x="3616325" y="55524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9525</xdr:rowOff>
    </xdr:from>
    <xdr:to>
      <xdr:col>15</xdr:col>
      <xdr:colOff>187325</xdr:colOff>
      <xdr:row>29</xdr:row>
      <xdr:rowOff>111125</xdr:rowOff>
    </xdr:to>
    <xdr:sp macro="" textlink="">
      <xdr:nvSpPr>
        <xdr:cNvPr id="71" name="フローチャート: 判断 70">
          <a:extLst>
            <a:ext uri="{FF2B5EF4-FFF2-40B4-BE49-F238E27FC236}">
              <a16:creationId xmlns:a16="http://schemas.microsoft.com/office/drawing/2014/main" id="{C6B8EBA9-DDE6-47F1-B777-6BBC80248BBD}"/>
            </a:ext>
          </a:extLst>
        </xdr:cNvPr>
        <xdr:cNvSpPr/>
      </xdr:nvSpPr>
      <xdr:spPr>
        <a:xfrm>
          <a:off x="2930525" y="55022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a:extLst>
            <a:ext uri="{FF2B5EF4-FFF2-40B4-BE49-F238E27FC236}">
              <a16:creationId xmlns:a16="http://schemas.microsoft.com/office/drawing/2014/main" id="{EC6C7EE1-4CDE-49F2-AB5C-A7C8B29AA86C}"/>
            </a:ext>
          </a:extLst>
        </xdr:cNvPr>
        <xdr:cNvSpPr/>
      </xdr:nvSpPr>
      <xdr:spPr>
        <a:xfrm>
          <a:off x="2244725" y="54381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94615</xdr:rowOff>
    </xdr:from>
    <xdr:to>
      <xdr:col>7</xdr:col>
      <xdr:colOff>187325</xdr:colOff>
      <xdr:row>29</xdr:row>
      <xdr:rowOff>24765</xdr:rowOff>
    </xdr:to>
    <xdr:sp macro="" textlink="">
      <xdr:nvSpPr>
        <xdr:cNvPr id="73" name="フローチャート: 判断 72">
          <a:extLst>
            <a:ext uri="{FF2B5EF4-FFF2-40B4-BE49-F238E27FC236}">
              <a16:creationId xmlns:a16="http://schemas.microsoft.com/office/drawing/2014/main" id="{367752B8-0201-452B-88D9-FDA63DAD689B}"/>
            </a:ext>
          </a:extLst>
        </xdr:cNvPr>
        <xdr:cNvSpPr/>
      </xdr:nvSpPr>
      <xdr:spPr>
        <a:xfrm>
          <a:off x="1558925" y="54286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4" name="テキスト ボックス 73">
          <a:extLst>
            <a:ext uri="{FF2B5EF4-FFF2-40B4-BE49-F238E27FC236}">
              <a16:creationId xmlns:a16="http://schemas.microsoft.com/office/drawing/2014/main" id="{61BDE7CF-045A-4DC4-9378-6C6DECC0F434}"/>
            </a:ext>
          </a:extLst>
        </xdr:cNvPr>
        <xdr:cNvSpPr txBox="1"/>
      </xdr:nvSpPr>
      <xdr:spPr>
        <a:xfrm>
          <a:off x="4149725" y="683704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5" name="テキスト ボックス 74">
          <a:extLst>
            <a:ext uri="{FF2B5EF4-FFF2-40B4-BE49-F238E27FC236}">
              <a16:creationId xmlns:a16="http://schemas.microsoft.com/office/drawing/2014/main" id="{8C79E887-AC65-4AAC-BB9A-F7DAAC7E1038}"/>
            </a:ext>
          </a:extLst>
        </xdr:cNvPr>
        <xdr:cNvSpPr txBox="1"/>
      </xdr:nvSpPr>
      <xdr:spPr>
        <a:xfrm>
          <a:off x="35115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6" name="テキスト ボックス 75">
          <a:extLst>
            <a:ext uri="{FF2B5EF4-FFF2-40B4-BE49-F238E27FC236}">
              <a16:creationId xmlns:a16="http://schemas.microsoft.com/office/drawing/2014/main" id="{11ED5C42-4A79-4011-9405-77A762D8EBCC}"/>
            </a:ext>
          </a:extLst>
        </xdr:cNvPr>
        <xdr:cNvSpPr txBox="1"/>
      </xdr:nvSpPr>
      <xdr:spPr>
        <a:xfrm>
          <a:off x="28257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446669CF-7D78-4DCB-8080-62C7A9ECA1C1}"/>
            </a:ext>
          </a:extLst>
        </xdr:cNvPr>
        <xdr:cNvSpPr txBox="1"/>
      </xdr:nvSpPr>
      <xdr:spPr>
        <a:xfrm>
          <a:off x="21399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A3FEE16E-877F-43E5-8545-85AA07936163}"/>
            </a:ext>
          </a:extLst>
        </xdr:cNvPr>
        <xdr:cNvSpPr txBox="1"/>
      </xdr:nvSpPr>
      <xdr:spPr>
        <a:xfrm>
          <a:off x="1454150"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31</xdr:row>
      <xdr:rowOff>93980</xdr:rowOff>
    </xdr:from>
    <xdr:to>
      <xdr:col>23</xdr:col>
      <xdr:colOff>136525</xdr:colOff>
      <xdr:row>32</xdr:row>
      <xdr:rowOff>24130</xdr:rowOff>
    </xdr:to>
    <xdr:sp macro="" textlink="">
      <xdr:nvSpPr>
        <xdr:cNvPr id="79" name="楕円 78">
          <a:extLst>
            <a:ext uri="{FF2B5EF4-FFF2-40B4-BE49-F238E27FC236}">
              <a16:creationId xmlns:a16="http://schemas.microsoft.com/office/drawing/2014/main" id="{B27F7A23-CC40-41B6-8FA1-C1FDA9A4E30F}"/>
            </a:ext>
          </a:extLst>
        </xdr:cNvPr>
        <xdr:cNvSpPr/>
      </xdr:nvSpPr>
      <xdr:spPr>
        <a:xfrm>
          <a:off x="4254500" y="59137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72390</xdr:rowOff>
    </xdr:from>
    <xdr:ext cx="403860" cy="259080"/>
    <xdr:sp macro="" textlink="">
      <xdr:nvSpPr>
        <xdr:cNvPr id="80" name="有形固定資産減価償却率該当値テキスト">
          <a:extLst>
            <a:ext uri="{FF2B5EF4-FFF2-40B4-BE49-F238E27FC236}">
              <a16:creationId xmlns:a16="http://schemas.microsoft.com/office/drawing/2014/main" id="{3196D336-AB22-4E80-B0B8-C6BEF646154C}"/>
            </a:ext>
          </a:extLst>
        </xdr:cNvPr>
        <xdr:cNvSpPr txBox="1"/>
      </xdr:nvSpPr>
      <xdr:spPr>
        <a:xfrm>
          <a:off x="4359275" y="58889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31</xdr:row>
      <xdr:rowOff>20320</xdr:rowOff>
    </xdr:from>
    <xdr:to>
      <xdr:col>19</xdr:col>
      <xdr:colOff>187325</xdr:colOff>
      <xdr:row>31</xdr:row>
      <xdr:rowOff>121920</xdr:rowOff>
    </xdr:to>
    <xdr:sp macro="" textlink="">
      <xdr:nvSpPr>
        <xdr:cNvPr id="81" name="楕円 80">
          <a:extLst>
            <a:ext uri="{FF2B5EF4-FFF2-40B4-BE49-F238E27FC236}">
              <a16:creationId xmlns:a16="http://schemas.microsoft.com/office/drawing/2014/main" id="{9005A7F1-3762-4AB1-A8C7-3441A762D70E}"/>
            </a:ext>
          </a:extLst>
        </xdr:cNvPr>
        <xdr:cNvSpPr/>
      </xdr:nvSpPr>
      <xdr:spPr>
        <a:xfrm>
          <a:off x="3616325" y="584009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71120</xdr:rowOff>
    </xdr:from>
    <xdr:to>
      <xdr:col>23</xdr:col>
      <xdr:colOff>85725</xdr:colOff>
      <xdr:row>31</xdr:row>
      <xdr:rowOff>144780</xdr:rowOff>
    </xdr:to>
    <xdr:cxnSp macro="">
      <xdr:nvCxnSpPr>
        <xdr:cNvPr id="82" name="直線コネクタ 81">
          <a:extLst>
            <a:ext uri="{FF2B5EF4-FFF2-40B4-BE49-F238E27FC236}">
              <a16:creationId xmlns:a16="http://schemas.microsoft.com/office/drawing/2014/main" id="{89FD66A9-E08B-43C4-B7B6-D6D898BF21FA}"/>
            </a:ext>
          </a:extLst>
        </xdr:cNvPr>
        <xdr:cNvCxnSpPr/>
      </xdr:nvCxnSpPr>
      <xdr:spPr>
        <a:xfrm>
          <a:off x="3673475" y="5887720"/>
          <a:ext cx="62865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楕円 82">
          <a:extLst>
            <a:ext uri="{FF2B5EF4-FFF2-40B4-BE49-F238E27FC236}">
              <a16:creationId xmlns:a16="http://schemas.microsoft.com/office/drawing/2014/main" id="{F502688F-3C8B-4585-8AA9-0B17F13795EB}"/>
            </a:ext>
          </a:extLst>
        </xdr:cNvPr>
        <xdr:cNvSpPr/>
      </xdr:nvSpPr>
      <xdr:spPr>
        <a:xfrm>
          <a:off x="2930525" y="5564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31</xdr:row>
      <xdr:rowOff>71120</xdr:rowOff>
    </xdr:to>
    <xdr:cxnSp macro="">
      <xdr:nvCxnSpPr>
        <xdr:cNvPr id="84" name="直線コネクタ 83">
          <a:extLst>
            <a:ext uri="{FF2B5EF4-FFF2-40B4-BE49-F238E27FC236}">
              <a16:creationId xmlns:a16="http://schemas.microsoft.com/office/drawing/2014/main" id="{212D0E34-917A-41BB-8A61-AD234735B3CE}"/>
            </a:ext>
          </a:extLst>
        </xdr:cNvPr>
        <xdr:cNvCxnSpPr/>
      </xdr:nvCxnSpPr>
      <xdr:spPr>
        <a:xfrm>
          <a:off x="2987675" y="5612130"/>
          <a:ext cx="6858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49530</xdr:rowOff>
    </xdr:from>
    <xdr:to>
      <xdr:col>11</xdr:col>
      <xdr:colOff>187325</xdr:colOff>
      <xdr:row>30</xdr:row>
      <xdr:rowOff>151130</xdr:rowOff>
    </xdr:to>
    <xdr:sp macro="" textlink="">
      <xdr:nvSpPr>
        <xdr:cNvPr id="85" name="楕円 84">
          <a:extLst>
            <a:ext uri="{FF2B5EF4-FFF2-40B4-BE49-F238E27FC236}">
              <a16:creationId xmlns:a16="http://schemas.microsoft.com/office/drawing/2014/main" id="{59FBEF05-8653-41C9-9A78-82435250327D}"/>
            </a:ext>
          </a:extLst>
        </xdr:cNvPr>
        <xdr:cNvSpPr/>
      </xdr:nvSpPr>
      <xdr:spPr>
        <a:xfrm>
          <a:off x="2244725" y="570420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116205</xdr:rowOff>
    </xdr:from>
    <xdr:to>
      <xdr:col>15</xdr:col>
      <xdr:colOff>136525</xdr:colOff>
      <xdr:row>30</xdr:row>
      <xdr:rowOff>100330</xdr:rowOff>
    </xdr:to>
    <xdr:cxnSp macro="">
      <xdr:nvCxnSpPr>
        <xdr:cNvPr id="86" name="直線コネクタ 85">
          <a:extLst>
            <a:ext uri="{FF2B5EF4-FFF2-40B4-BE49-F238E27FC236}">
              <a16:creationId xmlns:a16="http://schemas.microsoft.com/office/drawing/2014/main" id="{E9EAE2C7-A1A3-4CDF-B1DF-D98C430E11E1}"/>
            </a:ext>
          </a:extLst>
        </xdr:cNvPr>
        <xdr:cNvCxnSpPr/>
      </xdr:nvCxnSpPr>
      <xdr:spPr>
        <a:xfrm flipV="1">
          <a:off x="2301875" y="5612130"/>
          <a:ext cx="6858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1905</xdr:rowOff>
    </xdr:from>
    <xdr:to>
      <xdr:col>7</xdr:col>
      <xdr:colOff>187325</xdr:colOff>
      <xdr:row>30</xdr:row>
      <xdr:rowOff>103505</xdr:rowOff>
    </xdr:to>
    <xdr:sp macro="" textlink="">
      <xdr:nvSpPr>
        <xdr:cNvPr id="87" name="楕円 86">
          <a:extLst>
            <a:ext uri="{FF2B5EF4-FFF2-40B4-BE49-F238E27FC236}">
              <a16:creationId xmlns:a16="http://schemas.microsoft.com/office/drawing/2014/main" id="{B8717E3D-F3CE-48F9-A75C-925B70256F04}"/>
            </a:ext>
          </a:extLst>
        </xdr:cNvPr>
        <xdr:cNvSpPr/>
      </xdr:nvSpPr>
      <xdr:spPr>
        <a:xfrm>
          <a:off x="1558925" y="56597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52705</xdr:rowOff>
    </xdr:from>
    <xdr:to>
      <xdr:col>11</xdr:col>
      <xdr:colOff>136525</xdr:colOff>
      <xdr:row>30</xdr:row>
      <xdr:rowOff>100330</xdr:rowOff>
    </xdr:to>
    <xdr:cxnSp macro="">
      <xdr:nvCxnSpPr>
        <xdr:cNvPr id="88" name="直線コネクタ 87">
          <a:extLst>
            <a:ext uri="{FF2B5EF4-FFF2-40B4-BE49-F238E27FC236}">
              <a16:creationId xmlns:a16="http://schemas.microsoft.com/office/drawing/2014/main" id="{D96DA5C5-6D79-483C-9C9A-D99395B2942D}"/>
            </a:ext>
          </a:extLst>
        </xdr:cNvPr>
        <xdr:cNvCxnSpPr/>
      </xdr:nvCxnSpPr>
      <xdr:spPr>
        <a:xfrm>
          <a:off x="1616075" y="5707380"/>
          <a:ext cx="6858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3175</xdr:rowOff>
    </xdr:from>
    <xdr:ext cx="403860" cy="259080"/>
    <xdr:sp macro="" textlink="">
      <xdr:nvSpPr>
        <xdr:cNvPr id="89" name="n_1aveValue有形固定資産減価償却率">
          <a:extLst>
            <a:ext uri="{FF2B5EF4-FFF2-40B4-BE49-F238E27FC236}">
              <a16:creationId xmlns:a16="http://schemas.microsoft.com/office/drawing/2014/main" id="{4EF402D4-5EA0-49BA-A6B0-8A5E12B190BC}"/>
            </a:ext>
          </a:extLst>
        </xdr:cNvPr>
        <xdr:cNvSpPr txBox="1"/>
      </xdr:nvSpPr>
      <xdr:spPr>
        <a:xfrm>
          <a:off x="3474085" y="5340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27</xdr:row>
      <xdr:rowOff>127635</xdr:rowOff>
    </xdr:from>
    <xdr:ext cx="403860" cy="259080"/>
    <xdr:sp macro="" textlink="">
      <xdr:nvSpPr>
        <xdr:cNvPr id="90" name="n_2aveValue有形固定資産減価償却率">
          <a:extLst>
            <a:ext uri="{FF2B5EF4-FFF2-40B4-BE49-F238E27FC236}">
              <a16:creationId xmlns:a16="http://schemas.microsoft.com/office/drawing/2014/main" id="{73C13AC7-936A-427E-B8CA-1EEE84D3FA5E}"/>
            </a:ext>
          </a:extLst>
        </xdr:cNvPr>
        <xdr:cNvSpPr txBox="1"/>
      </xdr:nvSpPr>
      <xdr:spPr>
        <a:xfrm>
          <a:off x="2797810" y="52965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27</xdr:row>
      <xdr:rowOff>53975</xdr:rowOff>
    </xdr:from>
    <xdr:ext cx="403860" cy="257810"/>
    <xdr:sp macro="" textlink="">
      <xdr:nvSpPr>
        <xdr:cNvPr id="91" name="n_3aveValue有形固定資産減価償却率">
          <a:extLst>
            <a:ext uri="{FF2B5EF4-FFF2-40B4-BE49-F238E27FC236}">
              <a16:creationId xmlns:a16="http://schemas.microsoft.com/office/drawing/2014/main" id="{D53CEA6C-CCC2-4CA6-A913-C015142FFAA6}"/>
            </a:ext>
          </a:extLst>
        </xdr:cNvPr>
        <xdr:cNvSpPr txBox="1"/>
      </xdr:nvSpPr>
      <xdr:spPr>
        <a:xfrm>
          <a:off x="2112010" y="5226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27</xdr:row>
      <xdr:rowOff>41275</xdr:rowOff>
    </xdr:from>
    <xdr:ext cx="403860" cy="257810"/>
    <xdr:sp macro="" textlink="">
      <xdr:nvSpPr>
        <xdr:cNvPr id="92" name="n_4aveValue有形固定資産減価償却率">
          <a:extLst>
            <a:ext uri="{FF2B5EF4-FFF2-40B4-BE49-F238E27FC236}">
              <a16:creationId xmlns:a16="http://schemas.microsoft.com/office/drawing/2014/main" id="{45584BBD-3E2B-47D9-AF9C-1F2738D164F9}"/>
            </a:ext>
          </a:extLst>
        </xdr:cNvPr>
        <xdr:cNvSpPr txBox="1"/>
      </xdr:nvSpPr>
      <xdr:spPr>
        <a:xfrm>
          <a:off x="1426210" y="5216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31</xdr:row>
      <xdr:rowOff>113030</xdr:rowOff>
    </xdr:from>
    <xdr:ext cx="403860" cy="259080"/>
    <xdr:sp macro="" textlink="">
      <xdr:nvSpPr>
        <xdr:cNvPr id="93" name="n_1mainValue有形固定資産減価償却率">
          <a:extLst>
            <a:ext uri="{FF2B5EF4-FFF2-40B4-BE49-F238E27FC236}">
              <a16:creationId xmlns:a16="http://schemas.microsoft.com/office/drawing/2014/main" id="{5DC0DC15-5C06-455E-B19B-2E43611D3810}"/>
            </a:ext>
          </a:extLst>
        </xdr:cNvPr>
        <xdr:cNvSpPr txBox="1"/>
      </xdr:nvSpPr>
      <xdr:spPr>
        <a:xfrm>
          <a:off x="3474085" y="59328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29</xdr:row>
      <xdr:rowOff>158115</xdr:rowOff>
    </xdr:from>
    <xdr:ext cx="403860" cy="257810"/>
    <xdr:sp macro="" textlink="">
      <xdr:nvSpPr>
        <xdr:cNvPr id="94" name="n_2mainValue有形固定資産減価償却率">
          <a:extLst>
            <a:ext uri="{FF2B5EF4-FFF2-40B4-BE49-F238E27FC236}">
              <a16:creationId xmlns:a16="http://schemas.microsoft.com/office/drawing/2014/main" id="{F09FA6D3-4677-4E27-9BF5-4A45EDA87986}"/>
            </a:ext>
          </a:extLst>
        </xdr:cNvPr>
        <xdr:cNvSpPr txBox="1"/>
      </xdr:nvSpPr>
      <xdr:spPr>
        <a:xfrm>
          <a:off x="2797810" y="56572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30</xdr:row>
      <xdr:rowOff>142240</xdr:rowOff>
    </xdr:from>
    <xdr:ext cx="403860" cy="259080"/>
    <xdr:sp macro="" textlink="">
      <xdr:nvSpPr>
        <xdr:cNvPr id="95" name="n_3mainValue有形固定資産減価償却率">
          <a:extLst>
            <a:ext uri="{FF2B5EF4-FFF2-40B4-BE49-F238E27FC236}">
              <a16:creationId xmlns:a16="http://schemas.microsoft.com/office/drawing/2014/main" id="{23EA3DDE-8C3A-4069-961B-8DC5FF2D3AF8}"/>
            </a:ext>
          </a:extLst>
        </xdr:cNvPr>
        <xdr:cNvSpPr txBox="1"/>
      </xdr:nvSpPr>
      <xdr:spPr>
        <a:xfrm>
          <a:off x="2112010" y="58032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30</xdr:row>
      <xdr:rowOff>94615</xdr:rowOff>
    </xdr:from>
    <xdr:ext cx="403860" cy="259080"/>
    <xdr:sp macro="" textlink="">
      <xdr:nvSpPr>
        <xdr:cNvPr id="96" name="n_4mainValue有形固定資産減価償却率">
          <a:extLst>
            <a:ext uri="{FF2B5EF4-FFF2-40B4-BE49-F238E27FC236}">
              <a16:creationId xmlns:a16="http://schemas.microsoft.com/office/drawing/2014/main" id="{C218FE46-8041-4A74-BF8D-3723DAE3853A}"/>
            </a:ext>
          </a:extLst>
        </xdr:cNvPr>
        <xdr:cNvSpPr txBox="1"/>
      </xdr:nvSpPr>
      <xdr:spPr>
        <a:xfrm>
          <a:off x="1426210" y="57524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a:extLst>
            <a:ext uri="{FF2B5EF4-FFF2-40B4-BE49-F238E27FC236}">
              <a16:creationId xmlns:a16="http://schemas.microsoft.com/office/drawing/2014/main" id="{F58ADEF5-8A7D-4681-A734-819C0C299503}"/>
            </a:ext>
          </a:extLst>
        </xdr:cNvPr>
        <xdr:cNvSpPr/>
      </xdr:nvSpPr>
      <xdr:spPr>
        <a:xfrm>
          <a:off x="10198100" y="4092575"/>
          <a:ext cx="3800475" cy="295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a:extLst>
            <a:ext uri="{FF2B5EF4-FFF2-40B4-BE49-F238E27FC236}">
              <a16:creationId xmlns:a16="http://schemas.microsoft.com/office/drawing/2014/main" id="{DFD2F55F-6923-426D-8A50-C81383AC45EF}"/>
            </a:ext>
          </a:extLst>
        </xdr:cNvPr>
        <xdr:cNvSpPr/>
      </xdr:nvSpPr>
      <xdr:spPr>
        <a:xfrm>
          <a:off x="11153775" y="4446905"/>
          <a:ext cx="942975"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a:extLst>
            <a:ext uri="{FF2B5EF4-FFF2-40B4-BE49-F238E27FC236}">
              <a16:creationId xmlns:a16="http://schemas.microsoft.com/office/drawing/2014/main" id="{BB096D0F-2DFC-4FB7-BB47-42266246F9C9}"/>
            </a:ext>
          </a:extLst>
        </xdr:cNvPr>
        <xdr:cNvSpPr/>
      </xdr:nvSpPr>
      <xdr:spPr>
        <a:xfrm>
          <a:off x="12446635" y="4430395"/>
          <a:ext cx="862330" cy="2832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[ 861.0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C8C33797-75CF-4DF4-B222-51C11CCD19EC}"/>
            </a:ext>
          </a:extLst>
        </xdr:cNvPr>
        <xdr:cNvSpPr/>
      </xdr:nvSpPr>
      <xdr:spPr>
        <a:xfrm>
          <a:off x="139700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A26186BF-6924-43EA-A5A2-64B1346A034E}"/>
            </a:ext>
          </a:extLst>
        </xdr:cNvPr>
        <xdr:cNvSpPr/>
      </xdr:nvSpPr>
      <xdr:spPr>
        <a:xfrm>
          <a:off x="139700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3D5B539C-AEFE-4997-9727-C3C447A6AAE2}"/>
            </a:ext>
          </a:extLst>
        </xdr:cNvPr>
        <xdr:cNvSpPr/>
      </xdr:nvSpPr>
      <xdr:spPr>
        <a:xfrm>
          <a:off x="15341600"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FFBFE38D-B0F2-491D-816A-91B6500F850F}"/>
            </a:ext>
          </a:extLst>
        </xdr:cNvPr>
        <xdr:cNvSpPr/>
      </xdr:nvSpPr>
      <xdr:spPr>
        <a:xfrm>
          <a:off x="15341600"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EC7F5234-59C1-4CCC-96A2-A0ABBA7FF3E3}"/>
            </a:ext>
          </a:extLst>
        </xdr:cNvPr>
        <xdr:cNvSpPr/>
      </xdr:nvSpPr>
      <xdr:spPr>
        <a:xfrm>
          <a:off x="16817975" y="4210685"/>
          <a:ext cx="13716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5E75D266-FB41-4357-8FFF-809267FB5FE7}"/>
            </a:ext>
          </a:extLst>
        </xdr:cNvPr>
        <xdr:cNvSpPr/>
      </xdr:nvSpPr>
      <xdr:spPr>
        <a:xfrm>
          <a:off x="16817975" y="4388485"/>
          <a:ext cx="13716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1,249.0</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B38EE580-471B-483A-A24A-3FA8D2C9E699}"/>
            </a:ext>
          </a:extLst>
        </xdr:cNvPr>
        <xdr:cNvSpPr/>
      </xdr:nvSpPr>
      <xdr:spPr>
        <a:xfrm>
          <a:off x="10198100" y="4749800"/>
          <a:ext cx="3800475" cy="203835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4B65BAD8-0DDA-493A-A7E2-4187613F6C28}"/>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490E6E7F-CA6C-445A-925C-FC62E0B32B34}"/>
            </a:ext>
          </a:extLst>
        </xdr:cNvPr>
        <xdr:cNvSpPr/>
      </xdr:nvSpPr>
      <xdr:spPr>
        <a:xfrm>
          <a:off x="14246225" y="4816475"/>
          <a:ext cx="41148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3D2A1DAA-6FE2-4476-B31E-020364669C5D}"/>
            </a:ext>
          </a:extLst>
        </xdr:cNvPr>
        <xdr:cNvSpPr txBox="1"/>
      </xdr:nvSpPr>
      <xdr:spPr>
        <a:xfrm>
          <a:off x="14322425" y="5026025"/>
          <a:ext cx="4105275" cy="168592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と比較し、大きな開きがあります。施設統廃合等に係る大型建設事業、宮津与謝環境組合の分担金等により、令和６年までは債務償還比率が減少傾向に転じるのは困難となっています。加えて普通交付税の逓減措置による税収等収入が減少しているのも高比率となる要因となっています。</a:t>
          </a:r>
        </a:p>
      </xdr:txBody>
    </xdr:sp>
    <xdr:clientData/>
  </xdr:twoCellAnchor>
  <xdr:oneCellAnchor>
    <xdr:from>
      <xdr:col>57</xdr:col>
      <xdr:colOff>111125</xdr:colOff>
      <xdr:row>23</xdr:row>
      <xdr:rowOff>47625</xdr:rowOff>
    </xdr:from>
    <xdr:ext cx="349885" cy="225425"/>
    <xdr:sp macro="" textlink="">
      <xdr:nvSpPr>
        <xdr:cNvPr id="110" name="テキスト ボックス 109">
          <a:extLst>
            <a:ext uri="{FF2B5EF4-FFF2-40B4-BE49-F238E27FC236}">
              <a16:creationId xmlns:a16="http://schemas.microsoft.com/office/drawing/2014/main" id="{E6B0C47E-17DE-451B-9631-C1FB0F07E916}"/>
            </a:ext>
          </a:extLst>
        </xdr:cNvPr>
        <xdr:cNvSpPr txBox="1"/>
      </xdr:nvSpPr>
      <xdr:spPr>
        <a:xfrm>
          <a:off x="10160000" y="4568825"/>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E15FA800-437B-47BE-999D-808986A7D6C4}"/>
            </a:ext>
          </a:extLst>
        </xdr:cNvPr>
        <xdr:cNvCxnSpPr/>
      </xdr:nvCxnSpPr>
      <xdr:spPr>
        <a:xfrm>
          <a:off x="10198100" y="678815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155"/>
    <xdr:sp macro="" textlink="">
      <xdr:nvSpPr>
        <xdr:cNvPr id="112" name="テキスト ボックス 111">
          <a:extLst>
            <a:ext uri="{FF2B5EF4-FFF2-40B4-BE49-F238E27FC236}">
              <a16:creationId xmlns:a16="http://schemas.microsoft.com/office/drawing/2014/main" id="{E39B445A-A15C-451D-ADB1-E699F2D912CC}"/>
            </a:ext>
          </a:extLst>
        </xdr:cNvPr>
        <xdr:cNvSpPr txBox="1"/>
      </xdr:nvSpPr>
      <xdr:spPr>
        <a:xfrm>
          <a:off x="9702800" y="670433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a:extLst>
            <a:ext uri="{FF2B5EF4-FFF2-40B4-BE49-F238E27FC236}">
              <a16:creationId xmlns:a16="http://schemas.microsoft.com/office/drawing/2014/main" id="{059A1DE5-445B-4796-812C-225C12D81959}"/>
            </a:ext>
          </a:extLst>
        </xdr:cNvPr>
        <xdr:cNvCxnSpPr/>
      </xdr:nvCxnSpPr>
      <xdr:spPr>
        <a:xfrm>
          <a:off x="10198100" y="649541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155"/>
    <xdr:sp macro="" textlink="">
      <xdr:nvSpPr>
        <xdr:cNvPr id="114" name="テキスト ボックス 113">
          <a:extLst>
            <a:ext uri="{FF2B5EF4-FFF2-40B4-BE49-F238E27FC236}">
              <a16:creationId xmlns:a16="http://schemas.microsoft.com/office/drawing/2014/main" id="{CCCE8B8E-0DBA-4469-86E9-4C229FCEC9A9}"/>
            </a:ext>
          </a:extLst>
        </xdr:cNvPr>
        <xdr:cNvSpPr txBox="1"/>
      </xdr:nvSpPr>
      <xdr:spPr>
        <a:xfrm>
          <a:off x="9702800" y="6411595"/>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a:extLst>
            <a:ext uri="{FF2B5EF4-FFF2-40B4-BE49-F238E27FC236}">
              <a16:creationId xmlns:a16="http://schemas.microsoft.com/office/drawing/2014/main" id="{1EA3F4D3-2D6D-436B-B37E-32B921FFB248}"/>
            </a:ext>
          </a:extLst>
        </xdr:cNvPr>
        <xdr:cNvCxnSpPr/>
      </xdr:nvCxnSpPr>
      <xdr:spPr>
        <a:xfrm>
          <a:off x="10198100" y="621284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143510</xdr:rowOff>
    </xdr:from>
    <xdr:ext cx="409575" cy="224155"/>
    <xdr:sp macro="" textlink="">
      <xdr:nvSpPr>
        <xdr:cNvPr id="116" name="テキスト ボックス 115">
          <a:extLst>
            <a:ext uri="{FF2B5EF4-FFF2-40B4-BE49-F238E27FC236}">
              <a16:creationId xmlns:a16="http://schemas.microsoft.com/office/drawing/2014/main" id="{8F3275EF-C53F-4A37-BB78-522AA1DE4A17}"/>
            </a:ext>
          </a:extLst>
        </xdr:cNvPr>
        <xdr:cNvSpPr txBox="1"/>
      </xdr:nvSpPr>
      <xdr:spPr>
        <a:xfrm>
          <a:off x="9761855" y="612203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a:extLst>
            <a:ext uri="{FF2B5EF4-FFF2-40B4-BE49-F238E27FC236}">
              <a16:creationId xmlns:a16="http://schemas.microsoft.com/office/drawing/2014/main" id="{5430EC4C-743C-4AFD-B9FF-CD9967286E96}"/>
            </a:ext>
          </a:extLst>
        </xdr:cNvPr>
        <xdr:cNvCxnSpPr/>
      </xdr:nvCxnSpPr>
      <xdr:spPr>
        <a:xfrm>
          <a:off x="10198100" y="592328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09575" cy="224155"/>
    <xdr:sp macro="" textlink="">
      <xdr:nvSpPr>
        <xdr:cNvPr id="118" name="テキスト ボックス 117">
          <a:extLst>
            <a:ext uri="{FF2B5EF4-FFF2-40B4-BE49-F238E27FC236}">
              <a16:creationId xmlns:a16="http://schemas.microsoft.com/office/drawing/2014/main" id="{79975CA3-C663-4C31-A512-3908CFA1E8C7}"/>
            </a:ext>
          </a:extLst>
        </xdr:cNvPr>
        <xdr:cNvSpPr txBox="1"/>
      </xdr:nvSpPr>
      <xdr:spPr>
        <a:xfrm>
          <a:off x="9761855" y="582930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a:extLst>
            <a:ext uri="{FF2B5EF4-FFF2-40B4-BE49-F238E27FC236}">
              <a16:creationId xmlns:a16="http://schemas.microsoft.com/office/drawing/2014/main" id="{BD4C3E11-9EDC-4847-A643-B440DC554D4D}"/>
            </a:ext>
          </a:extLst>
        </xdr:cNvPr>
        <xdr:cNvCxnSpPr/>
      </xdr:nvCxnSpPr>
      <xdr:spPr>
        <a:xfrm>
          <a:off x="10198100" y="5630545"/>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09575" cy="224155"/>
    <xdr:sp macro="" textlink="">
      <xdr:nvSpPr>
        <xdr:cNvPr id="120" name="テキスト ボックス 119">
          <a:extLst>
            <a:ext uri="{FF2B5EF4-FFF2-40B4-BE49-F238E27FC236}">
              <a16:creationId xmlns:a16="http://schemas.microsoft.com/office/drawing/2014/main" id="{BA824CA5-1D72-4FF1-BC1B-53848D2171AF}"/>
            </a:ext>
          </a:extLst>
        </xdr:cNvPr>
        <xdr:cNvSpPr txBox="1"/>
      </xdr:nvSpPr>
      <xdr:spPr>
        <a:xfrm>
          <a:off x="9761855" y="5536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a:extLst>
            <a:ext uri="{FF2B5EF4-FFF2-40B4-BE49-F238E27FC236}">
              <a16:creationId xmlns:a16="http://schemas.microsoft.com/office/drawing/2014/main" id="{8B0FA00B-A3B9-431F-90BA-7CF115599C38}"/>
            </a:ext>
          </a:extLst>
        </xdr:cNvPr>
        <xdr:cNvCxnSpPr/>
      </xdr:nvCxnSpPr>
      <xdr:spPr>
        <a:xfrm>
          <a:off x="10198100" y="53314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09575" cy="224155"/>
    <xdr:sp macro="" textlink="">
      <xdr:nvSpPr>
        <xdr:cNvPr id="122" name="テキスト ボックス 121">
          <a:extLst>
            <a:ext uri="{FF2B5EF4-FFF2-40B4-BE49-F238E27FC236}">
              <a16:creationId xmlns:a16="http://schemas.microsoft.com/office/drawing/2014/main" id="{7EDC8564-5F4E-4015-BF5D-9EEA620E5026}"/>
            </a:ext>
          </a:extLst>
        </xdr:cNvPr>
        <xdr:cNvSpPr txBox="1"/>
      </xdr:nvSpPr>
      <xdr:spPr>
        <a:xfrm>
          <a:off x="9761855" y="524764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a:extLst>
            <a:ext uri="{FF2B5EF4-FFF2-40B4-BE49-F238E27FC236}">
              <a16:creationId xmlns:a16="http://schemas.microsoft.com/office/drawing/2014/main" id="{7C9325F8-6BBD-4E8B-97A3-E4041E5289C9}"/>
            </a:ext>
          </a:extLst>
        </xdr:cNvPr>
        <xdr:cNvCxnSpPr/>
      </xdr:nvCxnSpPr>
      <xdr:spPr>
        <a:xfrm>
          <a:off x="10198100" y="503936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155"/>
    <xdr:sp macro="" textlink="">
      <xdr:nvSpPr>
        <xdr:cNvPr id="124" name="テキスト ボックス 123">
          <a:extLst>
            <a:ext uri="{FF2B5EF4-FFF2-40B4-BE49-F238E27FC236}">
              <a16:creationId xmlns:a16="http://schemas.microsoft.com/office/drawing/2014/main" id="{C7158D6C-FB75-4DAA-8DA7-38C01BA6A9AC}"/>
            </a:ext>
          </a:extLst>
        </xdr:cNvPr>
        <xdr:cNvSpPr txBox="1"/>
      </xdr:nvSpPr>
      <xdr:spPr>
        <a:xfrm>
          <a:off x="9867900" y="4954905"/>
          <a:ext cx="3079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4E9D99D4-A1E8-49F9-8273-B295CE247957}"/>
            </a:ext>
          </a:extLst>
        </xdr:cNvPr>
        <xdr:cNvCxnSpPr/>
      </xdr:nvCxnSpPr>
      <xdr:spPr>
        <a:xfrm>
          <a:off x="10198100" y="4749800"/>
          <a:ext cx="38004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729BAAFA-BDCB-4B38-8980-C69087692A6B}"/>
            </a:ext>
          </a:extLst>
        </xdr:cNvPr>
        <xdr:cNvSpPr/>
      </xdr:nvSpPr>
      <xdr:spPr>
        <a:xfrm>
          <a:off x="10198100" y="4749800"/>
          <a:ext cx="3800475" cy="203835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32385</xdr:rowOff>
    </xdr:from>
    <xdr:to>
      <xdr:col>76</xdr:col>
      <xdr:colOff>21590</xdr:colOff>
      <xdr:row>35</xdr:row>
      <xdr:rowOff>2540</xdr:rowOff>
    </xdr:to>
    <xdr:cxnSp macro="">
      <xdr:nvCxnSpPr>
        <xdr:cNvPr id="127" name="直線コネクタ 126">
          <a:extLst>
            <a:ext uri="{FF2B5EF4-FFF2-40B4-BE49-F238E27FC236}">
              <a16:creationId xmlns:a16="http://schemas.microsoft.com/office/drawing/2014/main" id="{18F4AC30-3914-43A5-9C44-7E08B1616664}"/>
            </a:ext>
          </a:extLst>
        </xdr:cNvPr>
        <xdr:cNvCxnSpPr/>
      </xdr:nvCxnSpPr>
      <xdr:spPr>
        <a:xfrm flipV="1">
          <a:off x="13326745" y="503936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6350</xdr:rowOff>
    </xdr:from>
    <xdr:ext cx="468630" cy="257810"/>
    <xdr:sp macro="" textlink="">
      <xdr:nvSpPr>
        <xdr:cNvPr id="128" name="債務償還比率最小値テキスト">
          <a:extLst>
            <a:ext uri="{FF2B5EF4-FFF2-40B4-BE49-F238E27FC236}">
              <a16:creationId xmlns:a16="http://schemas.microsoft.com/office/drawing/2014/main" id="{D32DEBE4-912A-446A-9D3A-D172895B5115}"/>
            </a:ext>
          </a:extLst>
        </xdr:cNvPr>
        <xdr:cNvSpPr txBox="1"/>
      </xdr:nvSpPr>
      <xdr:spPr>
        <a:xfrm>
          <a:off x="13379450" y="64770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981.5</a:t>
          </a:r>
          <a:endParaRPr kumimoji="1" lang="ja-JP" altLang="en-US" sz="1000" b="1">
            <a:latin typeface="ＭＳ Ｐゴシック"/>
            <a:ea typeface="ＭＳ Ｐゴシック"/>
          </a:endParaRPr>
        </a:p>
      </xdr:txBody>
    </xdr:sp>
    <xdr:clientData/>
  </xdr:oneCellAnchor>
  <xdr:twoCellAnchor>
    <xdr:from>
      <xdr:col>75</xdr:col>
      <xdr:colOff>123825</xdr:colOff>
      <xdr:row>35</xdr:row>
      <xdr:rowOff>2540</xdr:rowOff>
    </xdr:from>
    <xdr:to>
      <xdr:col>76</xdr:col>
      <xdr:colOff>111125</xdr:colOff>
      <xdr:row>35</xdr:row>
      <xdr:rowOff>2540</xdr:rowOff>
    </xdr:to>
    <xdr:cxnSp macro="">
      <xdr:nvCxnSpPr>
        <xdr:cNvPr id="129" name="直線コネクタ 128">
          <a:extLst>
            <a:ext uri="{FF2B5EF4-FFF2-40B4-BE49-F238E27FC236}">
              <a16:creationId xmlns:a16="http://schemas.microsoft.com/office/drawing/2014/main" id="{A53481C6-C0F6-42E0-AD07-21571714BF29}"/>
            </a:ext>
          </a:extLst>
        </xdr:cNvPr>
        <xdr:cNvCxnSpPr/>
      </xdr:nvCxnSpPr>
      <xdr:spPr>
        <a:xfrm>
          <a:off x="13255625" y="64700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150495</xdr:rowOff>
    </xdr:from>
    <xdr:ext cx="339090" cy="259080"/>
    <xdr:sp macro="" textlink="">
      <xdr:nvSpPr>
        <xdr:cNvPr id="130" name="債務償還比率最大値テキスト">
          <a:extLst>
            <a:ext uri="{FF2B5EF4-FFF2-40B4-BE49-F238E27FC236}">
              <a16:creationId xmlns:a16="http://schemas.microsoft.com/office/drawing/2014/main" id="{F4C36212-A61A-4AD3-BF7A-907AA6C4C1EC}"/>
            </a:ext>
          </a:extLst>
        </xdr:cNvPr>
        <xdr:cNvSpPr txBox="1"/>
      </xdr:nvSpPr>
      <xdr:spPr>
        <a:xfrm>
          <a:off x="13379450" y="4836795"/>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32385</xdr:rowOff>
    </xdr:from>
    <xdr:to>
      <xdr:col>76</xdr:col>
      <xdr:colOff>111125</xdr:colOff>
      <xdr:row>26</xdr:row>
      <xdr:rowOff>32385</xdr:rowOff>
    </xdr:to>
    <xdr:cxnSp macro="">
      <xdr:nvCxnSpPr>
        <xdr:cNvPr id="131" name="直線コネクタ 130">
          <a:extLst>
            <a:ext uri="{FF2B5EF4-FFF2-40B4-BE49-F238E27FC236}">
              <a16:creationId xmlns:a16="http://schemas.microsoft.com/office/drawing/2014/main" id="{BFF47387-B2D4-4D93-8C92-19BC6C141B75}"/>
            </a:ext>
          </a:extLst>
        </xdr:cNvPr>
        <xdr:cNvCxnSpPr/>
      </xdr:nvCxnSpPr>
      <xdr:spPr>
        <a:xfrm>
          <a:off x="13255625" y="503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83820</xdr:rowOff>
    </xdr:from>
    <xdr:ext cx="468630" cy="259080"/>
    <xdr:sp macro="" textlink="">
      <xdr:nvSpPr>
        <xdr:cNvPr id="132" name="債務償還比率平均値テキスト">
          <a:extLst>
            <a:ext uri="{FF2B5EF4-FFF2-40B4-BE49-F238E27FC236}">
              <a16:creationId xmlns:a16="http://schemas.microsoft.com/office/drawing/2014/main" id="{E96E61DD-1406-46B8-9C2B-3C64D42032CD}"/>
            </a:ext>
          </a:extLst>
        </xdr:cNvPr>
        <xdr:cNvSpPr txBox="1"/>
      </xdr:nvSpPr>
      <xdr:spPr>
        <a:xfrm>
          <a:off x="13379450" y="558292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60960</xdr:rowOff>
    </xdr:from>
    <xdr:to>
      <xdr:col>76</xdr:col>
      <xdr:colOff>73025</xdr:colOff>
      <xdr:row>30</xdr:row>
      <xdr:rowOff>162560</xdr:rowOff>
    </xdr:to>
    <xdr:sp macro="" textlink="">
      <xdr:nvSpPr>
        <xdr:cNvPr id="133" name="フローチャート: 判断 132">
          <a:extLst>
            <a:ext uri="{FF2B5EF4-FFF2-40B4-BE49-F238E27FC236}">
              <a16:creationId xmlns:a16="http://schemas.microsoft.com/office/drawing/2014/main" id="{03B2E1B5-8225-4A45-9D54-51A189BE7EBD}"/>
            </a:ext>
          </a:extLst>
        </xdr:cNvPr>
        <xdr:cNvSpPr/>
      </xdr:nvSpPr>
      <xdr:spPr>
        <a:xfrm>
          <a:off x="13293725" y="57219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a:extLst>
            <a:ext uri="{FF2B5EF4-FFF2-40B4-BE49-F238E27FC236}">
              <a16:creationId xmlns:a16="http://schemas.microsoft.com/office/drawing/2014/main" id="{2F89285F-2E91-4ACD-8000-79D396D0B588}"/>
            </a:ext>
          </a:extLst>
        </xdr:cNvPr>
        <xdr:cNvSpPr/>
      </xdr:nvSpPr>
      <xdr:spPr>
        <a:xfrm>
          <a:off x="12646025" y="5721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62230</xdr:rowOff>
    </xdr:from>
    <xdr:to>
      <xdr:col>68</xdr:col>
      <xdr:colOff>123825</xdr:colOff>
      <xdr:row>30</xdr:row>
      <xdr:rowOff>163830</xdr:rowOff>
    </xdr:to>
    <xdr:sp macro="" textlink="">
      <xdr:nvSpPr>
        <xdr:cNvPr id="135" name="フローチャート: 判断 134">
          <a:extLst>
            <a:ext uri="{FF2B5EF4-FFF2-40B4-BE49-F238E27FC236}">
              <a16:creationId xmlns:a16="http://schemas.microsoft.com/office/drawing/2014/main" id="{3CDAD041-97BE-47FE-BF8A-80CEA9638811}"/>
            </a:ext>
          </a:extLst>
        </xdr:cNvPr>
        <xdr:cNvSpPr/>
      </xdr:nvSpPr>
      <xdr:spPr>
        <a:xfrm>
          <a:off x="11960225" y="57232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80645</xdr:rowOff>
    </xdr:from>
    <xdr:to>
      <xdr:col>64</xdr:col>
      <xdr:colOff>123825</xdr:colOff>
      <xdr:row>31</xdr:row>
      <xdr:rowOff>10795</xdr:rowOff>
    </xdr:to>
    <xdr:sp macro="" textlink="">
      <xdr:nvSpPr>
        <xdr:cNvPr id="136" name="フローチャート: 判断 135">
          <a:extLst>
            <a:ext uri="{FF2B5EF4-FFF2-40B4-BE49-F238E27FC236}">
              <a16:creationId xmlns:a16="http://schemas.microsoft.com/office/drawing/2014/main" id="{36F541A3-A889-4DA7-8536-6854EA124153}"/>
            </a:ext>
          </a:extLst>
        </xdr:cNvPr>
        <xdr:cNvSpPr/>
      </xdr:nvSpPr>
      <xdr:spPr>
        <a:xfrm>
          <a:off x="11274425" y="574167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60960</xdr:rowOff>
    </xdr:from>
    <xdr:to>
      <xdr:col>60</xdr:col>
      <xdr:colOff>123825</xdr:colOff>
      <xdr:row>30</xdr:row>
      <xdr:rowOff>162560</xdr:rowOff>
    </xdr:to>
    <xdr:sp macro="" textlink="">
      <xdr:nvSpPr>
        <xdr:cNvPr id="137" name="フローチャート: 判断 136">
          <a:extLst>
            <a:ext uri="{FF2B5EF4-FFF2-40B4-BE49-F238E27FC236}">
              <a16:creationId xmlns:a16="http://schemas.microsoft.com/office/drawing/2014/main" id="{DE6326D8-A1FE-4CCF-B7CD-6900D720BF6E}"/>
            </a:ext>
          </a:extLst>
        </xdr:cNvPr>
        <xdr:cNvSpPr/>
      </xdr:nvSpPr>
      <xdr:spPr>
        <a:xfrm>
          <a:off x="10588625" y="57219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8" name="テキスト ボックス 137">
          <a:extLst>
            <a:ext uri="{FF2B5EF4-FFF2-40B4-BE49-F238E27FC236}">
              <a16:creationId xmlns:a16="http://schemas.microsoft.com/office/drawing/2014/main" id="{892D8485-8298-4795-9266-6651D3C09723}"/>
            </a:ext>
          </a:extLst>
        </xdr:cNvPr>
        <xdr:cNvSpPr txBox="1"/>
      </xdr:nvSpPr>
      <xdr:spPr>
        <a:xfrm>
          <a:off x="13169900" y="6837045"/>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9" name="テキスト ボックス 138">
          <a:extLst>
            <a:ext uri="{FF2B5EF4-FFF2-40B4-BE49-F238E27FC236}">
              <a16:creationId xmlns:a16="http://schemas.microsoft.com/office/drawing/2014/main" id="{63751F1B-BF90-4686-B5AF-88B8085CD3CE}"/>
            </a:ext>
          </a:extLst>
        </xdr:cNvPr>
        <xdr:cNvSpPr txBox="1"/>
      </xdr:nvSpPr>
      <xdr:spPr>
        <a:xfrm>
          <a:off x="125317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40" name="テキスト ボックス 139">
          <a:extLst>
            <a:ext uri="{FF2B5EF4-FFF2-40B4-BE49-F238E27FC236}">
              <a16:creationId xmlns:a16="http://schemas.microsoft.com/office/drawing/2014/main" id="{D87528D5-0E70-4661-9388-F85B8971C147}"/>
            </a:ext>
          </a:extLst>
        </xdr:cNvPr>
        <xdr:cNvSpPr txBox="1"/>
      </xdr:nvSpPr>
      <xdr:spPr>
        <a:xfrm>
          <a:off x="118459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41" name="テキスト ボックス 140">
          <a:extLst>
            <a:ext uri="{FF2B5EF4-FFF2-40B4-BE49-F238E27FC236}">
              <a16:creationId xmlns:a16="http://schemas.microsoft.com/office/drawing/2014/main" id="{41B2A1A1-E0D2-465C-B0F2-5D9F84A4377A}"/>
            </a:ext>
          </a:extLst>
        </xdr:cNvPr>
        <xdr:cNvSpPr txBox="1"/>
      </xdr:nvSpPr>
      <xdr:spPr>
        <a:xfrm>
          <a:off x="111601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42" name="テキスト ボックス 141">
          <a:extLst>
            <a:ext uri="{FF2B5EF4-FFF2-40B4-BE49-F238E27FC236}">
              <a16:creationId xmlns:a16="http://schemas.microsoft.com/office/drawing/2014/main" id="{079E456C-DC61-48F4-9B2D-0CF11D88273E}"/>
            </a:ext>
          </a:extLst>
        </xdr:cNvPr>
        <xdr:cNvSpPr txBox="1"/>
      </xdr:nvSpPr>
      <xdr:spPr>
        <a:xfrm>
          <a:off x="10474325" y="6837045"/>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33</xdr:row>
      <xdr:rowOff>109220</xdr:rowOff>
    </xdr:from>
    <xdr:to>
      <xdr:col>76</xdr:col>
      <xdr:colOff>73025</xdr:colOff>
      <xdr:row>34</xdr:row>
      <xdr:rowOff>39370</xdr:rowOff>
    </xdr:to>
    <xdr:sp macro="" textlink="">
      <xdr:nvSpPr>
        <xdr:cNvPr id="143" name="楕円 142">
          <a:extLst>
            <a:ext uri="{FF2B5EF4-FFF2-40B4-BE49-F238E27FC236}">
              <a16:creationId xmlns:a16="http://schemas.microsoft.com/office/drawing/2014/main" id="{A1055607-B1CB-47C8-8B6C-3394DADDE350}"/>
            </a:ext>
          </a:extLst>
        </xdr:cNvPr>
        <xdr:cNvSpPr/>
      </xdr:nvSpPr>
      <xdr:spPr>
        <a:xfrm>
          <a:off x="13293725" y="62496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87630</xdr:rowOff>
    </xdr:from>
    <xdr:ext cx="468630" cy="257810"/>
    <xdr:sp macro="" textlink="">
      <xdr:nvSpPr>
        <xdr:cNvPr id="144" name="債務償還比率該当値テキスト">
          <a:extLst>
            <a:ext uri="{FF2B5EF4-FFF2-40B4-BE49-F238E27FC236}">
              <a16:creationId xmlns:a16="http://schemas.microsoft.com/office/drawing/2014/main" id="{25A3195B-7EA5-4CA3-9D46-BF6D4513C30E}"/>
            </a:ext>
          </a:extLst>
        </xdr:cNvPr>
        <xdr:cNvSpPr txBox="1"/>
      </xdr:nvSpPr>
      <xdr:spPr>
        <a:xfrm>
          <a:off x="13379450" y="6228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861.0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33</xdr:row>
      <xdr:rowOff>129540</xdr:rowOff>
    </xdr:from>
    <xdr:to>
      <xdr:col>72</xdr:col>
      <xdr:colOff>123825</xdr:colOff>
      <xdr:row>34</xdr:row>
      <xdr:rowOff>59690</xdr:rowOff>
    </xdr:to>
    <xdr:sp macro="" textlink="">
      <xdr:nvSpPr>
        <xdr:cNvPr id="145" name="楕円 144">
          <a:extLst>
            <a:ext uri="{FF2B5EF4-FFF2-40B4-BE49-F238E27FC236}">
              <a16:creationId xmlns:a16="http://schemas.microsoft.com/office/drawing/2014/main" id="{091D6DFA-1E72-411E-8A1A-7A1265FDC2CC}"/>
            </a:ext>
          </a:extLst>
        </xdr:cNvPr>
        <xdr:cNvSpPr/>
      </xdr:nvSpPr>
      <xdr:spPr>
        <a:xfrm>
          <a:off x="12646025" y="62699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160020</xdr:rowOff>
    </xdr:from>
    <xdr:to>
      <xdr:col>76</xdr:col>
      <xdr:colOff>22225</xdr:colOff>
      <xdr:row>34</xdr:row>
      <xdr:rowOff>8890</xdr:rowOff>
    </xdr:to>
    <xdr:cxnSp macro="">
      <xdr:nvCxnSpPr>
        <xdr:cNvPr id="146" name="直線コネクタ 145">
          <a:extLst>
            <a:ext uri="{FF2B5EF4-FFF2-40B4-BE49-F238E27FC236}">
              <a16:creationId xmlns:a16="http://schemas.microsoft.com/office/drawing/2014/main" id="{99BD01C1-5916-4413-9F8A-A53A4CA71C36}"/>
            </a:ext>
          </a:extLst>
        </xdr:cNvPr>
        <xdr:cNvCxnSpPr/>
      </xdr:nvCxnSpPr>
      <xdr:spPr>
        <a:xfrm flipV="1">
          <a:off x="12693650" y="6306820"/>
          <a:ext cx="6381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129540</xdr:rowOff>
    </xdr:from>
    <xdr:to>
      <xdr:col>68</xdr:col>
      <xdr:colOff>123825</xdr:colOff>
      <xdr:row>34</xdr:row>
      <xdr:rowOff>59690</xdr:rowOff>
    </xdr:to>
    <xdr:sp macro="" textlink="">
      <xdr:nvSpPr>
        <xdr:cNvPr id="147" name="楕円 146">
          <a:extLst>
            <a:ext uri="{FF2B5EF4-FFF2-40B4-BE49-F238E27FC236}">
              <a16:creationId xmlns:a16="http://schemas.microsoft.com/office/drawing/2014/main" id="{97B20A36-8F78-4618-93B2-F7D83DEA21E7}"/>
            </a:ext>
          </a:extLst>
        </xdr:cNvPr>
        <xdr:cNvSpPr/>
      </xdr:nvSpPr>
      <xdr:spPr>
        <a:xfrm>
          <a:off x="11960225" y="62699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8890</xdr:rowOff>
    </xdr:from>
    <xdr:to>
      <xdr:col>72</xdr:col>
      <xdr:colOff>73025</xdr:colOff>
      <xdr:row>34</xdr:row>
      <xdr:rowOff>8890</xdr:rowOff>
    </xdr:to>
    <xdr:cxnSp macro="">
      <xdr:nvCxnSpPr>
        <xdr:cNvPr id="148" name="直線コネクタ 147">
          <a:extLst>
            <a:ext uri="{FF2B5EF4-FFF2-40B4-BE49-F238E27FC236}">
              <a16:creationId xmlns:a16="http://schemas.microsoft.com/office/drawing/2014/main" id="{DD50D806-FE44-4CDF-B1E9-F390426B987E}"/>
            </a:ext>
          </a:extLst>
        </xdr:cNvPr>
        <xdr:cNvCxnSpPr/>
      </xdr:nvCxnSpPr>
      <xdr:spPr>
        <a:xfrm>
          <a:off x="12007850" y="6317615"/>
          <a:ext cx="685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140970</xdr:rowOff>
    </xdr:from>
    <xdr:to>
      <xdr:col>64</xdr:col>
      <xdr:colOff>123825</xdr:colOff>
      <xdr:row>34</xdr:row>
      <xdr:rowOff>71120</xdr:rowOff>
    </xdr:to>
    <xdr:sp macro="" textlink="">
      <xdr:nvSpPr>
        <xdr:cNvPr id="149" name="楕円 148">
          <a:extLst>
            <a:ext uri="{FF2B5EF4-FFF2-40B4-BE49-F238E27FC236}">
              <a16:creationId xmlns:a16="http://schemas.microsoft.com/office/drawing/2014/main" id="{459C97BC-1181-47E2-84FC-AB49460BB066}"/>
            </a:ext>
          </a:extLst>
        </xdr:cNvPr>
        <xdr:cNvSpPr/>
      </xdr:nvSpPr>
      <xdr:spPr>
        <a:xfrm>
          <a:off x="11274425" y="628777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8890</xdr:rowOff>
    </xdr:from>
    <xdr:to>
      <xdr:col>68</xdr:col>
      <xdr:colOff>73025</xdr:colOff>
      <xdr:row>34</xdr:row>
      <xdr:rowOff>20320</xdr:rowOff>
    </xdr:to>
    <xdr:cxnSp macro="">
      <xdr:nvCxnSpPr>
        <xdr:cNvPr id="150" name="直線コネクタ 149">
          <a:extLst>
            <a:ext uri="{FF2B5EF4-FFF2-40B4-BE49-F238E27FC236}">
              <a16:creationId xmlns:a16="http://schemas.microsoft.com/office/drawing/2014/main" id="{42D666EB-39F9-4973-BB51-B30F987BC0EC}"/>
            </a:ext>
          </a:extLst>
        </xdr:cNvPr>
        <xdr:cNvCxnSpPr/>
      </xdr:nvCxnSpPr>
      <xdr:spPr>
        <a:xfrm flipV="1">
          <a:off x="11322050" y="6317615"/>
          <a:ext cx="685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166370</xdr:rowOff>
    </xdr:from>
    <xdr:to>
      <xdr:col>60</xdr:col>
      <xdr:colOff>123825</xdr:colOff>
      <xdr:row>33</xdr:row>
      <xdr:rowOff>96520</xdr:rowOff>
    </xdr:to>
    <xdr:sp macro="" textlink="">
      <xdr:nvSpPr>
        <xdr:cNvPr id="151" name="楕円 150">
          <a:extLst>
            <a:ext uri="{FF2B5EF4-FFF2-40B4-BE49-F238E27FC236}">
              <a16:creationId xmlns:a16="http://schemas.microsoft.com/office/drawing/2014/main" id="{1CF7AF76-FD52-4CAC-880D-34179D93F287}"/>
            </a:ext>
          </a:extLst>
        </xdr:cNvPr>
        <xdr:cNvSpPr/>
      </xdr:nvSpPr>
      <xdr:spPr>
        <a:xfrm>
          <a:off x="10588625" y="61448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45720</xdr:rowOff>
    </xdr:from>
    <xdr:to>
      <xdr:col>64</xdr:col>
      <xdr:colOff>73025</xdr:colOff>
      <xdr:row>34</xdr:row>
      <xdr:rowOff>20320</xdr:rowOff>
    </xdr:to>
    <xdr:cxnSp macro="">
      <xdr:nvCxnSpPr>
        <xdr:cNvPr id="152" name="直線コネクタ 151">
          <a:extLst>
            <a:ext uri="{FF2B5EF4-FFF2-40B4-BE49-F238E27FC236}">
              <a16:creationId xmlns:a16="http://schemas.microsoft.com/office/drawing/2014/main" id="{9AAAF7E0-8A7C-499D-AB08-1C4AABFF7AD4}"/>
            </a:ext>
          </a:extLst>
        </xdr:cNvPr>
        <xdr:cNvCxnSpPr/>
      </xdr:nvCxnSpPr>
      <xdr:spPr>
        <a:xfrm>
          <a:off x="10636250" y="6192520"/>
          <a:ext cx="6858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29</xdr:row>
      <xdr:rowOff>13335</xdr:rowOff>
    </xdr:from>
    <xdr:ext cx="468630" cy="259080"/>
    <xdr:sp macro="" textlink="">
      <xdr:nvSpPr>
        <xdr:cNvPr id="153" name="n_1aveValue債務償還比率">
          <a:extLst>
            <a:ext uri="{FF2B5EF4-FFF2-40B4-BE49-F238E27FC236}">
              <a16:creationId xmlns:a16="http://schemas.microsoft.com/office/drawing/2014/main" id="{995CCD12-7176-48EB-9152-BE738693A85A}"/>
            </a:ext>
          </a:extLst>
        </xdr:cNvPr>
        <xdr:cNvSpPr txBox="1"/>
      </xdr:nvSpPr>
      <xdr:spPr>
        <a:xfrm>
          <a:off x="12465050" y="55060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29</xdr:row>
      <xdr:rowOff>8890</xdr:rowOff>
    </xdr:from>
    <xdr:ext cx="468630" cy="257810"/>
    <xdr:sp macro="" textlink="">
      <xdr:nvSpPr>
        <xdr:cNvPr id="154" name="n_2aveValue債務償還比率">
          <a:extLst>
            <a:ext uri="{FF2B5EF4-FFF2-40B4-BE49-F238E27FC236}">
              <a16:creationId xmlns:a16="http://schemas.microsoft.com/office/drawing/2014/main" id="{5E263FE5-9602-4123-8303-CDD479490A0F}"/>
            </a:ext>
          </a:extLst>
        </xdr:cNvPr>
        <xdr:cNvSpPr txBox="1"/>
      </xdr:nvSpPr>
      <xdr:spPr>
        <a:xfrm>
          <a:off x="11788775" y="55079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29</xdr:row>
      <xdr:rowOff>27305</xdr:rowOff>
    </xdr:from>
    <xdr:ext cx="468630" cy="259080"/>
    <xdr:sp macro="" textlink="">
      <xdr:nvSpPr>
        <xdr:cNvPr id="155" name="n_3aveValue債務償還比率">
          <a:extLst>
            <a:ext uri="{FF2B5EF4-FFF2-40B4-BE49-F238E27FC236}">
              <a16:creationId xmlns:a16="http://schemas.microsoft.com/office/drawing/2014/main" id="{254833C4-CC6D-4C59-9D2D-A4C72A11A5FF}"/>
            </a:ext>
          </a:extLst>
        </xdr:cNvPr>
        <xdr:cNvSpPr txBox="1"/>
      </xdr:nvSpPr>
      <xdr:spPr>
        <a:xfrm>
          <a:off x="11102975" y="55264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509.2</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29</xdr:row>
      <xdr:rowOff>7620</xdr:rowOff>
    </xdr:from>
    <xdr:ext cx="468630" cy="257810"/>
    <xdr:sp macro="" textlink="">
      <xdr:nvSpPr>
        <xdr:cNvPr id="156" name="n_4aveValue債務償還比率">
          <a:extLst>
            <a:ext uri="{FF2B5EF4-FFF2-40B4-BE49-F238E27FC236}">
              <a16:creationId xmlns:a16="http://schemas.microsoft.com/office/drawing/2014/main" id="{35DA0236-D9B1-482A-B996-300B42C278EF}"/>
            </a:ext>
          </a:extLst>
        </xdr:cNvPr>
        <xdr:cNvSpPr txBox="1"/>
      </xdr:nvSpPr>
      <xdr:spPr>
        <a:xfrm>
          <a:off x="10417175" y="55067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496.1</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34</xdr:row>
      <xdr:rowOff>50800</xdr:rowOff>
    </xdr:from>
    <xdr:ext cx="468630" cy="259080"/>
    <xdr:sp macro="" textlink="">
      <xdr:nvSpPr>
        <xdr:cNvPr id="157" name="n_1mainValue債務償還比率">
          <a:extLst>
            <a:ext uri="{FF2B5EF4-FFF2-40B4-BE49-F238E27FC236}">
              <a16:creationId xmlns:a16="http://schemas.microsoft.com/office/drawing/2014/main" id="{6532E10C-4CE4-4BC8-A7CF-E655A84784B6}"/>
            </a:ext>
          </a:extLst>
        </xdr:cNvPr>
        <xdr:cNvSpPr txBox="1"/>
      </xdr:nvSpPr>
      <xdr:spPr>
        <a:xfrm>
          <a:off x="12465050" y="6353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67</xdr:col>
      <xdr:colOff>28575</xdr:colOff>
      <xdr:row>34</xdr:row>
      <xdr:rowOff>50800</xdr:rowOff>
    </xdr:from>
    <xdr:ext cx="468630" cy="259080"/>
    <xdr:sp macro="" textlink="">
      <xdr:nvSpPr>
        <xdr:cNvPr id="158" name="n_2mainValue債務償還比率">
          <a:extLst>
            <a:ext uri="{FF2B5EF4-FFF2-40B4-BE49-F238E27FC236}">
              <a16:creationId xmlns:a16="http://schemas.microsoft.com/office/drawing/2014/main" id="{9E423E7E-2A40-4E19-81E1-669266646F35}"/>
            </a:ext>
          </a:extLst>
        </xdr:cNvPr>
        <xdr:cNvSpPr txBox="1"/>
      </xdr:nvSpPr>
      <xdr:spPr>
        <a:xfrm>
          <a:off x="11788775" y="63531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874.2</a:t>
          </a:r>
          <a:endParaRPr kumimoji="1" lang="ja-JP" altLang="en-US" sz="1000" b="1">
            <a:solidFill>
              <a:srgbClr val="FF0000"/>
            </a:solidFill>
            <a:latin typeface="ＭＳ Ｐゴシック"/>
            <a:ea typeface="ＭＳ Ｐゴシック"/>
          </a:endParaRPr>
        </a:p>
      </xdr:txBody>
    </xdr:sp>
    <xdr:clientData/>
  </xdr:oneCellAnchor>
  <xdr:oneCellAnchor>
    <xdr:from>
      <xdr:col>63</xdr:col>
      <xdr:colOff>28575</xdr:colOff>
      <xdr:row>34</xdr:row>
      <xdr:rowOff>62230</xdr:rowOff>
    </xdr:from>
    <xdr:ext cx="468630" cy="259080"/>
    <xdr:sp macro="" textlink="">
      <xdr:nvSpPr>
        <xdr:cNvPr id="159" name="n_3mainValue債務償還比率">
          <a:extLst>
            <a:ext uri="{FF2B5EF4-FFF2-40B4-BE49-F238E27FC236}">
              <a16:creationId xmlns:a16="http://schemas.microsoft.com/office/drawing/2014/main" id="{06DAC418-8B6E-4228-B6B7-5CA6C21DFD3D}"/>
            </a:ext>
          </a:extLst>
        </xdr:cNvPr>
        <xdr:cNvSpPr txBox="1"/>
      </xdr:nvSpPr>
      <xdr:spPr>
        <a:xfrm>
          <a:off x="11102975" y="63709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881.9</a:t>
          </a:r>
          <a:endParaRPr kumimoji="1" lang="ja-JP" altLang="en-US" sz="1000" b="1">
            <a:solidFill>
              <a:srgbClr val="FF0000"/>
            </a:solidFill>
            <a:latin typeface="ＭＳ Ｐゴシック"/>
            <a:ea typeface="ＭＳ Ｐゴシック"/>
          </a:endParaRPr>
        </a:p>
      </xdr:txBody>
    </xdr:sp>
    <xdr:clientData/>
  </xdr:oneCellAnchor>
  <xdr:oneCellAnchor>
    <xdr:from>
      <xdr:col>59</xdr:col>
      <xdr:colOff>28575</xdr:colOff>
      <xdr:row>33</xdr:row>
      <xdr:rowOff>87630</xdr:rowOff>
    </xdr:from>
    <xdr:ext cx="468630" cy="257810"/>
    <xdr:sp macro="" textlink="">
      <xdr:nvSpPr>
        <xdr:cNvPr id="160" name="n_4mainValue債務償還比率">
          <a:extLst>
            <a:ext uri="{FF2B5EF4-FFF2-40B4-BE49-F238E27FC236}">
              <a16:creationId xmlns:a16="http://schemas.microsoft.com/office/drawing/2014/main" id="{3C517C24-9A8C-46F0-92E4-5728BF6E14E2}"/>
            </a:ext>
          </a:extLst>
        </xdr:cNvPr>
        <xdr:cNvSpPr txBox="1"/>
      </xdr:nvSpPr>
      <xdr:spPr>
        <a:xfrm>
          <a:off x="10417175" y="62280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5258282A-CD80-4282-A8F8-0CB10C70179C}"/>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a:extLst>
            <a:ext uri="{FF2B5EF4-FFF2-40B4-BE49-F238E27FC236}">
              <a16:creationId xmlns:a16="http://schemas.microsoft.com/office/drawing/2014/main" id="{AD5EB3FB-4778-48D6-8F30-70CE3AD9A4D5}"/>
            </a:ext>
          </a:extLst>
        </xdr:cNvPr>
        <xdr:cNvSpPr/>
      </xdr:nvSpPr>
      <xdr:spPr>
        <a:xfrm>
          <a:off x="1158875" y="11256010"/>
          <a:ext cx="5314950" cy="323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63" name="テキスト ボックス 162">
          <a:extLst>
            <a:ext uri="{FF2B5EF4-FFF2-40B4-BE49-F238E27FC236}">
              <a16:creationId xmlns:a16="http://schemas.microsoft.com/office/drawing/2014/main" id="{814361AB-9221-4402-B964-9AECCBC003A6}"/>
            </a:ext>
          </a:extLst>
        </xdr:cNvPr>
        <xdr:cNvSpPr txBox="1"/>
      </xdr:nvSpPr>
      <xdr:spPr>
        <a:xfrm>
          <a:off x="835025" y="78867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64" name="テキスト ボックス 163">
          <a:extLst>
            <a:ext uri="{FF2B5EF4-FFF2-40B4-BE49-F238E27FC236}">
              <a16:creationId xmlns:a16="http://schemas.microsoft.com/office/drawing/2014/main" id="{664FF12C-7559-4A77-93E2-9DC79D2EED1F}"/>
            </a:ext>
          </a:extLst>
        </xdr:cNvPr>
        <xdr:cNvSpPr txBox="1"/>
      </xdr:nvSpPr>
      <xdr:spPr>
        <a:xfrm>
          <a:off x="6302375" y="1042035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65" name="テキスト ボックス 164">
          <a:extLst>
            <a:ext uri="{FF2B5EF4-FFF2-40B4-BE49-F238E27FC236}">
              <a16:creationId xmlns:a16="http://schemas.microsoft.com/office/drawing/2014/main" id="{B7DD3BDE-46FA-4936-9676-C144EFCB2829}"/>
            </a:ext>
          </a:extLst>
        </xdr:cNvPr>
        <xdr:cNvSpPr txBox="1"/>
      </xdr:nvSpPr>
      <xdr:spPr>
        <a:xfrm>
          <a:off x="835025" y="1146556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66" name="テキスト ボックス 165">
          <a:extLst>
            <a:ext uri="{FF2B5EF4-FFF2-40B4-BE49-F238E27FC236}">
              <a16:creationId xmlns:a16="http://schemas.microsoft.com/office/drawing/2014/main" id="{26FE2A9D-389C-4BF0-A298-64252D493860}"/>
            </a:ext>
          </a:extLst>
        </xdr:cNvPr>
        <xdr:cNvSpPr txBox="1"/>
      </xdr:nvSpPr>
      <xdr:spPr>
        <a:xfrm>
          <a:off x="6302375" y="14074775"/>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25FC6F4-1D46-4245-B3F7-B8702B759344}"/>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697EFAC-4F28-43E2-95FF-EE242D752411}"/>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1B5171-9114-43E9-8926-2E56822FD4A4}"/>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5879F4-F774-4062-94CC-0BED573FA350}"/>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E98382-818E-4C3E-9277-854C1EEC3035}"/>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CB2B31-3815-4267-B1FD-AF58D8394CF4}"/>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AD40653-A4A3-4522-88AC-3F1DA300A42E}"/>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BBC403-557F-4664-975E-142D6B49EF73}"/>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8AD6C4-09C6-4C67-B364-E7556215E88C}"/>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94C70A-60F1-4897-8344-B44A75E84020}"/>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EDFD22-57D3-4067-BC61-88D502648018}"/>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201FC4-8949-44A9-B79F-DED55B55AFDB}"/>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B8208C3-B93A-4AA0-9440-1665CEF9444C}"/>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515A7C9-C61C-489B-B645-15B4E16ABCBF}"/>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2F9EEC6-26C1-4841-956F-3D0D1D1A46DE}"/>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97D1960-691F-4504-AA80-B8D5607671E2}"/>
            </a:ext>
          </a:extLst>
        </xdr:cNvPr>
        <xdr:cNvSpPr/>
      </xdr:nvSpPr>
      <xdr:spPr>
        <a:xfrm>
          <a:off x="6467475" y="1628775"/>
          <a:ext cx="33051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1ECBF1E-AAD8-4D73-AF13-E91FA8E72A30}"/>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85FCCD0-24F5-4568-9958-44AB69DD5630}"/>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84CE7AC-3F0E-4F2A-B931-E224BDA72D5C}"/>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42615B-34B6-4744-8EAE-E697D565391F}"/>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82C2F00-56CF-482A-AE6B-D751BA2363B3}"/>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C3F9755-FCBC-4BB8-A795-D00F08C5B74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17377B0-750C-4CF1-A274-F1FDD1E8DBD9}"/>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FF72442-C123-4CC7-BB7E-9B404E77C7D9}"/>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8041F5-AC5D-4CF4-860E-295B4FB6C6D1}"/>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E4FF263-7667-424D-9991-9D1004925CF5}"/>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0D89E94-CE70-4D88-84AC-5ECFFE4E9DDB}"/>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52951885-CC59-47CE-8533-263E38ADF2E6}"/>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A6BDB2D9-341D-4D0F-9E67-1C001C998AF7}"/>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E045A5DC-022B-4545-BEC9-5CCBFD6DEE61}"/>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A61CF331-5902-4BB3-BE40-3C8681293A74}"/>
            </a:ext>
          </a:extLst>
        </xdr:cNvPr>
        <xdr:cNvSpPr txBox="1"/>
      </xdr:nvSpPr>
      <xdr:spPr>
        <a:xfrm>
          <a:off x="638175" y="355282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1844E3-A477-4E54-858C-DA9199032B6B}"/>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F3F59CC-8B43-4E7B-9EDE-4A60DAB89B3E}"/>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8B83E2-5414-4F73-8F91-10C42BE2023C}"/>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3DA5868-AD02-4C30-89D8-4AE88F565062}"/>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0B7A56B-FBCA-4FF8-ACAD-BD5A48E19962}"/>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453962-A07C-4ECE-A7B9-7D38368F1006}"/>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FE25BC2-E29F-4B3C-B530-D1A757B39F82}"/>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DC3911-C36A-4743-AC82-E4969879BB56}"/>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2D373FF8-2CD5-466A-9FC7-F2E696DB5C6E}"/>
            </a:ext>
          </a:extLst>
        </xdr:cNvPr>
        <xdr:cNvSpPr txBox="1"/>
      </xdr:nvSpPr>
      <xdr:spPr>
        <a:xfrm>
          <a:off x="666750"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257B24A-083B-4CEE-A4D5-D26062F94355}"/>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43</xdr:row>
      <xdr:rowOff>105410</xdr:rowOff>
    </xdr:from>
    <xdr:ext cx="403225" cy="259080"/>
    <xdr:sp macro="" textlink="">
      <xdr:nvSpPr>
        <xdr:cNvPr id="43" name="テキスト ボックス 42">
          <a:extLst>
            <a:ext uri="{FF2B5EF4-FFF2-40B4-BE49-F238E27FC236}">
              <a16:creationId xmlns:a16="http://schemas.microsoft.com/office/drawing/2014/main" id="{FF973CE1-BA18-4A96-9F8F-61BE6A8219F5}"/>
            </a:ext>
          </a:extLst>
        </xdr:cNvPr>
        <xdr:cNvSpPr txBox="1"/>
      </xdr:nvSpPr>
      <xdr:spPr>
        <a:xfrm>
          <a:off x="339725" y="7074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CD80C198-C554-492D-86FF-9BD316E95646}"/>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121920</xdr:rowOff>
    </xdr:from>
    <xdr:ext cx="403225" cy="257810"/>
    <xdr:sp macro="" textlink="">
      <xdr:nvSpPr>
        <xdr:cNvPr id="45" name="テキスト ボックス 44">
          <a:extLst>
            <a:ext uri="{FF2B5EF4-FFF2-40B4-BE49-F238E27FC236}">
              <a16:creationId xmlns:a16="http://schemas.microsoft.com/office/drawing/2014/main" id="{456C1689-FBD8-474D-A669-2E881EEB881C}"/>
            </a:ext>
          </a:extLst>
        </xdr:cNvPr>
        <xdr:cNvSpPr txBox="1"/>
      </xdr:nvSpPr>
      <xdr:spPr>
        <a:xfrm>
          <a:off x="339725" y="67735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547ED829-2B43-4659-A52A-60B78856BB65}"/>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E7F1E338-63FE-4A5C-97F3-CC0CF64DE27D}"/>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717EE122-63A1-46A5-A724-093A41E4C963}"/>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E329119B-5222-42E8-BA9D-A6326E66F222}"/>
            </a:ext>
          </a:extLst>
        </xdr:cNvPr>
        <xdr:cNvSpPr txBox="1"/>
      </xdr:nvSpPr>
      <xdr:spPr>
        <a:xfrm>
          <a:off x="339725" y="615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D3723D88-4A0E-48BF-A6E0-1B7DF16DC80D}"/>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E81E0611-E595-4C93-8961-08ADA62B8745}"/>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E87B1375-B6ED-40C9-AE8A-9BA998454386}"/>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896E4AB7-1EA3-42C2-9091-065100111DB2}"/>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409DE065-B865-4CD9-BF9B-5C121B01387D}"/>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31750</xdr:rowOff>
    </xdr:from>
    <xdr:ext cx="403225" cy="257810"/>
    <xdr:sp macro="" textlink="">
      <xdr:nvSpPr>
        <xdr:cNvPr id="55" name="テキスト ボックス 54">
          <a:extLst>
            <a:ext uri="{FF2B5EF4-FFF2-40B4-BE49-F238E27FC236}">
              <a16:creationId xmlns:a16="http://schemas.microsoft.com/office/drawing/2014/main" id="{B8ABFF24-2CF0-4F54-B5D9-EC1CA44EC64B}"/>
            </a:ext>
          </a:extLst>
        </xdr:cNvPr>
        <xdr:cNvSpPr txBox="1"/>
      </xdr:nvSpPr>
      <xdr:spPr>
        <a:xfrm>
          <a:off x="339725" y="521970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7F1274E-7BB9-4B6B-8B0D-6D36F50B7EA2}"/>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30</xdr:row>
      <xdr:rowOff>48260</xdr:rowOff>
    </xdr:from>
    <xdr:ext cx="403225" cy="259080"/>
    <xdr:sp macro="" textlink="">
      <xdr:nvSpPr>
        <xdr:cNvPr id="57" name="テキスト ボックス 56">
          <a:extLst>
            <a:ext uri="{FF2B5EF4-FFF2-40B4-BE49-F238E27FC236}">
              <a16:creationId xmlns:a16="http://schemas.microsoft.com/office/drawing/2014/main" id="{72AA7243-2B80-4524-BBA2-F6CCE1842CEE}"/>
            </a:ext>
          </a:extLst>
        </xdr:cNvPr>
        <xdr:cNvSpPr txBox="1"/>
      </xdr:nvSpPr>
      <xdr:spPr>
        <a:xfrm>
          <a:off x="339725" y="4912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4CDBD9BB-2C12-48B4-A1E3-34C7FDBB2AA1}"/>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127000</xdr:rowOff>
    </xdr:from>
    <xdr:to>
      <xdr:col>24</xdr:col>
      <xdr:colOff>62865</xdr:colOff>
      <xdr:row>42</xdr:row>
      <xdr:rowOff>89535</xdr:rowOff>
    </xdr:to>
    <xdr:cxnSp macro="">
      <xdr:nvCxnSpPr>
        <xdr:cNvPr id="59" name="直線コネクタ 58">
          <a:extLst>
            <a:ext uri="{FF2B5EF4-FFF2-40B4-BE49-F238E27FC236}">
              <a16:creationId xmlns:a16="http://schemas.microsoft.com/office/drawing/2014/main" id="{0D41FFC3-9724-4341-AA60-EACE15829BDC}"/>
            </a:ext>
          </a:extLst>
        </xdr:cNvPr>
        <xdr:cNvCxnSpPr/>
      </xdr:nvCxnSpPr>
      <xdr:spPr>
        <a:xfrm flipV="1">
          <a:off x="4180840" y="5476875"/>
          <a:ext cx="0" cy="1419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93345</xdr:rowOff>
    </xdr:from>
    <xdr:ext cx="405130" cy="259080"/>
    <xdr:sp macro="" textlink="">
      <xdr:nvSpPr>
        <xdr:cNvPr id="60" name="【道路】&#10;有形固定資産減価償却率最小値テキスト">
          <a:extLst>
            <a:ext uri="{FF2B5EF4-FFF2-40B4-BE49-F238E27FC236}">
              <a16:creationId xmlns:a16="http://schemas.microsoft.com/office/drawing/2014/main" id="{01A0F039-454A-44E0-9F30-5F69A508EB3E}"/>
            </a:ext>
          </a:extLst>
        </xdr:cNvPr>
        <xdr:cNvSpPr txBox="1"/>
      </xdr:nvSpPr>
      <xdr:spPr>
        <a:xfrm>
          <a:off x="4219575" y="6903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79.9</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61" name="直線コネクタ 60">
          <a:extLst>
            <a:ext uri="{FF2B5EF4-FFF2-40B4-BE49-F238E27FC236}">
              <a16:creationId xmlns:a16="http://schemas.microsoft.com/office/drawing/2014/main" id="{5B2F7843-9E1F-4372-8D22-E9A004189E0A}"/>
            </a:ext>
          </a:extLst>
        </xdr:cNvPr>
        <xdr:cNvCxnSpPr/>
      </xdr:nvCxnSpPr>
      <xdr:spPr>
        <a:xfrm>
          <a:off x="4105275" y="6896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73660</xdr:rowOff>
    </xdr:from>
    <xdr:ext cx="405130" cy="259080"/>
    <xdr:sp macro="" textlink="">
      <xdr:nvSpPr>
        <xdr:cNvPr id="62" name="【道路】&#10;有形固定資産減価償却率最大値テキスト">
          <a:extLst>
            <a:ext uri="{FF2B5EF4-FFF2-40B4-BE49-F238E27FC236}">
              <a16:creationId xmlns:a16="http://schemas.microsoft.com/office/drawing/2014/main" id="{A50FF4B1-1889-4FA6-91B8-FD29BCAA44E6}"/>
            </a:ext>
          </a:extLst>
        </xdr:cNvPr>
        <xdr:cNvSpPr txBox="1"/>
      </xdr:nvSpPr>
      <xdr:spPr>
        <a:xfrm>
          <a:off x="4219575" y="5264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127000</xdr:rowOff>
    </xdr:from>
    <xdr:to>
      <xdr:col>24</xdr:col>
      <xdr:colOff>152400</xdr:colOff>
      <xdr:row>33</xdr:row>
      <xdr:rowOff>127000</xdr:rowOff>
    </xdr:to>
    <xdr:cxnSp macro="">
      <xdr:nvCxnSpPr>
        <xdr:cNvPr id="63" name="直線コネクタ 62">
          <a:extLst>
            <a:ext uri="{FF2B5EF4-FFF2-40B4-BE49-F238E27FC236}">
              <a16:creationId xmlns:a16="http://schemas.microsoft.com/office/drawing/2014/main" id="{AB3833EA-5CE9-4E35-A21C-B944E235D9A6}"/>
            </a:ext>
          </a:extLst>
        </xdr:cNvPr>
        <xdr:cNvCxnSpPr/>
      </xdr:nvCxnSpPr>
      <xdr:spPr>
        <a:xfrm>
          <a:off x="4105275" y="5476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7620</xdr:rowOff>
    </xdr:from>
    <xdr:ext cx="405130" cy="257810"/>
    <xdr:sp macro="" textlink="">
      <xdr:nvSpPr>
        <xdr:cNvPr id="64" name="【道路】&#10;有形固定資産減価償却率平均値テキスト">
          <a:extLst>
            <a:ext uri="{FF2B5EF4-FFF2-40B4-BE49-F238E27FC236}">
              <a16:creationId xmlns:a16="http://schemas.microsoft.com/office/drawing/2014/main" id="{B4594409-F936-49D4-8285-A39F9F184AB6}"/>
            </a:ext>
          </a:extLst>
        </xdr:cNvPr>
        <xdr:cNvSpPr txBox="1"/>
      </xdr:nvSpPr>
      <xdr:spPr>
        <a:xfrm>
          <a:off x="4219575" y="61734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156210</xdr:rowOff>
    </xdr:from>
    <xdr:to>
      <xdr:col>24</xdr:col>
      <xdr:colOff>114300</xdr:colOff>
      <xdr:row>39</xdr:row>
      <xdr:rowOff>86360</xdr:rowOff>
    </xdr:to>
    <xdr:sp macro="" textlink="">
      <xdr:nvSpPr>
        <xdr:cNvPr id="65" name="フローチャート: 判断 64">
          <a:extLst>
            <a:ext uri="{FF2B5EF4-FFF2-40B4-BE49-F238E27FC236}">
              <a16:creationId xmlns:a16="http://schemas.microsoft.com/office/drawing/2014/main" id="{C16D6A2E-7C0E-4477-A387-790672891099}"/>
            </a:ext>
          </a:extLst>
        </xdr:cNvPr>
        <xdr:cNvSpPr/>
      </xdr:nvSpPr>
      <xdr:spPr>
        <a:xfrm>
          <a:off x="4124325" y="632206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120650</xdr:rowOff>
    </xdr:from>
    <xdr:to>
      <xdr:col>20</xdr:col>
      <xdr:colOff>38100</xdr:colOff>
      <xdr:row>39</xdr:row>
      <xdr:rowOff>50165</xdr:rowOff>
    </xdr:to>
    <xdr:sp macro="" textlink="">
      <xdr:nvSpPr>
        <xdr:cNvPr id="66" name="フローチャート: 判断 65">
          <a:extLst>
            <a:ext uri="{FF2B5EF4-FFF2-40B4-BE49-F238E27FC236}">
              <a16:creationId xmlns:a16="http://schemas.microsoft.com/office/drawing/2014/main" id="{9212DCD5-6D4C-4AEA-8CB7-DF9CD9E5B0E1}"/>
            </a:ext>
          </a:extLst>
        </xdr:cNvPr>
        <xdr:cNvSpPr/>
      </xdr:nvSpPr>
      <xdr:spPr>
        <a:xfrm>
          <a:off x="3381375" y="6286500"/>
          <a:ext cx="85725"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67945</xdr:rowOff>
    </xdr:from>
    <xdr:to>
      <xdr:col>15</xdr:col>
      <xdr:colOff>101600</xdr:colOff>
      <xdr:row>38</xdr:row>
      <xdr:rowOff>169545</xdr:rowOff>
    </xdr:to>
    <xdr:sp macro="" textlink="">
      <xdr:nvSpPr>
        <xdr:cNvPr id="67" name="フローチャート: 判断 66">
          <a:extLst>
            <a:ext uri="{FF2B5EF4-FFF2-40B4-BE49-F238E27FC236}">
              <a16:creationId xmlns:a16="http://schemas.microsoft.com/office/drawing/2014/main" id="{81D49CEE-9356-47FC-858B-704444E204BD}"/>
            </a:ext>
          </a:extLst>
        </xdr:cNvPr>
        <xdr:cNvSpPr/>
      </xdr:nvSpPr>
      <xdr:spPr>
        <a:xfrm>
          <a:off x="2571750" y="62274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6350</xdr:rowOff>
    </xdr:from>
    <xdr:to>
      <xdr:col>10</xdr:col>
      <xdr:colOff>165100</xdr:colOff>
      <xdr:row>38</xdr:row>
      <xdr:rowOff>107315</xdr:rowOff>
    </xdr:to>
    <xdr:sp macro="" textlink="">
      <xdr:nvSpPr>
        <xdr:cNvPr id="68" name="フローチャート: 判断 67">
          <a:extLst>
            <a:ext uri="{FF2B5EF4-FFF2-40B4-BE49-F238E27FC236}">
              <a16:creationId xmlns:a16="http://schemas.microsoft.com/office/drawing/2014/main" id="{2C1442C7-0151-4193-9C87-DA67A2DD0315}"/>
            </a:ext>
          </a:extLst>
        </xdr:cNvPr>
        <xdr:cNvSpPr/>
      </xdr:nvSpPr>
      <xdr:spPr>
        <a:xfrm>
          <a:off x="1781175" y="6172200"/>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6350</xdr:rowOff>
    </xdr:from>
    <xdr:to>
      <xdr:col>6</xdr:col>
      <xdr:colOff>38100</xdr:colOff>
      <xdr:row>38</xdr:row>
      <xdr:rowOff>107315</xdr:rowOff>
    </xdr:to>
    <xdr:sp macro="" textlink="">
      <xdr:nvSpPr>
        <xdr:cNvPr id="69" name="フローチャート: 判断 68">
          <a:extLst>
            <a:ext uri="{FF2B5EF4-FFF2-40B4-BE49-F238E27FC236}">
              <a16:creationId xmlns:a16="http://schemas.microsoft.com/office/drawing/2014/main" id="{C5F02092-CE9F-4496-AFD0-C1299DE0771D}"/>
            </a:ext>
          </a:extLst>
        </xdr:cNvPr>
        <xdr:cNvSpPr/>
      </xdr:nvSpPr>
      <xdr:spPr>
        <a:xfrm>
          <a:off x="981075" y="6172200"/>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13F4364B-B317-42D2-8A4D-1ADD8D279A6C}"/>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C4D08BE0-B098-4B71-9002-7815172FC9D4}"/>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152E280D-0E63-4C2B-97C2-6588AF43EB69}"/>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B56376DB-AA52-4098-9953-1A623B73360D}"/>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4" name="テキスト ボックス 73">
          <a:extLst>
            <a:ext uri="{FF2B5EF4-FFF2-40B4-BE49-F238E27FC236}">
              <a16:creationId xmlns:a16="http://schemas.microsoft.com/office/drawing/2014/main" id="{5609A132-564B-408A-B884-A0941CF7F365}"/>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42</xdr:row>
      <xdr:rowOff>38735</xdr:rowOff>
    </xdr:from>
    <xdr:to>
      <xdr:col>24</xdr:col>
      <xdr:colOff>114300</xdr:colOff>
      <xdr:row>42</xdr:row>
      <xdr:rowOff>140335</xdr:rowOff>
    </xdr:to>
    <xdr:sp macro="" textlink="">
      <xdr:nvSpPr>
        <xdr:cNvPr id="75" name="楕円 74">
          <a:extLst>
            <a:ext uri="{FF2B5EF4-FFF2-40B4-BE49-F238E27FC236}">
              <a16:creationId xmlns:a16="http://schemas.microsoft.com/office/drawing/2014/main" id="{1CA12B6E-32DC-4227-BF66-05AD625D6393}"/>
            </a:ext>
          </a:extLst>
        </xdr:cNvPr>
        <xdr:cNvSpPr/>
      </xdr:nvSpPr>
      <xdr:spPr>
        <a:xfrm>
          <a:off x="4124325" y="68491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125095</xdr:rowOff>
    </xdr:from>
    <xdr:ext cx="405130" cy="258445"/>
    <xdr:sp macro="" textlink="">
      <xdr:nvSpPr>
        <xdr:cNvPr id="76" name="【道路】&#10;有形固定資産減価償却率該当値テキスト">
          <a:extLst>
            <a:ext uri="{FF2B5EF4-FFF2-40B4-BE49-F238E27FC236}">
              <a16:creationId xmlns:a16="http://schemas.microsoft.com/office/drawing/2014/main" id="{8C645097-CD22-4A77-8487-E2D4862EC98A}"/>
            </a:ext>
          </a:extLst>
        </xdr:cNvPr>
        <xdr:cNvSpPr txBox="1"/>
      </xdr:nvSpPr>
      <xdr:spPr>
        <a:xfrm>
          <a:off x="4219575" y="6770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41</xdr:row>
      <xdr:rowOff>157480</xdr:rowOff>
    </xdr:from>
    <xdr:to>
      <xdr:col>20</xdr:col>
      <xdr:colOff>38100</xdr:colOff>
      <xdr:row>42</xdr:row>
      <xdr:rowOff>87630</xdr:rowOff>
    </xdr:to>
    <xdr:sp macro="" textlink="">
      <xdr:nvSpPr>
        <xdr:cNvPr id="77" name="楕円 76">
          <a:extLst>
            <a:ext uri="{FF2B5EF4-FFF2-40B4-BE49-F238E27FC236}">
              <a16:creationId xmlns:a16="http://schemas.microsoft.com/office/drawing/2014/main" id="{873FC10C-D115-45FE-AFEF-B1D52A46563F}"/>
            </a:ext>
          </a:extLst>
        </xdr:cNvPr>
        <xdr:cNvSpPr/>
      </xdr:nvSpPr>
      <xdr:spPr>
        <a:xfrm>
          <a:off x="3381375" y="680910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36830</xdr:rowOff>
    </xdr:from>
    <xdr:to>
      <xdr:col>24</xdr:col>
      <xdr:colOff>63500</xdr:colOff>
      <xdr:row>42</xdr:row>
      <xdr:rowOff>89535</xdr:rowOff>
    </xdr:to>
    <xdr:cxnSp macro="">
      <xdr:nvCxnSpPr>
        <xdr:cNvPr id="78" name="直線コネクタ 77">
          <a:extLst>
            <a:ext uri="{FF2B5EF4-FFF2-40B4-BE49-F238E27FC236}">
              <a16:creationId xmlns:a16="http://schemas.microsoft.com/office/drawing/2014/main" id="{48130E3D-D965-49AD-8AC0-BA7D45BE02DA}"/>
            </a:ext>
          </a:extLst>
        </xdr:cNvPr>
        <xdr:cNvCxnSpPr/>
      </xdr:nvCxnSpPr>
      <xdr:spPr>
        <a:xfrm>
          <a:off x="3429000" y="6847205"/>
          <a:ext cx="7524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40640</xdr:rowOff>
    </xdr:from>
    <xdr:to>
      <xdr:col>15</xdr:col>
      <xdr:colOff>101600</xdr:colOff>
      <xdr:row>41</xdr:row>
      <xdr:rowOff>141605</xdr:rowOff>
    </xdr:to>
    <xdr:sp macro="" textlink="">
      <xdr:nvSpPr>
        <xdr:cNvPr id="79" name="楕円 78">
          <a:extLst>
            <a:ext uri="{FF2B5EF4-FFF2-40B4-BE49-F238E27FC236}">
              <a16:creationId xmlns:a16="http://schemas.microsoft.com/office/drawing/2014/main" id="{5D1A1457-A90D-463A-808F-950ECA6692E0}"/>
            </a:ext>
          </a:extLst>
        </xdr:cNvPr>
        <xdr:cNvSpPr/>
      </xdr:nvSpPr>
      <xdr:spPr>
        <a:xfrm>
          <a:off x="2571750" y="668909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90805</xdr:rowOff>
    </xdr:from>
    <xdr:to>
      <xdr:col>19</xdr:col>
      <xdr:colOff>177800</xdr:colOff>
      <xdr:row>42</xdr:row>
      <xdr:rowOff>36830</xdr:rowOff>
    </xdr:to>
    <xdr:cxnSp macro="">
      <xdr:nvCxnSpPr>
        <xdr:cNvPr id="80" name="直線コネクタ 79">
          <a:extLst>
            <a:ext uri="{FF2B5EF4-FFF2-40B4-BE49-F238E27FC236}">
              <a16:creationId xmlns:a16="http://schemas.microsoft.com/office/drawing/2014/main" id="{A89C5063-F85F-4AE0-96C7-E2F48DC24F6D}"/>
            </a:ext>
          </a:extLst>
        </xdr:cNvPr>
        <xdr:cNvCxnSpPr/>
      </xdr:nvCxnSpPr>
      <xdr:spPr>
        <a:xfrm>
          <a:off x="2619375" y="6736080"/>
          <a:ext cx="8096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27305</xdr:rowOff>
    </xdr:from>
    <xdr:to>
      <xdr:col>10</xdr:col>
      <xdr:colOff>165100</xdr:colOff>
      <xdr:row>41</xdr:row>
      <xdr:rowOff>128905</xdr:rowOff>
    </xdr:to>
    <xdr:sp macro="" textlink="">
      <xdr:nvSpPr>
        <xdr:cNvPr id="81" name="楕円 80">
          <a:extLst>
            <a:ext uri="{FF2B5EF4-FFF2-40B4-BE49-F238E27FC236}">
              <a16:creationId xmlns:a16="http://schemas.microsoft.com/office/drawing/2014/main" id="{A51AE3DF-9A06-4CBF-9F80-79B235C1F95A}"/>
            </a:ext>
          </a:extLst>
        </xdr:cNvPr>
        <xdr:cNvSpPr/>
      </xdr:nvSpPr>
      <xdr:spPr>
        <a:xfrm>
          <a:off x="1781175" y="66789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78105</xdr:rowOff>
    </xdr:from>
    <xdr:to>
      <xdr:col>15</xdr:col>
      <xdr:colOff>50800</xdr:colOff>
      <xdr:row>41</xdr:row>
      <xdr:rowOff>90805</xdr:rowOff>
    </xdr:to>
    <xdr:cxnSp macro="">
      <xdr:nvCxnSpPr>
        <xdr:cNvPr id="82" name="直線コネクタ 81">
          <a:extLst>
            <a:ext uri="{FF2B5EF4-FFF2-40B4-BE49-F238E27FC236}">
              <a16:creationId xmlns:a16="http://schemas.microsoft.com/office/drawing/2014/main" id="{AAEC199A-6CB6-4836-9F58-C915FB01C261}"/>
            </a:ext>
          </a:extLst>
        </xdr:cNvPr>
        <xdr:cNvCxnSpPr/>
      </xdr:nvCxnSpPr>
      <xdr:spPr>
        <a:xfrm>
          <a:off x="1828800" y="6726555"/>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153035</xdr:rowOff>
    </xdr:from>
    <xdr:to>
      <xdr:col>6</xdr:col>
      <xdr:colOff>38100</xdr:colOff>
      <xdr:row>41</xdr:row>
      <xdr:rowOff>83185</xdr:rowOff>
    </xdr:to>
    <xdr:sp macro="" textlink="">
      <xdr:nvSpPr>
        <xdr:cNvPr id="83" name="楕円 82">
          <a:extLst>
            <a:ext uri="{FF2B5EF4-FFF2-40B4-BE49-F238E27FC236}">
              <a16:creationId xmlns:a16="http://schemas.microsoft.com/office/drawing/2014/main" id="{9C1042FC-0A88-4E0C-964D-CA81F0569270}"/>
            </a:ext>
          </a:extLst>
        </xdr:cNvPr>
        <xdr:cNvSpPr/>
      </xdr:nvSpPr>
      <xdr:spPr>
        <a:xfrm>
          <a:off x="981075" y="66395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32385</xdr:rowOff>
    </xdr:from>
    <xdr:to>
      <xdr:col>10</xdr:col>
      <xdr:colOff>114300</xdr:colOff>
      <xdr:row>41</xdr:row>
      <xdr:rowOff>78105</xdr:rowOff>
    </xdr:to>
    <xdr:cxnSp macro="">
      <xdr:nvCxnSpPr>
        <xdr:cNvPr id="84" name="直線コネクタ 83">
          <a:extLst>
            <a:ext uri="{FF2B5EF4-FFF2-40B4-BE49-F238E27FC236}">
              <a16:creationId xmlns:a16="http://schemas.microsoft.com/office/drawing/2014/main" id="{16C40AE9-CA91-4527-8331-F213A5831AD7}"/>
            </a:ext>
          </a:extLst>
        </xdr:cNvPr>
        <xdr:cNvCxnSpPr/>
      </xdr:nvCxnSpPr>
      <xdr:spPr>
        <a:xfrm>
          <a:off x="1028700" y="6677660"/>
          <a:ext cx="8001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66675</xdr:rowOff>
    </xdr:from>
    <xdr:ext cx="405130" cy="257810"/>
    <xdr:sp macro="" textlink="">
      <xdr:nvSpPr>
        <xdr:cNvPr id="85" name="n_1aveValue【道路】&#10;有形固定資産減価償却率">
          <a:extLst>
            <a:ext uri="{FF2B5EF4-FFF2-40B4-BE49-F238E27FC236}">
              <a16:creationId xmlns:a16="http://schemas.microsoft.com/office/drawing/2014/main" id="{3B9D6F13-3164-40A0-AC77-AAF527174E4D}"/>
            </a:ext>
          </a:extLst>
        </xdr:cNvPr>
        <xdr:cNvSpPr txBox="1"/>
      </xdr:nvSpPr>
      <xdr:spPr>
        <a:xfrm>
          <a:off x="3239135" y="60642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14605</xdr:rowOff>
    </xdr:from>
    <xdr:ext cx="403860" cy="259080"/>
    <xdr:sp macro="" textlink="">
      <xdr:nvSpPr>
        <xdr:cNvPr id="86" name="n_2aveValue【道路】&#10;有形固定資産減価償却率">
          <a:extLst>
            <a:ext uri="{FF2B5EF4-FFF2-40B4-BE49-F238E27FC236}">
              <a16:creationId xmlns:a16="http://schemas.microsoft.com/office/drawing/2014/main" id="{D9B15DB1-45C4-4B59-B3E6-C3A675CD46B1}"/>
            </a:ext>
          </a:extLst>
        </xdr:cNvPr>
        <xdr:cNvSpPr txBox="1"/>
      </xdr:nvSpPr>
      <xdr:spPr>
        <a:xfrm>
          <a:off x="2439035" y="6012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123825</xdr:rowOff>
    </xdr:from>
    <xdr:ext cx="403860" cy="257810"/>
    <xdr:sp macro="" textlink="">
      <xdr:nvSpPr>
        <xdr:cNvPr id="87" name="n_3aveValue【道路】&#10;有形固定資産減価償却率">
          <a:extLst>
            <a:ext uri="{FF2B5EF4-FFF2-40B4-BE49-F238E27FC236}">
              <a16:creationId xmlns:a16="http://schemas.microsoft.com/office/drawing/2014/main" id="{F426D254-55F3-4D3C-98A4-C9846477DF1A}"/>
            </a:ext>
          </a:extLst>
        </xdr:cNvPr>
        <xdr:cNvSpPr txBox="1"/>
      </xdr:nvSpPr>
      <xdr:spPr>
        <a:xfrm>
          <a:off x="1648460" y="5959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123825</xdr:rowOff>
    </xdr:from>
    <xdr:ext cx="403860" cy="257810"/>
    <xdr:sp macro="" textlink="">
      <xdr:nvSpPr>
        <xdr:cNvPr id="88" name="n_4aveValue【道路】&#10;有形固定資産減価償却率">
          <a:extLst>
            <a:ext uri="{FF2B5EF4-FFF2-40B4-BE49-F238E27FC236}">
              <a16:creationId xmlns:a16="http://schemas.microsoft.com/office/drawing/2014/main" id="{5D895864-DB39-4D94-A4B9-F569CD7BFF35}"/>
            </a:ext>
          </a:extLst>
        </xdr:cNvPr>
        <xdr:cNvSpPr txBox="1"/>
      </xdr:nvSpPr>
      <xdr:spPr>
        <a:xfrm>
          <a:off x="848360" y="5959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42</xdr:row>
      <xdr:rowOff>78740</xdr:rowOff>
    </xdr:from>
    <xdr:ext cx="405130" cy="259080"/>
    <xdr:sp macro="" textlink="">
      <xdr:nvSpPr>
        <xdr:cNvPr id="89" name="n_1mainValue【道路】&#10;有形固定資産減価償却率">
          <a:extLst>
            <a:ext uri="{FF2B5EF4-FFF2-40B4-BE49-F238E27FC236}">
              <a16:creationId xmlns:a16="http://schemas.microsoft.com/office/drawing/2014/main" id="{2A8D4811-AAEE-43C3-AC85-A7AF0A2E3E15}"/>
            </a:ext>
          </a:extLst>
        </xdr:cNvPr>
        <xdr:cNvSpPr txBox="1"/>
      </xdr:nvSpPr>
      <xdr:spPr>
        <a:xfrm>
          <a:off x="3239135" y="6889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41</xdr:row>
      <xdr:rowOff>132715</xdr:rowOff>
    </xdr:from>
    <xdr:ext cx="403860" cy="257810"/>
    <xdr:sp macro="" textlink="">
      <xdr:nvSpPr>
        <xdr:cNvPr id="90" name="n_2mainValue【道路】&#10;有形固定資産減価償却率">
          <a:extLst>
            <a:ext uri="{FF2B5EF4-FFF2-40B4-BE49-F238E27FC236}">
              <a16:creationId xmlns:a16="http://schemas.microsoft.com/office/drawing/2014/main" id="{092C4A60-36D7-491E-A640-1AB65D352273}"/>
            </a:ext>
          </a:extLst>
        </xdr:cNvPr>
        <xdr:cNvSpPr txBox="1"/>
      </xdr:nvSpPr>
      <xdr:spPr>
        <a:xfrm>
          <a:off x="2439035" y="67811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41</xdr:row>
      <xdr:rowOff>120650</xdr:rowOff>
    </xdr:from>
    <xdr:ext cx="403860" cy="257810"/>
    <xdr:sp macro="" textlink="">
      <xdr:nvSpPr>
        <xdr:cNvPr id="91" name="n_3mainValue【道路】&#10;有形固定資産減価償却率">
          <a:extLst>
            <a:ext uri="{FF2B5EF4-FFF2-40B4-BE49-F238E27FC236}">
              <a16:creationId xmlns:a16="http://schemas.microsoft.com/office/drawing/2014/main" id="{9C2398D0-036E-4DAC-92F0-2886048A25C4}"/>
            </a:ext>
          </a:extLst>
        </xdr:cNvPr>
        <xdr:cNvSpPr txBox="1"/>
      </xdr:nvSpPr>
      <xdr:spPr>
        <a:xfrm>
          <a:off x="1648460" y="67722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41</xdr:row>
      <xdr:rowOff>74930</xdr:rowOff>
    </xdr:from>
    <xdr:ext cx="403860" cy="257810"/>
    <xdr:sp macro="" textlink="">
      <xdr:nvSpPr>
        <xdr:cNvPr id="92" name="n_4mainValue【道路】&#10;有形固定資産減価償却率">
          <a:extLst>
            <a:ext uri="{FF2B5EF4-FFF2-40B4-BE49-F238E27FC236}">
              <a16:creationId xmlns:a16="http://schemas.microsoft.com/office/drawing/2014/main" id="{24C1709A-03A0-42B2-8759-66E49D44DA41}"/>
            </a:ext>
          </a:extLst>
        </xdr:cNvPr>
        <xdr:cNvSpPr txBox="1"/>
      </xdr:nvSpPr>
      <xdr:spPr>
        <a:xfrm>
          <a:off x="848360" y="67233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4DA4F7C7-8981-42A0-85F1-C722C9ABBAF8}"/>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6F891FBD-8BCB-44D1-A647-11B9E17C909A}"/>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1052A182-38C1-4624-BB57-844D1D3AD4F4}"/>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7F08ECE3-0543-4883-912D-D3BBC0D950D8}"/>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23BADF78-C90C-4BC4-A6C2-718ECA4936C5}"/>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871EF52E-7685-4C26-BE1C-03251958FB56}"/>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912BEE99-3BF6-429C-A1D8-9E3459539C3F}"/>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42226869-3A74-4A14-AC35-70B2EC0A16B6}"/>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101" name="テキスト ボックス 100">
          <a:extLst>
            <a:ext uri="{FF2B5EF4-FFF2-40B4-BE49-F238E27FC236}">
              <a16:creationId xmlns:a16="http://schemas.microsoft.com/office/drawing/2014/main" id="{8C9D24B4-BDDE-47F4-9FF0-859F5467AC33}"/>
            </a:ext>
          </a:extLst>
        </xdr:cNvPr>
        <xdr:cNvSpPr txBox="1"/>
      </xdr:nvSpPr>
      <xdr:spPr>
        <a:xfrm>
          <a:off x="5915025" y="4867275"/>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1D4C8213-2DCF-43C0-8547-E3DACFE84AF6}"/>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a:extLst>
            <a:ext uri="{FF2B5EF4-FFF2-40B4-BE49-F238E27FC236}">
              <a16:creationId xmlns:a16="http://schemas.microsoft.com/office/drawing/2014/main" id="{7A16679E-DCFE-4265-94E4-74E89E7E67B6}"/>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4" name="テキスト ボックス 103">
          <a:extLst>
            <a:ext uri="{FF2B5EF4-FFF2-40B4-BE49-F238E27FC236}">
              <a16:creationId xmlns:a16="http://schemas.microsoft.com/office/drawing/2014/main" id="{B52E6F59-F4CA-4EA7-B9E2-CE979B19038E}"/>
            </a:ext>
          </a:extLst>
        </xdr:cNvPr>
        <xdr:cNvSpPr txBox="1"/>
      </xdr:nvSpPr>
      <xdr:spPr>
        <a:xfrm>
          <a:off x="5527040"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a:extLst>
            <a:ext uri="{FF2B5EF4-FFF2-40B4-BE49-F238E27FC236}">
              <a16:creationId xmlns:a16="http://schemas.microsoft.com/office/drawing/2014/main" id="{0EB196C9-6B0D-4B71-A380-143D3B6A6DE0}"/>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106" name="テキスト ボックス 105">
          <a:extLst>
            <a:ext uri="{FF2B5EF4-FFF2-40B4-BE49-F238E27FC236}">
              <a16:creationId xmlns:a16="http://schemas.microsoft.com/office/drawing/2014/main" id="{05553618-8D26-42E8-97B8-A076E1E1AD66}"/>
            </a:ext>
          </a:extLst>
        </xdr:cNvPr>
        <xdr:cNvSpPr txBox="1"/>
      </xdr:nvSpPr>
      <xdr:spPr>
        <a:xfrm>
          <a:off x="5478780" y="63506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5EBACB50-2A26-4FB6-891B-57D60A53E1EB}"/>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8" name="テキスト ボックス 107">
          <a:extLst>
            <a:ext uri="{FF2B5EF4-FFF2-40B4-BE49-F238E27FC236}">
              <a16:creationId xmlns:a16="http://schemas.microsoft.com/office/drawing/2014/main" id="{E18FBF6A-51EC-4C39-B4E8-AC9BF1AEC0B6}"/>
            </a:ext>
          </a:extLst>
        </xdr:cNvPr>
        <xdr:cNvSpPr txBox="1"/>
      </xdr:nvSpPr>
      <xdr:spPr>
        <a:xfrm>
          <a:off x="5478780" y="59982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a:extLst>
            <a:ext uri="{FF2B5EF4-FFF2-40B4-BE49-F238E27FC236}">
              <a16:creationId xmlns:a16="http://schemas.microsoft.com/office/drawing/2014/main" id="{336BDF4E-D779-4815-8157-905E86D20530}"/>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10" name="テキスト ボックス 109">
          <a:extLst>
            <a:ext uri="{FF2B5EF4-FFF2-40B4-BE49-F238E27FC236}">
              <a16:creationId xmlns:a16="http://schemas.microsoft.com/office/drawing/2014/main" id="{FD57A0C9-259F-4FAB-AD3F-38EB9EDCEA5A}"/>
            </a:ext>
          </a:extLst>
        </xdr:cNvPr>
        <xdr:cNvSpPr txBox="1"/>
      </xdr:nvSpPr>
      <xdr:spPr>
        <a:xfrm>
          <a:off x="5478780" y="563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a:extLst>
            <a:ext uri="{FF2B5EF4-FFF2-40B4-BE49-F238E27FC236}">
              <a16:creationId xmlns:a16="http://schemas.microsoft.com/office/drawing/2014/main" id="{1A406A2E-6DF7-41A8-8713-79DB17FEB4F1}"/>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12" name="テキスト ボックス 111">
          <a:extLst>
            <a:ext uri="{FF2B5EF4-FFF2-40B4-BE49-F238E27FC236}">
              <a16:creationId xmlns:a16="http://schemas.microsoft.com/office/drawing/2014/main" id="{0482B468-C801-4724-B213-EF4311E117F2}"/>
            </a:ext>
          </a:extLst>
        </xdr:cNvPr>
        <xdr:cNvSpPr txBox="1"/>
      </xdr:nvSpPr>
      <xdr:spPr>
        <a:xfrm>
          <a:off x="5420995" y="52743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F7150230-431D-420D-8F31-141AD829AEBE}"/>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14" name="テキスト ボックス 113">
          <a:extLst>
            <a:ext uri="{FF2B5EF4-FFF2-40B4-BE49-F238E27FC236}">
              <a16:creationId xmlns:a16="http://schemas.microsoft.com/office/drawing/2014/main" id="{CDC60966-02C2-4F39-9F0C-91A4A721356B}"/>
            </a:ext>
          </a:extLst>
        </xdr:cNvPr>
        <xdr:cNvSpPr txBox="1"/>
      </xdr:nvSpPr>
      <xdr:spPr>
        <a:xfrm>
          <a:off x="5420995" y="4912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AAF6DD68-10D8-4062-B238-16FD925A1D19}"/>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2540</xdr:rowOff>
    </xdr:from>
    <xdr:to>
      <xdr:col>54</xdr:col>
      <xdr:colOff>189865</xdr:colOff>
      <xdr:row>42</xdr:row>
      <xdr:rowOff>37465</xdr:rowOff>
    </xdr:to>
    <xdr:cxnSp macro="">
      <xdr:nvCxnSpPr>
        <xdr:cNvPr id="116" name="直線コネクタ 115">
          <a:extLst>
            <a:ext uri="{FF2B5EF4-FFF2-40B4-BE49-F238E27FC236}">
              <a16:creationId xmlns:a16="http://schemas.microsoft.com/office/drawing/2014/main" id="{42AE2B83-3B75-4871-AA67-61106A8476F4}"/>
            </a:ext>
          </a:extLst>
        </xdr:cNvPr>
        <xdr:cNvCxnSpPr/>
      </xdr:nvCxnSpPr>
      <xdr:spPr>
        <a:xfrm flipV="1">
          <a:off x="9429115" y="5355590"/>
          <a:ext cx="0" cy="1492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41275</xdr:rowOff>
    </xdr:from>
    <xdr:ext cx="469900" cy="257810"/>
    <xdr:sp macro="" textlink="">
      <xdr:nvSpPr>
        <xdr:cNvPr id="117" name="【道路】&#10;一人当たり延長最小値テキスト">
          <a:extLst>
            <a:ext uri="{FF2B5EF4-FFF2-40B4-BE49-F238E27FC236}">
              <a16:creationId xmlns:a16="http://schemas.microsoft.com/office/drawing/2014/main" id="{4A2B708F-3627-4402-82C6-BA4230501CF2}"/>
            </a:ext>
          </a:extLst>
        </xdr:cNvPr>
        <xdr:cNvSpPr txBox="1"/>
      </xdr:nvSpPr>
      <xdr:spPr>
        <a:xfrm>
          <a:off x="9467850" y="68548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a:extLst>
            <a:ext uri="{FF2B5EF4-FFF2-40B4-BE49-F238E27FC236}">
              <a16:creationId xmlns:a16="http://schemas.microsoft.com/office/drawing/2014/main" id="{2F67FB7C-96DC-488B-874E-E53C073EAA7C}"/>
            </a:ext>
          </a:extLst>
        </xdr:cNvPr>
        <xdr:cNvCxnSpPr/>
      </xdr:nvCxnSpPr>
      <xdr:spPr>
        <a:xfrm>
          <a:off x="9363075" y="68478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120650</xdr:rowOff>
    </xdr:from>
    <xdr:ext cx="598805" cy="257810"/>
    <xdr:sp macro="" textlink="">
      <xdr:nvSpPr>
        <xdr:cNvPr id="119" name="【道路】&#10;一人当たり延長最大値テキスト">
          <a:extLst>
            <a:ext uri="{FF2B5EF4-FFF2-40B4-BE49-F238E27FC236}">
              <a16:creationId xmlns:a16="http://schemas.microsoft.com/office/drawing/2014/main" id="{BC2DEB7D-34EB-4CE6-BA6D-FC63839009E1}"/>
            </a:ext>
          </a:extLst>
        </xdr:cNvPr>
        <xdr:cNvSpPr txBox="1"/>
      </xdr:nvSpPr>
      <xdr:spPr>
        <a:xfrm>
          <a:off x="9467850" y="515302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2540</xdr:rowOff>
    </xdr:from>
    <xdr:to>
      <xdr:col>55</xdr:col>
      <xdr:colOff>88900</xdr:colOff>
      <xdr:row>33</xdr:row>
      <xdr:rowOff>2540</xdr:rowOff>
    </xdr:to>
    <xdr:cxnSp macro="">
      <xdr:nvCxnSpPr>
        <xdr:cNvPr id="120" name="直線コネクタ 119">
          <a:extLst>
            <a:ext uri="{FF2B5EF4-FFF2-40B4-BE49-F238E27FC236}">
              <a16:creationId xmlns:a16="http://schemas.microsoft.com/office/drawing/2014/main" id="{92D1E015-46C0-426B-B12D-253858FC420D}"/>
            </a:ext>
          </a:extLst>
        </xdr:cNvPr>
        <xdr:cNvCxnSpPr/>
      </xdr:nvCxnSpPr>
      <xdr:spPr>
        <a:xfrm>
          <a:off x="9363075" y="53555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127000</xdr:rowOff>
    </xdr:from>
    <xdr:ext cx="534670" cy="259080"/>
    <xdr:sp macro="" textlink="">
      <xdr:nvSpPr>
        <xdr:cNvPr id="121" name="【道路】&#10;一人当たり延長平均値テキスト">
          <a:extLst>
            <a:ext uri="{FF2B5EF4-FFF2-40B4-BE49-F238E27FC236}">
              <a16:creationId xmlns:a16="http://schemas.microsoft.com/office/drawing/2014/main" id="{BFCEBA2F-CEB9-4614-9391-29F803E68ED5}"/>
            </a:ext>
          </a:extLst>
        </xdr:cNvPr>
        <xdr:cNvSpPr txBox="1"/>
      </xdr:nvSpPr>
      <xdr:spPr>
        <a:xfrm>
          <a:off x="9467850" y="64484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17.804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104140</xdr:rowOff>
    </xdr:from>
    <xdr:to>
      <xdr:col>55</xdr:col>
      <xdr:colOff>50800</xdr:colOff>
      <xdr:row>41</xdr:row>
      <xdr:rowOff>34290</xdr:rowOff>
    </xdr:to>
    <xdr:sp macro="" textlink="">
      <xdr:nvSpPr>
        <xdr:cNvPr id="122" name="フローチャート: 判断 121">
          <a:extLst>
            <a:ext uri="{FF2B5EF4-FFF2-40B4-BE49-F238E27FC236}">
              <a16:creationId xmlns:a16="http://schemas.microsoft.com/office/drawing/2014/main" id="{B3C3C4A4-88AD-41FE-AF3E-E20F5C34BE86}"/>
            </a:ext>
          </a:extLst>
        </xdr:cNvPr>
        <xdr:cNvSpPr/>
      </xdr:nvSpPr>
      <xdr:spPr>
        <a:xfrm>
          <a:off x="9401175" y="659384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79375</xdr:rowOff>
    </xdr:from>
    <xdr:to>
      <xdr:col>50</xdr:col>
      <xdr:colOff>165100</xdr:colOff>
      <xdr:row>41</xdr:row>
      <xdr:rowOff>9525</xdr:rowOff>
    </xdr:to>
    <xdr:sp macro="" textlink="">
      <xdr:nvSpPr>
        <xdr:cNvPr id="123" name="フローチャート: 判断 122">
          <a:extLst>
            <a:ext uri="{FF2B5EF4-FFF2-40B4-BE49-F238E27FC236}">
              <a16:creationId xmlns:a16="http://schemas.microsoft.com/office/drawing/2014/main" id="{98383B26-B319-4330-88A4-861FE944C5DD}"/>
            </a:ext>
          </a:extLst>
        </xdr:cNvPr>
        <xdr:cNvSpPr/>
      </xdr:nvSpPr>
      <xdr:spPr>
        <a:xfrm>
          <a:off x="8639175" y="6569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75565</xdr:rowOff>
    </xdr:from>
    <xdr:to>
      <xdr:col>46</xdr:col>
      <xdr:colOff>38100</xdr:colOff>
      <xdr:row>41</xdr:row>
      <xdr:rowOff>6350</xdr:rowOff>
    </xdr:to>
    <xdr:sp macro="" textlink="">
      <xdr:nvSpPr>
        <xdr:cNvPr id="124" name="フローチャート: 判断 123">
          <a:extLst>
            <a:ext uri="{FF2B5EF4-FFF2-40B4-BE49-F238E27FC236}">
              <a16:creationId xmlns:a16="http://schemas.microsoft.com/office/drawing/2014/main" id="{FCDF758E-7D18-4255-AAEF-BA6284B57734}"/>
            </a:ext>
          </a:extLst>
        </xdr:cNvPr>
        <xdr:cNvSpPr/>
      </xdr:nvSpPr>
      <xdr:spPr>
        <a:xfrm>
          <a:off x="7839075" y="656209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76200</xdr:rowOff>
    </xdr:from>
    <xdr:to>
      <xdr:col>41</xdr:col>
      <xdr:colOff>101600</xdr:colOff>
      <xdr:row>41</xdr:row>
      <xdr:rowOff>6350</xdr:rowOff>
    </xdr:to>
    <xdr:sp macro="" textlink="">
      <xdr:nvSpPr>
        <xdr:cNvPr id="125" name="フローチャート: 判断 124">
          <a:extLst>
            <a:ext uri="{FF2B5EF4-FFF2-40B4-BE49-F238E27FC236}">
              <a16:creationId xmlns:a16="http://schemas.microsoft.com/office/drawing/2014/main" id="{DE57EA01-E599-4960-A348-B4630E696CD4}"/>
            </a:ext>
          </a:extLst>
        </xdr:cNvPr>
        <xdr:cNvSpPr/>
      </xdr:nvSpPr>
      <xdr:spPr>
        <a:xfrm>
          <a:off x="7029450" y="65627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6" name="フローチャート: 判断 125">
          <a:extLst>
            <a:ext uri="{FF2B5EF4-FFF2-40B4-BE49-F238E27FC236}">
              <a16:creationId xmlns:a16="http://schemas.microsoft.com/office/drawing/2014/main" id="{C90645EB-C548-4E01-8818-ECCF00504B3A}"/>
            </a:ext>
          </a:extLst>
        </xdr:cNvPr>
        <xdr:cNvSpPr/>
      </xdr:nvSpPr>
      <xdr:spPr>
        <a:xfrm>
          <a:off x="6238875" y="65995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DEC14268-977F-4210-8A50-59D569DEDE22}"/>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EA6B340-AD6E-409B-B278-9096756C15B6}"/>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1C223E72-941C-4826-9E06-4DD2C2B9DF26}"/>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45194E9B-7739-4CD7-8434-5868259E7189}"/>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a:extLst>
            <a:ext uri="{FF2B5EF4-FFF2-40B4-BE49-F238E27FC236}">
              <a16:creationId xmlns:a16="http://schemas.microsoft.com/office/drawing/2014/main" id="{61A78436-F95C-4AEC-B0E4-FFC3A8C701C9}"/>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37465</xdr:rowOff>
    </xdr:from>
    <xdr:to>
      <xdr:col>55</xdr:col>
      <xdr:colOff>50800</xdr:colOff>
      <xdr:row>41</xdr:row>
      <xdr:rowOff>139065</xdr:rowOff>
    </xdr:to>
    <xdr:sp macro="" textlink="">
      <xdr:nvSpPr>
        <xdr:cNvPr id="132" name="楕円 131">
          <a:extLst>
            <a:ext uri="{FF2B5EF4-FFF2-40B4-BE49-F238E27FC236}">
              <a16:creationId xmlns:a16="http://schemas.microsoft.com/office/drawing/2014/main" id="{0864E39D-782C-491D-863A-EB96CAE4C5F9}"/>
            </a:ext>
          </a:extLst>
        </xdr:cNvPr>
        <xdr:cNvSpPr/>
      </xdr:nvSpPr>
      <xdr:spPr>
        <a:xfrm>
          <a:off x="9401175" y="668591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123825</xdr:rowOff>
    </xdr:from>
    <xdr:ext cx="469900" cy="257810"/>
    <xdr:sp macro="" textlink="">
      <xdr:nvSpPr>
        <xdr:cNvPr id="133" name="【道路】&#10;一人当たり延長該当値テキスト">
          <a:extLst>
            <a:ext uri="{FF2B5EF4-FFF2-40B4-BE49-F238E27FC236}">
              <a16:creationId xmlns:a16="http://schemas.microsoft.com/office/drawing/2014/main" id="{DE663508-6AFF-48C9-848C-EC0A365D2457}"/>
            </a:ext>
          </a:extLst>
        </xdr:cNvPr>
        <xdr:cNvSpPr txBox="1"/>
      </xdr:nvSpPr>
      <xdr:spPr>
        <a:xfrm>
          <a:off x="9467850" y="66071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41910</xdr:rowOff>
    </xdr:from>
    <xdr:to>
      <xdr:col>50</xdr:col>
      <xdr:colOff>165100</xdr:colOff>
      <xdr:row>41</xdr:row>
      <xdr:rowOff>143510</xdr:rowOff>
    </xdr:to>
    <xdr:sp macro="" textlink="">
      <xdr:nvSpPr>
        <xdr:cNvPr id="134" name="楕円 133">
          <a:extLst>
            <a:ext uri="{FF2B5EF4-FFF2-40B4-BE49-F238E27FC236}">
              <a16:creationId xmlns:a16="http://schemas.microsoft.com/office/drawing/2014/main" id="{C76A5F37-4AC8-4765-A1AF-72B1C40DE23B}"/>
            </a:ext>
          </a:extLst>
        </xdr:cNvPr>
        <xdr:cNvSpPr/>
      </xdr:nvSpPr>
      <xdr:spPr>
        <a:xfrm>
          <a:off x="8639175" y="66935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88265</xdr:rowOff>
    </xdr:from>
    <xdr:to>
      <xdr:col>55</xdr:col>
      <xdr:colOff>0</xdr:colOff>
      <xdr:row>41</xdr:row>
      <xdr:rowOff>92710</xdr:rowOff>
    </xdr:to>
    <xdr:cxnSp macro="">
      <xdr:nvCxnSpPr>
        <xdr:cNvPr id="135" name="直線コネクタ 134">
          <a:extLst>
            <a:ext uri="{FF2B5EF4-FFF2-40B4-BE49-F238E27FC236}">
              <a16:creationId xmlns:a16="http://schemas.microsoft.com/office/drawing/2014/main" id="{ECDC0793-6210-487E-B293-3A7FE0519C70}"/>
            </a:ext>
          </a:extLst>
        </xdr:cNvPr>
        <xdr:cNvCxnSpPr/>
      </xdr:nvCxnSpPr>
      <xdr:spPr>
        <a:xfrm flipV="1">
          <a:off x="8686800" y="6733540"/>
          <a:ext cx="74295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45085</xdr:rowOff>
    </xdr:from>
    <xdr:to>
      <xdr:col>46</xdr:col>
      <xdr:colOff>38100</xdr:colOff>
      <xdr:row>41</xdr:row>
      <xdr:rowOff>146685</xdr:rowOff>
    </xdr:to>
    <xdr:sp macro="" textlink="">
      <xdr:nvSpPr>
        <xdr:cNvPr id="136" name="楕円 135">
          <a:extLst>
            <a:ext uri="{FF2B5EF4-FFF2-40B4-BE49-F238E27FC236}">
              <a16:creationId xmlns:a16="http://schemas.microsoft.com/office/drawing/2014/main" id="{E9686E1E-1942-402A-BB48-0363ED943F83}"/>
            </a:ext>
          </a:extLst>
        </xdr:cNvPr>
        <xdr:cNvSpPr/>
      </xdr:nvSpPr>
      <xdr:spPr>
        <a:xfrm>
          <a:off x="7839075" y="66967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92710</xdr:rowOff>
    </xdr:from>
    <xdr:to>
      <xdr:col>50</xdr:col>
      <xdr:colOff>114300</xdr:colOff>
      <xdr:row>41</xdr:row>
      <xdr:rowOff>95885</xdr:rowOff>
    </xdr:to>
    <xdr:cxnSp macro="">
      <xdr:nvCxnSpPr>
        <xdr:cNvPr id="137" name="直線コネクタ 136">
          <a:extLst>
            <a:ext uri="{FF2B5EF4-FFF2-40B4-BE49-F238E27FC236}">
              <a16:creationId xmlns:a16="http://schemas.microsoft.com/office/drawing/2014/main" id="{2460E977-EF95-483A-8591-89921625AC01}"/>
            </a:ext>
          </a:extLst>
        </xdr:cNvPr>
        <xdr:cNvCxnSpPr/>
      </xdr:nvCxnSpPr>
      <xdr:spPr>
        <a:xfrm flipV="1">
          <a:off x="7886700" y="6741160"/>
          <a:ext cx="8001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46990</xdr:rowOff>
    </xdr:from>
    <xdr:to>
      <xdr:col>41</xdr:col>
      <xdr:colOff>101600</xdr:colOff>
      <xdr:row>41</xdr:row>
      <xdr:rowOff>148590</xdr:rowOff>
    </xdr:to>
    <xdr:sp macro="" textlink="">
      <xdr:nvSpPr>
        <xdr:cNvPr id="138" name="楕円 137">
          <a:extLst>
            <a:ext uri="{FF2B5EF4-FFF2-40B4-BE49-F238E27FC236}">
              <a16:creationId xmlns:a16="http://schemas.microsoft.com/office/drawing/2014/main" id="{71B94D56-4D7F-40AC-A07A-B05702C43122}"/>
            </a:ext>
          </a:extLst>
        </xdr:cNvPr>
        <xdr:cNvSpPr/>
      </xdr:nvSpPr>
      <xdr:spPr>
        <a:xfrm>
          <a:off x="7029450" y="66986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95885</xdr:rowOff>
    </xdr:from>
    <xdr:to>
      <xdr:col>45</xdr:col>
      <xdr:colOff>177800</xdr:colOff>
      <xdr:row>41</xdr:row>
      <xdr:rowOff>97790</xdr:rowOff>
    </xdr:to>
    <xdr:cxnSp macro="">
      <xdr:nvCxnSpPr>
        <xdr:cNvPr id="139" name="直線コネクタ 138">
          <a:extLst>
            <a:ext uri="{FF2B5EF4-FFF2-40B4-BE49-F238E27FC236}">
              <a16:creationId xmlns:a16="http://schemas.microsoft.com/office/drawing/2014/main" id="{53B411EB-98D5-4DB9-8A75-6E7FDE00B4CB}"/>
            </a:ext>
          </a:extLst>
        </xdr:cNvPr>
        <xdr:cNvCxnSpPr/>
      </xdr:nvCxnSpPr>
      <xdr:spPr>
        <a:xfrm flipV="1">
          <a:off x="7077075" y="674433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48895</xdr:rowOff>
    </xdr:from>
    <xdr:to>
      <xdr:col>36</xdr:col>
      <xdr:colOff>165100</xdr:colOff>
      <xdr:row>41</xdr:row>
      <xdr:rowOff>150495</xdr:rowOff>
    </xdr:to>
    <xdr:sp macro="" textlink="">
      <xdr:nvSpPr>
        <xdr:cNvPr id="140" name="楕円 139">
          <a:extLst>
            <a:ext uri="{FF2B5EF4-FFF2-40B4-BE49-F238E27FC236}">
              <a16:creationId xmlns:a16="http://schemas.microsoft.com/office/drawing/2014/main" id="{B62ED7F8-55C8-4C91-BC5C-3DF4A3AF1705}"/>
            </a:ext>
          </a:extLst>
        </xdr:cNvPr>
        <xdr:cNvSpPr/>
      </xdr:nvSpPr>
      <xdr:spPr>
        <a:xfrm>
          <a:off x="6238875" y="66941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97790</xdr:rowOff>
    </xdr:from>
    <xdr:to>
      <xdr:col>41</xdr:col>
      <xdr:colOff>50800</xdr:colOff>
      <xdr:row>41</xdr:row>
      <xdr:rowOff>99695</xdr:rowOff>
    </xdr:to>
    <xdr:cxnSp macro="">
      <xdr:nvCxnSpPr>
        <xdr:cNvPr id="141" name="直線コネクタ 140">
          <a:extLst>
            <a:ext uri="{FF2B5EF4-FFF2-40B4-BE49-F238E27FC236}">
              <a16:creationId xmlns:a16="http://schemas.microsoft.com/office/drawing/2014/main" id="{E9DC1504-EE1E-4266-8E3F-4A3644B7490F}"/>
            </a:ext>
          </a:extLst>
        </xdr:cNvPr>
        <xdr:cNvCxnSpPr/>
      </xdr:nvCxnSpPr>
      <xdr:spPr>
        <a:xfrm flipV="1">
          <a:off x="6286500" y="6746240"/>
          <a:ext cx="79057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26035</xdr:rowOff>
    </xdr:from>
    <xdr:ext cx="534670" cy="259080"/>
    <xdr:sp macro="" textlink="">
      <xdr:nvSpPr>
        <xdr:cNvPr id="142" name="n_1aveValue【道路】&#10;一人当たり延長">
          <a:extLst>
            <a:ext uri="{FF2B5EF4-FFF2-40B4-BE49-F238E27FC236}">
              <a16:creationId xmlns:a16="http://schemas.microsoft.com/office/drawing/2014/main" id="{E481355F-81DD-42AF-B264-C50382973C75}"/>
            </a:ext>
          </a:extLst>
        </xdr:cNvPr>
        <xdr:cNvSpPr txBox="1"/>
      </xdr:nvSpPr>
      <xdr:spPr>
        <a:xfrm>
          <a:off x="8428990" y="635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22225</xdr:rowOff>
    </xdr:from>
    <xdr:ext cx="533400" cy="258445"/>
    <xdr:sp macro="" textlink="">
      <xdr:nvSpPr>
        <xdr:cNvPr id="143" name="n_2aveValue【道路】&#10;一人当たり延長">
          <a:extLst>
            <a:ext uri="{FF2B5EF4-FFF2-40B4-BE49-F238E27FC236}">
              <a16:creationId xmlns:a16="http://schemas.microsoft.com/office/drawing/2014/main" id="{72F75B21-32E3-4DEE-92F5-B8391E12AD4F}"/>
            </a:ext>
          </a:extLst>
        </xdr:cNvPr>
        <xdr:cNvSpPr txBox="1"/>
      </xdr:nvSpPr>
      <xdr:spPr>
        <a:xfrm>
          <a:off x="7647940" y="63500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20.032</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22860</xdr:rowOff>
    </xdr:from>
    <xdr:ext cx="533400" cy="259080"/>
    <xdr:sp macro="" textlink="">
      <xdr:nvSpPr>
        <xdr:cNvPr id="144" name="n_3aveValue【道路】&#10;一人当たり延長">
          <a:extLst>
            <a:ext uri="{FF2B5EF4-FFF2-40B4-BE49-F238E27FC236}">
              <a16:creationId xmlns:a16="http://schemas.microsoft.com/office/drawing/2014/main" id="{6B831EBD-6534-4061-8101-E1D35727B569}"/>
            </a:ext>
          </a:extLst>
        </xdr:cNvPr>
        <xdr:cNvSpPr txBox="1"/>
      </xdr:nvSpPr>
      <xdr:spPr>
        <a:xfrm>
          <a:off x="6847840" y="63506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19.978</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59690</xdr:rowOff>
    </xdr:from>
    <xdr:ext cx="533400" cy="259080"/>
    <xdr:sp macro="" textlink="">
      <xdr:nvSpPr>
        <xdr:cNvPr id="145" name="n_4aveValue【道路】&#10;一人当たり延長">
          <a:extLst>
            <a:ext uri="{FF2B5EF4-FFF2-40B4-BE49-F238E27FC236}">
              <a16:creationId xmlns:a16="http://schemas.microsoft.com/office/drawing/2014/main" id="{93143BAD-931C-49FE-9F54-613D796F3D9D}"/>
            </a:ext>
          </a:extLst>
        </xdr:cNvPr>
        <xdr:cNvSpPr txBox="1"/>
      </xdr:nvSpPr>
      <xdr:spPr>
        <a:xfrm>
          <a:off x="6038215" y="6384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134620</xdr:rowOff>
    </xdr:from>
    <xdr:ext cx="469900" cy="257810"/>
    <xdr:sp macro="" textlink="">
      <xdr:nvSpPr>
        <xdr:cNvPr id="146" name="n_1mainValue【道路】&#10;一人当たり延長">
          <a:extLst>
            <a:ext uri="{FF2B5EF4-FFF2-40B4-BE49-F238E27FC236}">
              <a16:creationId xmlns:a16="http://schemas.microsoft.com/office/drawing/2014/main" id="{91E0C923-36CB-4DA4-B840-64938B4C9FF2}"/>
            </a:ext>
          </a:extLst>
        </xdr:cNvPr>
        <xdr:cNvSpPr txBox="1"/>
      </xdr:nvSpPr>
      <xdr:spPr>
        <a:xfrm>
          <a:off x="8458200" y="67830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137795</xdr:rowOff>
    </xdr:from>
    <xdr:ext cx="468630" cy="259080"/>
    <xdr:sp macro="" textlink="">
      <xdr:nvSpPr>
        <xdr:cNvPr id="147" name="n_2mainValue【道路】&#10;一人当たり延長">
          <a:extLst>
            <a:ext uri="{FF2B5EF4-FFF2-40B4-BE49-F238E27FC236}">
              <a16:creationId xmlns:a16="http://schemas.microsoft.com/office/drawing/2014/main" id="{C8C50212-78AA-4028-AF2A-11F4842EC788}"/>
            </a:ext>
          </a:extLst>
        </xdr:cNvPr>
        <xdr:cNvSpPr txBox="1"/>
      </xdr:nvSpPr>
      <xdr:spPr>
        <a:xfrm>
          <a:off x="7677150" y="67894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8.957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139700</xdr:rowOff>
    </xdr:from>
    <xdr:ext cx="468630" cy="259080"/>
    <xdr:sp macro="" textlink="">
      <xdr:nvSpPr>
        <xdr:cNvPr id="148" name="n_3mainValue【道路】&#10;一人当たり延長">
          <a:extLst>
            <a:ext uri="{FF2B5EF4-FFF2-40B4-BE49-F238E27FC236}">
              <a16:creationId xmlns:a16="http://schemas.microsoft.com/office/drawing/2014/main" id="{C046A656-8DE6-4E90-92CF-178B5D249E53}"/>
            </a:ext>
          </a:extLst>
        </xdr:cNvPr>
        <xdr:cNvSpPr txBox="1"/>
      </xdr:nvSpPr>
      <xdr:spPr>
        <a:xfrm>
          <a:off x="6867525" y="6791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141605</xdr:rowOff>
    </xdr:from>
    <xdr:ext cx="468630" cy="259080"/>
    <xdr:sp macro="" textlink="">
      <xdr:nvSpPr>
        <xdr:cNvPr id="149" name="n_4mainValue【道路】&#10;一人当たり延長">
          <a:extLst>
            <a:ext uri="{FF2B5EF4-FFF2-40B4-BE49-F238E27FC236}">
              <a16:creationId xmlns:a16="http://schemas.microsoft.com/office/drawing/2014/main" id="{11C2650B-01FF-4192-974D-2D2967CE2D13}"/>
            </a:ext>
          </a:extLst>
        </xdr:cNvPr>
        <xdr:cNvSpPr txBox="1"/>
      </xdr:nvSpPr>
      <xdr:spPr>
        <a:xfrm>
          <a:off x="6067425" y="679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0264F56-4949-4B88-8E7B-324DBCBDCE6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7626B4B0-38F4-44AD-AE76-DBE5F7671C2B}"/>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B2C0A6D-CEFD-46B6-B376-DFC255DFB12D}"/>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E4845BA6-63F1-4684-B8D4-BADE4C03906D}"/>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EEEA3D11-4692-4396-9955-2C7E4143461A}"/>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95476337-34C0-47EC-8CF1-13CA4D4D45D3}"/>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81CE7559-CB92-42E0-96B0-826873B42581}"/>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B14D801-A726-4B5A-8A82-81D4882D969A}"/>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8" name="テキスト ボックス 157">
          <a:extLst>
            <a:ext uri="{FF2B5EF4-FFF2-40B4-BE49-F238E27FC236}">
              <a16:creationId xmlns:a16="http://schemas.microsoft.com/office/drawing/2014/main" id="{588E6B2A-2541-466F-AC7F-C211FFF02ACA}"/>
            </a:ext>
          </a:extLst>
        </xdr:cNvPr>
        <xdr:cNvSpPr txBox="1"/>
      </xdr:nvSpPr>
      <xdr:spPr>
        <a:xfrm>
          <a:off x="666750"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C3B17F30-4387-42EB-913E-74AE504142CD}"/>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60" name="テキスト ボックス 159">
          <a:extLst>
            <a:ext uri="{FF2B5EF4-FFF2-40B4-BE49-F238E27FC236}">
              <a16:creationId xmlns:a16="http://schemas.microsoft.com/office/drawing/2014/main" id="{C990970C-DED1-4E7D-887C-85FDB347CDB6}"/>
            </a:ext>
          </a:extLst>
        </xdr:cNvPr>
        <xdr:cNvSpPr txBox="1"/>
      </xdr:nvSpPr>
      <xdr:spPr>
        <a:xfrm>
          <a:off x="2787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a:extLst>
            <a:ext uri="{FF2B5EF4-FFF2-40B4-BE49-F238E27FC236}">
              <a16:creationId xmlns:a16="http://schemas.microsoft.com/office/drawing/2014/main" id="{B2460302-90F8-41BC-AAF8-CD3B2057B9D7}"/>
            </a:ext>
          </a:extLst>
        </xdr:cNvPr>
        <xdr:cNvCxnSpPr/>
      </xdr:nvCxnSpPr>
      <xdr:spPr>
        <a:xfrm>
          <a:off x="685800" y="10448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a:extLst>
            <a:ext uri="{FF2B5EF4-FFF2-40B4-BE49-F238E27FC236}">
              <a16:creationId xmlns:a16="http://schemas.microsoft.com/office/drawing/2014/main" id="{678C3821-3C6A-4F75-8DD7-B592A3AE60B0}"/>
            </a:ext>
          </a:extLst>
        </xdr:cNvPr>
        <xdr:cNvSpPr txBox="1"/>
      </xdr:nvSpPr>
      <xdr:spPr>
        <a:xfrm>
          <a:off x="339725"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a:extLst>
            <a:ext uri="{FF2B5EF4-FFF2-40B4-BE49-F238E27FC236}">
              <a16:creationId xmlns:a16="http://schemas.microsoft.com/office/drawing/2014/main" id="{08A42BCC-239A-4688-A862-73DE2DF135F4}"/>
            </a:ext>
          </a:extLst>
        </xdr:cNvPr>
        <xdr:cNvCxnSpPr/>
      </xdr:nvCxnSpPr>
      <xdr:spPr>
        <a:xfrm>
          <a:off x="685800" y="100869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a:extLst>
            <a:ext uri="{FF2B5EF4-FFF2-40B4-BE49-F238E27FC236}">
              <a16:creationId xmlns:a16="http://schemas.microsoft.com/office/drawing/2014/main" id="{7E10783E-1A7E-4066-B1CE-0CCA234DEF52}"/>
            </a:ext>
          </a:extLst>
        </xdr:cNvPr>
        <xdr:cNvSpPr txBox="1"/>
      </xdr:nvSpPr>
      <xdr:spPr>
        <a:xfrm>
          <a:off x="339725"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a:extLst>
            <a:ext uri="{FF2B5EF4-FFF2-40B4-BE49-F238E27FC236}">
              <a16:creationId xmlns:a16="http://schemas.microsoft.com/office/drawing/2014/main" id="{6ED6E7FB-5851-4E73-ADC0-5288BFEB2B2D}"/>
            </a:ext>
          </a:extLst>
        </xdr:cNvPr>
        <xdr:cNvCxnSpPr/>
      </xdr:nvCxnSpPr>
      <xdr:spPr>
        <a:xfrm>
          <a:off x="685800" y="972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66" name="テキスト ボックス 165">
          <a:extLst>
            <a:ext uri="{FF2B5EF4-FFF2-40B4-BE49-F238E27FC236}">
              <a16:creationId xmlns:a16="http://schemas.microsoft.com/office/drawing/2014/main" id="{902205E3-9FF8-42DC-8ED1-7887501E6B83}"/>
            </a:ext>
          </a:extLst>
        </xdr:cNvPr>
        <xdr:cNvSpPr txBox="1"/>
      </xdr:nvSpPr>
      <xdr:spPr>
        <a:xfrm>
          <a:off x="339725"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a:extLst>
            <a:ext uri="{FF2B5EF4-FFF2-40B4-BE49-F238E27FC236}">
              <a16:creationId xmlns:a16="http://schemas.microsoft.com/office/drawing/2014/main" id="{794962EB-BCB5-4AD5-A378-FEFDADB68710}"/>
            </a:ext>
          </a:extLst>
        </xdr:cNvPr>
        <xdr:cNvCxnSpPr/>
      </xdr:nvCxnSpPr>
      <xdr:spPr>
        <a:xfrm>
          <a:off x="685800" y="93726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a:extLst>
            <a:ext uri="{FF2B5EF4-FFF2-40B4-BE49-F238E27FC236}">
              <a16:creationId xmlns:a16="http://schemas.microsoft.com/office/drawing/2014/main" id="{AF1E9B8F-883D-4A61-A798-A85AB3691CF8}"/>
            </a:ext>
          </a:extLst>
        </xdr:cNvPr>
        <xdr:cNvSpPr txBox="1"/>
      </xdr:nvSpPr>
      <xdr:spPr>
        <a:xfrm>
          <a:off x="339725"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a:extLst>
            <a:ext uri="{FF2B5EF4-FFF2-40B4-BE49-F238E27FC236}">
              <a16:creationId xmlns:a16="http://schemas.microsoft.com/office/drawing/2014/main" id="{0F4A9154-8D18-4CAF-BC01-F3C93F27C23F}"/>
            </a:ext>
          </a:extLst>
        </xdr:cNvPr>
        <xdr:cNvCxnSpPr/>
      </xdr:nvCxnSpPr>
      <xdr:spPr>
        <a:xfrm>
          <a:off x="685800" y="9010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7820" cy="259080"/>
    <xdr:sp macro="" textlink="">
      <xdr:nvSpPr>
        <xdr:cNvPr id="170" name="テキスト ボックス 169">
          <a:extLst>
            <a:ext uri="{FF2B5EF4-FFF2-40B4-BE49-F238E27FC236}">
              <a16:creationId xmlns:a16="http://schemas.microsoft.com/office/drawing/2014/main" id="{701F4EC0-6F2F-4447-8FC8-73567743C40F}"/>
            </a:ext>
          </a:extLst>
        </xdr:cNvPr>
        <xdr:cNvSpPr txBox="1"/>
      </xdr:nvSpPr>
      <xdr:spPr>
        <a:xfrm>
          <a:off x="387985" y="8874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263F5745-2A10-4E08-8969-F50AB9836035}"/>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9D4D65A3-82D4-4DB7-9743-D80102E1A2AD}"/>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a:extLst>
            <a:ext uri="{FF2B5EF4-FFF2-40B4-BE49-F238E27FC236}">
              <a16:creationId xmlns:a16="http://schemas.microsoft.com/office/drawing/2014/main" id="{C50D6137-7CB9-459F-A94B-047F687B7018}"/>
            </a:ext>
          </a:extLst>
        </xdr:cNvPr>
        <xdr:cNvCxnSpPr/>
      </xdr:nvCxnSpPr>
      <xdr:spPr>
        <a:xfrm flipV="1">
          <a:off x="4180840" y="9104630"/>
          <a:ext cx="0" cy="1356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95250</xdr:rowOff>
    </xdr:from>
    <xdr:ext cx="405130" cy="259080"/>
    <xdr:sp macro="" textlink="">
      <xdr:nvSpPr>
        <xdr:cNvPr id="174" name="【橋りょう・トンネル】&#10;有形固定資産減価償却率最小値テキスト">
          <a:extLst>
            <a:ext uri="{FF2B5EF4-FFF2-40B4-BE49-F238E27FC236}">
              <a16:creationId xmlns:a16="http://schemas.microsoft.com/office/drawing/2014/main" id="{65DB85D0-C01E-4A21-9CE2-B8D615153199}"/>
            </a:ext>
          </a:extLst>
        </xdr:cNvPr>
        <xdr:cNvSpPr txBox="1"/>
      </xdr:nvSpPr>
      <xdr:spPr>
        <a:xfrm>
          <a:off x="4219575" y="10467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a:extLst>
            <a:ext uri="{FF2B5EF4-FFF2-40B4-BE49-F238E27FC236}">
              <a16:creationId xmlns:a16="http://schemas.microsoft.com/office/drawing/2014/main" id="{C6B22365-F9FB-4968-9162-2DF5FE08A18D}"/>
            </a:ext>
          </a:extLst>
        </xdr:cNvPr>
        <xdr:cNvCxnSpPr/>
      </xdr:nvCxnSpPr>
      <xdr:spPr>
        <a:xfrm>
          <a:off x="4105275" y="10460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148590</xdr:rowOff>
    </xdr:from>
    <xdr:ext cx="340360" cy="259080"/>
    <xdr:sp macro="" textlink="">
      <xdr:nvSpPr>
        <xdr:cNvPr id="176" name="【橋りょう・トンネル】&#10;有形固定資産減価償却率最大値テキスト">
          <a:extLst>
            <a:ext uri="{FF2B5EF4-FFF2-40B4-BE49-F238E27FC236}">
              <a16:creationId xmlns:a16="http://schemas.microsoft.com/office/drawing/2014/main" id="{E3A992CC-05ED-46BD-8565-F29798BEB50E}"/>
            </a:ext>
          </a:extLst>
        </xdr:cNvPr>
        <xdr:cNvSpPr txBox="1"/>
      </xdr:nvSpPr>
      <xdr:spPr>
        <a:xfrm>
          <a:off x="4219575" y="88988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a:extLst>
            <a:ext uri="{FF2B5EF4-FFF2-40B4-BE49-F238E27FC236}">
              <a16:creationId xmlns:a16="http://schemas.microsoft.com/office/drawing/2014/main" id="{D32806EF-84DA-416C-80D1-2FC349C12EB6}"/>
            </a:ext>
          </a:extLst>
        </xdr:cNvPr>
        <xdr:cNvCxnSpPr/>
      </xdr:nvCxnSpPr>
      <xdr:spPr>
        <a:xfrm>
          <a:off x="4105275" y="91046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113030</xdr:rowOff>
    </xdr:from>
    <xdr:ext cx="405130" cy="259080"/>
    <xdr:sp macro="" textlink="">
      <xdr:nvSpPr>
        <xdr:cNvPr id="178" name="【橋りょう・トンネル】&#10;有形固定資産減価償却率平均値テキスト">
          <a:extLst>
            <a:ext uri="{FF2B5EF4-FFF2-40B4-BE49-F238E27FC236}">
              <a16:creationId xmlns:a16="http://schemas.microsoft.com/office/drawing/2014/main" id="{59AA6C78-AE7E-4679-A694-AA29C757936F}"/>
            </a:ext>
          </a:extLst>
        </xdr:cNvPr>
        <xdr:cNvSpPr txBox="1"/>
      </xdr:nvSpPr>
      <xdr:spPr>
        <a:xfrm>
          <a:off x="4219575" y="98380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a:extLst>
            <a:ext uri="{FF2B5EF4-FFF2-40B4-BE49-F238E27FC236}">
              <a16:creationId xmlns:a16="http://schemas.microsoft.com/office/drawing/2014/main" id="{6ACC6705-F8CD-465C-9742-EBAFB4E84B36}"/>
            </a:ext>
          </a:extLst>
        </xdr:cNvPr>
        <xdr:cNvSpPr/>
      </xdr:nvSpPr>
      <xdr:spPr>
        <a:xfrm>
          <a:off x="4124325" y="997394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a:extLst>
            <a:ext uri="{FF2B5EF4-FFF2-40B4-BE49-F238E27FC236}">
              <a16:creationId xmlns:a16="http://schemas.microsoft.com/office/drawing/2014/main" id="{27F6004A-5079-4112-AF3D-54492B320602}"/>
            </a:ext>
          </a:extLst>
        </xdr:cNvPr>
        <xdr:cNvSpPr/>
      </xdr:nvSpPr>
      <xdr:spPr>
        <a:xfrm>
          <a:off x="3381375" y="99910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a:extLst>
            <a:ext uri="{FF2B5EF4-FFF2-40B4-BE49-F238E27FC236}">
              <a16:creationId xmlns:a16="http://schemas.microsoft.com/office/drawing/2014/main" id="{A04E3F0C-3D06-4B84-8C16-33011656F171}"/>
            </a:ext>
          </a:extLst>
        </xdr:cNvPr>
        <xdr:cNvSpPr/>
      </xdr:nvSpPr>
      <xdr:spPr>
        <a:xfrm>
          <a:off x="2571750" y="99701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a:extLst>
            <a:ext uri="{FF2B5EF4-FFF2-40B4-BE49-F238E27FC236}">
              <a16:creationId xmlns:a16="http://schemas.microsoft.com/office/drawing/2014/main" id="{AA0E558F-35D0-42C4-99CC-00DBD4DAD5A9}"/>
            </a:ext>
          </a:extLst>
        </xdr:cNvPr>
        <xdr:cNvSpPr/>
      </xdr:nvSpPr>
      <xdr:spPr>
        <a:xfrm>
          <a:off x="1781175" y="99409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a:extLst>
            <a:ext uri="{FF2B5EF4-FFF2-40B4-BE49-F238E27FC236}">
              <a16:creationId xmlns:a16="http://schemas.microsoft.com/office/drawing/2014/main" id="{01B745FD-B6F0-4105-BE83-D2ECC6E2E9F6}"/>
            </a:ext>
          </a:extLst>
        </xdr:cNvPr>
        <xdr:cNvSpPr/>
      </xdr:nvSpPr>
      <xdr:spPr>
        <a:xfrm>
          <a:off x="981075" y="9917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105180E0-91E9-45CD-A2FF-CF0695147F43}"/>
            </a:ext>
          </a:extLst>
        </xdr:cNvPr>
        <xdr:cNvSpPr txBox="1"/>
      </xdr:nvSpPr>
      <xdr:spPr>
        <a:xfrm>
          <a:off x="40100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D628FA7E-4CB4-4DC6-9333-255BC6D4B032}"/>
            </a:ext>
          </a:extLst>
        </xdr:cNvPr>
        <xdr:cNvSpPr txBox="1"/>
      </xdr:nvSpPr>
      <xdr:spPr>
        <a:xfrm>
          <a:off x="32575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0A8C2229-8403-4F14-B663-5763B6FCD5BF}"/>
            </a:ext>
          </a:extLst>
        </xdr:cNvPr>
        <xdr:cNvSpPr txBox="1"/>
      </xdr:nvSpPr>
      <xdr:spPr>
        <a:xfrm>
          <a:off x="24479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7" name="テキスト ボックス 186">
          <a:extLst>
            <a:ext uri="{FF2B5EF4-FFF2-40B4-BE49-F238E27FC236}">
              <a16:creationId xmlns:a16="http://schemas.microsoft.com/office/drawing/2014/main" id="{B409115C-BBF2-4C31-AE79-ADE80E26003E}"/>
            </a:ext>
          </a:extLst>
        </xdr:cNvPr>
        <xdr:cNvSpPr txBox="1"/>
      </xdr:nvSpPr>
      <xdr:spPr>
        <a:xfrm>
          <a:off x="1657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8" name="テキスト ボックス 187">
          <a:extLst>
            <a:ext uri="{FF2B5EF4-FFF2-40B4-BE49-F238E27FC236}">
              <a16:creationId xmlns:a16="http://schemas.microsoft.com/office/drawing/2014/main" id="{5B9A8394-3C93-420A-B277-C0F0AEB6FE43}"/>
            </a:ext>
          </a:extLst>
        </xdr:cNvPr>
        <xdr:cNvSpPr txBox="1"/>
      </xdr:nvSpPr>
      <xdr:spPr>
        <a:xfrm>
          <a:off x="857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95885</xdr:rowOff>
    </xdr:from>
    <xdr:to>
      <xdr:col>24</xdr:col>
      <xdr:colOff>114300</xdr:colOff>
      <xdr:row>62</xdr:row>
      <xdr:rowOff>26035</xdr:rowOff>
    </xdr:to>
    <xdr:sp macro="" textlink="">
      <xdr:nvSpPr>
        <xdr:cNvPr id="189" name="楕円 188">
          <a:extLst>
            <a:ext uri="{FF2B5EF4-FFF2-40B4-BE49-F238E27FC236}">
              <a16:creationId xmlns:a16="http://schemas.microsoft.com/office/drawing/2014/main" id="{872CCBB5-4EAC-40E4-8B61-E7591E5DB9D1}"/>
            </a:ext>
          </a:extLst>
        </xdr:cNvPr>
        <xdr:cNvSpPr/>
      </xdr:nvSpPr>
      <xdr:spPr>
        <a:xfrm>
          <a:off x="4124325" y="99828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74930</xdr:rowOff>
    </xdr:from>
    <xdr:ext cx="405130" cy="257810"/>
    <xdr:sp macro="" textlink="">
      <xdr:nvSpPr>
        <xdr:cNvPr id="190" name="【橋りょう・トンネル】&#10;有形固定資産減価償却率該当値テキスト">
          <a:extLst>
            <a:ext uri="{FF2B5EF4-FFF2-40B4-BE49-F238E27FC236}">
              <a16:creationId xmlns:a16="http://schemas.microsoft.com/office/drawing/2014/main" id="{181B7383-461A-44BA-A8F2-D7D7A2C3F3D6}"/>
            </a:ext>
          </a:extLst>
        </xdr:cNvPr>
        <xdr:cNvSpPr txBox="1"/>
      </xdr:nvSpPr>
      <xdr:spPr>
        <a:xfrm>
          <a:off x="4219575" y="9961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50165</xdr:rowOff>
    </xdr:from>
    <xdr:to>
      <xdr:col>20</xdr:col>
      <xdr:colOff>38100</xdr:colOff>
      <xdr:row>61</xdr:row>
      <xdr:rowOff>151765</xdr:rowOff>
    </xdr:to>
    <xdr:sp macro="" textlink="">
      <xdr:nvSpPr>
        <xdr:cNvPr id="191" name="楕円 190">
          <a:extLst>
            <a:ext uri="{FF2B5EF4-FFF2-40B4-BE49-F238E27FC236}">
              <a16:creationId xmlns:a16="http://schemas.microsoft.com/office/drawing/2014/main" id="{ED3CCA08-3649-4EA5-A7DF-35A1F67C9E98}"/>
            </a:ext>
          </a:extLst>
        </xdr:cNvPr>
        <xdr:cNvSpPr/>
      </xdr:nvSpPr>
      <xdr:spPr>
        <a:xfrm>
          <a:off x="3381375" y="9933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100965</xdr:rowOff>
    </xdr:from>
    <xdr:to>
      <xdr:col>24</xdr:col>
      <xdr:colOff>63500</xdr:colOff>
      <xdr:row>61</xdr:row>
      <xdr:rowOff>146685</xdr:rowOff>
    </xdr:to>
    <xdr:cxnSp macro="">
      <xdr:nvCxnSpPr>
        <xdr:cNvPr id="192" name="直線コネクタ 191">
          <a:extLst>
            <a:ext uri="{FF2B5EF4-FFF2-40B4-BE49-F238E27FC236}">
              <a16:creationId xmlns:a16="http://schemas.microsoft.com/office/drawing/2014/main" id="{BBC8088F-7802-4185-847A-1DEA9BD17A9D}"/>
            </a:ext>
          </a:extLst>
        </xdr:cNvPr>
        <xdr:cNvCxnSpPr/>
      </xdr:nvCxnSpPr>
      <xdr:spPr>
        <a:xfrm>
          <a:off x="3429000" y="9991090"/>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158750</xdr:rowOff>
    </xdr:from>
    <xdr:to>
      <xdr:col>15</xdr:col>
      <xdr:colOff>101600</xdr:colOff>
      <xdr:row>61</xdr:row>
      <xdr:rowOff>88900</xdr:rowOff>
    </xdr:to>
    <xdr:sp macro="" textlink="">
      <xdr:nvSpPr>
        <xdr:cNvPr id="193" name="楕円 192">
          <a:extLst>
            <a:ext uri="{FF2B5EF4-FFF2-40B4-BE49-F238E27FC236}">
              <a16:creationId xmlns:a16="http://schemas.microsoft.com/office/drawing/2014/main" id="{0E566ED8-58B2-45FF-8C6C-2CE54F21B79D}"/>
            </a:ext>
          </a:extLst>
        </xdr:cNvPr>
        <xdr:cNvSpPr/>
      </xdr:nvSpPr>
      <xdr:spPr>
        <a:xfrm>
          <a:off x="2571750" y="988695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38100</xdr:rowOff>
    </xdr:from>
    <xdr:to>
      <xdr:col>19</xdr:col>
      <xdr:colOff>177800</xdr:colOff>
      <xdr:row>61</xdr:row>
      <xdr:rowOff>100965</xdr:rowOff>
    </xdr:to>
    <xdr:cxnSp macro="">
      <xdr:nvCxnSpPr>
        <xdr:cNvPr id="194" name="直線コネクタ 193">
          <a:extLst>
            <a:ext uri="{FF2B5EF4-FFF2-40B4-BE49-F238E27FC236}">
              <a16:creationId xmlns:a16="http://schemas.microsoft.com/office/drawing/2014/main" id="{F1B9A19B-E9BD-4B10-99EE-FF1DC5179FFE}"/>
            </a:ext>
          </a:extLst>
        </xdr:cNvPr>
        <xdr:cNvCxnSpPr/>
      </xdr:nvCxnSpPr>
      <xdr:spPr>
        <a:xfrm>
          <a:off x="2619375" y="9925050"/>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xdr:rowOff>
    </xdr:from>
    <xdr:to>
      <xdr:col>10</xdr:col>
      <xdr:colOff>165100</xdr:colOff>
      <xdr:row>61</xdr:row>
      <xdr:rowOff>109855</xdr:rowOff>
    </xdr:to>
    <xdr:sp macro="" textlink="">
      <xdr:nvSpPr>
        <xdr:cNvPr id="195" name="楕円 194">
          <a:extLst>
            <a:ext uri="{FF2B5EF4-FFF2-40B4-BE49-F238E27FC236}">
              <a16:creationId xmlns:a16="http://schemas.microsoft.com/office/drawing/2014/main" id="{7E21185F-6CA2-44C7-81B3-A41CB3F7AC28}"/>
            </a:ext>
          </a:extLst>
        </xdr:cNvPr>
        <xdr:cNvSpPr/>
      </xdr:nvSpPr>
      <xdr:spPr>
        <a:xfrm>
          <a:off x="1781175" y="98983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38100</xdr:rowOff>
    </xdr:from>
    <xdr:to>
      <xdr:col>15</xdr:col>
      <xdr:colOff>50800</xdr:colOff>
      <xdr:row>61</xdr:row>
      <xdr:rowOff>59055</xdr:rowOff>
    </xdr:to>
    <xdr:cxnSp macro="">
      <xdr:nvCxnSpPr>
        <xdr:cNvPr id="196" name="直線コネクタ 195">
          <a:extLst>
            <a:ext uri="{FF2B5EF4-FFF2-40B4-BE49-F238E27FC236}">
              <a16:creationId xmlns:a16="http://schemas.microsoft.com/office/drawing/2014/main" id="{7A7F00A1-E1B1-4A1D-8486-D89F68672E66}"/>
            </a:ext>
          </a:extLst>
        </xdr:cNvPr>
        <xdr:cNvCxnSpPr/>
      </xdr:nvCxnSpPr>
      <xdr:spPr>
        <a:xfrm flipV="1">
          <a:off x="1828800" y="9925050"/>
          <a:ext cx="7905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97" name="楕円 196">
          <a:extLst>
            <a:ext uri="{FF2B5EF4-FFF2-40B4-BE49-F238E27FC236}">
              <a16:creationId xmlns:a16="http://schemas.microsoft.com/office/drawing/2014/main" id="{94F3AB57-4BAA-42C0-83BC-2FE992176087}"/>
            </a:ext>
          </a:extLst>
        </xdr:cNvPr>
        <xdr:cNvSpPr/>
      </xdr:nvSpPr>
      <xdr:spPr>
        <a:xfrm>
          <a:off x="981075" y="9869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59055</xdr:rowOff>
    </xdr:to>
    <xdr:cxnSp macro="">
      <xdr:nvCxnSpPr>
        <xdr:cNvPr id="198" name="直線コネクタ 197">
          <a:extLst>
            <a:ext uri="{FF2B5EF4-FFF2-40B4-BE49-F238E27FC236}">
              <a16:creationId xmlns:a16="http://schemas.microsoft.com/office/drawing/2014/main" id="{9EBFD2BE-FA21-4A10-BF6E-1FE87302CD65}"/>
            </a:ext>
          </a:extLst>
        </xdr:cNvPr>
        <xdr:cNvCxnSpPr/>
      </xdr:nvCxnSpPr>
      <xdr:spPr>
        <a:xfrm>
          <a:off x="1028700" y="9916795"/>
          <a:ext cx="8001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29210</xdr:rowOff>
    </xdr:from>
    <xdr:ext cx="405130" cy="257810"/>
    <xdr:sp macro="" textlink="">
      <xdr:nvSpPr>
        <xdr:cNvPr id="199" name="n_1aveValue【橋りょう・トンネル】&#10;有形固定資産減価償却率">
          <a:extLst>
            <a:ext uri="{FF2B5EF4-FFF2-40B4-BE49-F238E27FC236}">
              <a16:creationId xmlns:a16="http://schemas.microsoft.com/office/drawing/2014/main" id="{7BF4058C-505C-4ACC-A9CD-A582F0428E2E}"/>
            </a:ext>
          </a:extLst>
        </xdr:cNvPr>
        <xdr:cNvSpPr txBox="1"/>
      </xdr:nvSpPr>
      <xdr:spPr>
        <a:xfrm>
          <a:off x="3239135" y="1007491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7620</xdr:rowOff>
    </xdr:from>
    <xdr:ext cx="403860" cy="257810"/>
    <xdr:sp macro="" textlink="">
      <xdr:nvSpPr>
        <xdr:cNvPr id="200" name="n_2aveValue【橋りょう・トンネル】&#10;有形固定資産減価償却率">
          <a:extLst>
            <a:ext uri="{FF2B5EF4-FFF2-40B4-BE49-F238E27FC236}">
              <a16:creationId xmlns:a16="http://schemas.microsoft.com/office/drawing/2014/main" id="{AF59820F-A10E-4F1F-A7B9-785B1CF0FCD1}"/>
            </a:ext>
          </a:extLst>
        </xdr:cNvPr>
        <xdr:cNvSpPr txBox="1"/>
      </xdr:nvSpPr>
      <xdr:spPr>
        <a:xfrm>
          <a:off x="2439035" y="10059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61</xdr:row>
      <xdr:rowOff>146685</xdr:rowOff>
    </xdr:from>
    <xdr:ext cx="403860" cy="257810"/>
    <xdr:sp macro="" textlink="">
      <xdr:nvSpPr>
        <xdr:cNvPr id="201" name="n_3aveValue【橋りょう・トンネル】&#10;有形固定資産減価償却率">
          <a:extLst>
            <a:ext uri="{FF2B5EF4-FFF2-40B4-BE49-F238E27FC236}">
              <a16:creationId xmlns:a16="http://schemas.microsoft.com/office/drawing/2014/main" id="{50FB64B0-2E3E-4F7A-A980-A14C4AC8DA27}"/>
            </a:ext>
          </a:extLst>
        </xdr:cNvPr>
        <xdr:cNvSpPr txBox="1"/>
      </xdr:nvSpPr>
      <xdr:spPr>
        <a:xfrm>
          <a:off x="1648460" y="10030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61</xdr:row>
      <xdr:rowOff>120650</xdr:rowOff>
    </xdr:from>
    <xdr:ext cx="403860" cy="257810"/>
    <xdr:sp macro="" textlink="">
      <xdr:nvSpPr>
        <xdr:cNvPr id="202" name="n_4aveValue【橋りょう・トンネル】&#10;有形固定資産減価償却率">
          <a:extLst>
            <a:ext uri="{FF2B5EF4-FFF2-40B4-BE49-F238E27FC236}">
              <a16:creationId xmlns:a16="http://schemas.microsoft.com/office/drawing/2014/main" id="{974B6754-58BE-4336-AE53-3077617A2D46}"/>
            </a:ext>
          </a:extLst>
        </xdr:cNvPr>
        <xdr:cNvSpPr txBox="1"/>
      </xdr:nvSpPr>
      <xdr:spPr>
        <a:xfrm>
          <a:off x="848360" y="100107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59</xdr:row>
      <xdr:rowOff>168275</xdr:rowOff>
    </xdr:from>
    <xdr:ext cx="405130" cy="257810"/>
    <xdr:sp macro="" textlink="">
      <xdr:nvSpPr>
        <xdr:cNvPr id="203" name="n_1mainValue【橋りょう・トンネル】&#10;有形固定資産減価償却率">
          <a:extLst>
            <a:ext uri="{FF2B5EF4-FFF2-40B4-BE49-F238E27FC236}">
              <a16:creationId xmlns:a16="http://schemas.microsoft.com/office/drawing/2014/main" id="{2955D1E9-923D-45BC-B43F-1D813066B1AF}"/>
            </a:ext>
          </a:extLst>
        </xdr:cNvPr>
        <xdr:cNvSpPr txBox="1"/>
      </xdr:nvSpPr>
      <xdr:spPr>
        <a:xfrm>
          <a:off x="3239135" y="97218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54.3</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105410</xdr:rowOff>
    </xdr:from>
    <xdr:ext cx="403860" cy="259080"/>
    <xdr:sp macro="" textlink="">
      <xdr:nvSpPr>
        <xdr:cNvPr id="204" name="n_2mainValue【橋りょう・トンネル】&#10;有形固定資産減価償却率">
          <a:extLst>
            <a:ext uri="{FF2B5EF4-FFF2-40B4-BE49-F238E27FC236}">
              <a16:creationId xmlns:a16="http://schemas.microsoft.com/office/drawing/2014/main" id="{D7CD3D89-2004-4B71-AA32-56924E07DE7E}"/>
            </a:ext>
          </a:extLst>
        </xdr:cNvPr>
        <xdr:cNvSpPr txBox="1"/>
      </xdr:nvSpPr>
      <xdr:spPr>
        <a:xfrm>
          <a:off x="2439035" y="96653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126365</xdr:rowOff>
    </xdr:from>
    <xdr:ext cx="403860" cy="259080"/>
    <xdr:sp macro="" textlink="">
      <xdr:nvSpPr>
        <xdr:cNvPr id="205" name="n_3mainValue【橋りょう・トンネル】&#10;有形固定資産減価償却率">
          <a:extLst>
            <a:ext uri="{FF2B5EF4-FFF2-40B4-BE49-F238E27FC236}">
              <a16:creationId xmlns:a16="http://schemas.microsoft.com/office/drawing/2014/main" id="{B913DE5D-6CCF-4E30-A3FC-73C9B961471E}"/>
            </a:ext>
          </a:extLst>
        </xdr:cNvPr>
        <xdr:cNvSpPr txBox="1"/>
      </xdr:nvSpPr>
      <xdr:spPr>
        <a:xfrm>
          <a:off x="1648460" y="9686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93980</xdr:rowOff>
    </xdr:from>
    <xdr:ext cx="403860" cy="259080"/>
    <xdr:sp macro="" textlink="">
      <xdr:nvSpPr>
        <xdr:cNvPr id="206" name="n_4mainValue【橋りょう・トンネル】&#10;有形固定資産減価償却率">
          <a:extLst>
            <a:ext uri="{FF2B5EF4-FFF2-40B4-BE49-F238E27FC236}">
              <a16:creationId xmlns:a16="http://schemas.microsoft.com/office/drawing/2014/main" id="{AE3749E5-1980-44FC-957A-5EDF459A15C6}"/>
            </a:ext>
          </a:extLst>
        </xdr:cNvPr>
        <xdr:cNvSpPr txBox="1"/>
      </xdr:nvSpPr>
      <xdr:spPr>
        <a:xfrm>
          <a:off x="848360" y="9657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EF5DEC72-A329-4DA4-9BE6-144BFF44DF68}"/>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4C33204-59AF-4CD5-8C16-707032B0A4BD}"/>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C3FF3F4-2146-4E1D-8ED5-4536553EBD30}"/>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E6F8EB7-4838-498A-AA52-E1E8022E18D0}"/>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17948E67-4C67-466F-9A63-A2D73251F601}"/>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93613BBA-4C4A-4E6F-839A-1B817EE85CD0}"/>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45BBA829-F741-4D48-94AD-0C3546654D06}"/>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112,853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1EC03A9C-8DAC-4509-A348-E6211D451D46}"/>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5" name="テキスト ボックス 214">
          <a:extLst>
            <a:ext uri="{FF2B5EF4-FFF2-40B4-BE49-F238E27FC236}">
              <a16:creationId xmlns:a16="http://schemas.microsoft.com/office/drawing/2014/main" id="{6B6180D5-D36B-40C9-A94D-A8D699BD4FF2}"/>
            </a:ext>
          </a:extLst>
        </xdr:cNvPr>
        <xdr:cNvSpPr txBox="1"/>
      </xdr:nvSpPr>
      <xdr:spPr>
        <a:xfrm>
          <a:off x="5915025"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BEC5C3D-DC78-415B-9217-39F44746F404}"/>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169ECA20-FB7A-4EE4-82A0-106E0A330CA0}"/>
            </a:ext>
          </a:extLst>
        </xdr:cNvPr>
        <xdr:cNvCxnSpPr/>
      </xdr:nvCxnSpPr>
      <xdr:spPr>
        <a:xfrm>
          <a:off x="5953125" y="103727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7650" cy="257810"/>
    <xdr:sp macro="" textlink="">
      <xdr:nvSpPr>
        <xdr:cNvPr id="218" name="テキスト ボックス 217">
          <a:extLst>
            <a:ext uri="{FF2B5EF4-FFF2-40B4-BE49-F238E27FC236}">
              <a16:creationId xmlns:a16="http://schemas.microsoft.com/office/drawing/2014/main" id="{81F34435-9783-437E-8B4C-20D34AA2C0B2}"/>
            </a:ext>
          </a:extLst>
        </xdr:cNvPr>
        <xdr:cNvSpPr txBox="1"/>
      </xdr:nvSpPr>
      <xdr:spPr>
        <a:xfrm>
          <a:off x="5723255" y="10236835"/>
          <a:ext cx="2476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654C208D-86FF-4F1C-BB20-70739DE57233}"/>
            </a:ext>
          </a:extLst>
        </xdr:cNvPr>
        <xdr:cNvCxnSpPr/>
      </xdr:nvCxnSpPr>
      <xdr:spPr>
        <a:xfrm>
          <a:off x="5953125" y="994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360" cy="257810"/>
    <xdr:sp macro="" textlink="">
      <xdr:nvSpPr>
        <xdr:cNvPr id="220" name="テキスト ボックス 219">
          <a:extLst>
            <a:ext uri="{FF2B5EF4-FFF2-40B4-BE49-F238E27FC236}">
              <a16:creationId xmlns:a16="http://schemas.microsoft.com/office/drawing/2014/main" id="{CF3A7023-7270-4133-A074-220F52B8930B}"/>
            </a:ext>
          </a:extLst>
        </xdr:cNvPr>
        <xdr:cNvSpPr txBox="1"/>
      </xdr:nvSpPr>
      <xdr:spPr>
        <a:xfrm>
          <a:off x="5420995" y="98082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DF18DB32-B4F6-422B-9624-2F1F58D0946F}"/>
            </a:ext>
          </a:extLst>
        </xdr:cNvPr>
        <xdr:cNvCxnSpPr/>
      </xdr:nvCxnSpPr>
      <xdr:spPr>
        <a:xfrm>
          <a:off x="5953125" y="951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360" cy="257810"/>
    <xdr:sp macro="" textlink="">
      <xdr:nvSpPr>
        <xdr:cNvPr id="222" name="テキスト ボックス 221">
          <a:extLst>
            <a:ext uri="{FF2B5EF4-FFF2-40B4-BE49-F238E27FC236}">
              <a16:creationId xmlns:a16="http://schemas.microsoft.com/office/drawing/2014/main" id="{7170D9E8-8A39-4756-8A6A-5B66116A8C15}"/>
            </a:ext>
          </a:extLst>
        </xdr:cNvPr>
        <xdr:cNvSpPr txBox="1"/>
      </xdr:nvSpPr>
      <xdr:spPr>
        <a:xfrm>
          <a:off x="5420995" y="937958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E8D7BEBB-01A9-40CA-9C8C-608906C38C52}"/>
            </a:ext>
          </a:extLst>
        </xdr:cNvPr>
        <xdr:cNvCxnSpPr/>
      </xdr:nvCxnSpPr>
      <xdr:spPr>
        <a:xfrm>
          <a:off x="5953125" y="9077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360" cy="257810"/>
    <xdr:sp macro="" textlink="">
      <xdr:nvSpPr>
        <xdr:cNvPr id="224" name="テキスト ボックス 223">
          <a:extLst>
            <a:ext uri="{FF2B5EF4-FFF2-40B4-BE49-F238E27FC236}">
              <a16:creationId xmlns:a16="http://schemas.microsoft.com/office/drawing/2014/main" id="{6BC3461E-4B27-4ADA-B84E-2C50B9ACAF64}"/>
            </a:ext>
          </a:extLst>
        </xdr:cNvPr>
        <xdr:cNvSpPr txBox="1"/>
      </xdr:nvSpPr>
      <xdr:spPr>
        <a:xfrm>
          <a:off x="5420995" y="8941435"/>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3F7283AC-BDDA-43E1-9844-C39B7E1B49C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360" cy="257810"/>
    <xdr:sp macro="" textlink="">
      <xdr:nvSpPr>
        <xdr:cNvPr id="226" name="テキスト ボックス 225">
          <a:extLst>
            <a:ext uri="{FF2B5EF4-FFF2-40B4-BE49-F238E27FC236}">
              <a16:creationId xmlns:a16="http://schemas.microsoft.com/office/drawing/2014/main" id="{8AA1AC74-5EA7-4408-B7F8-0BD2F06AF70D}"/>
            </a:ext>
          </a:extLst>
        </xdr:cNvPr>
        <xdr:cNvSpPr txBox="1"/>
      </xdr:nvSpPr>
      <xdr:spPr>
        <a:xfrm>
          <a:off x="5420995" y="85128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27BE13E-F1DF-488D-B9CB-0B633464D496}"/>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48895</xdr:rowOff>
    </xdr:from>
    <xdr:to>
      <xdr:col>54</xdr:col>
      <xdr:colOff>189865</xdr:colOff>
      <xdr:row>63</xdr:row>
      <xdr:rowOff>164465</xdr:rowOff>
    </xdr:to>
    <xdr:cxnSp macro="">
      <xdr:nvCxnSpPr>
        <xdr:cNvPr id="228" name="直線コネクタ 227">
          <a:extLst>
            <a:ext uri="{FF2B5EF4-FFF2-40B4-BE49-F238E27FC236}">
              <a16:creationId xmlns:a16="http://schemas.microsoft.com/office/drawing/2014/main" id="{6E474402-1018-4098-94B8-66444A1DBCFF}"/>
            </a:ext>
          </a:extLst>
        </xdr:cNvPr>
        <xdr:cNvCxnSpPr/>
      </xdr:nvCxnSpPr>
      <xdr:spPr>
        <a:xfrm flipV="1">
          <a:off x="9429115" y="912304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168275</xdr:rowOff>
    </xdr:from>
    <xdr:ext cx="469900" cy="257810"/>
    <xdr:sp macro="" textlink="">
      <xdr:nvSpPr>
        <xdr:cNvPr id="229" name="【橋りょう・トンネル】&#10;一人当たり有形固定資産（償却資産）額最小値テキスト">
          <a:extLst>
            <a:ext uri="{FF2B5EF4-FFF2-40B4-BE49-F238E27FC236}">
              <a16:creationId xmlns:a16="http://schemas.microsoft.com/office/drawing/2014/main" id="{BC7205C0-D311-4944-83C0-F9D893FDDADC}"/>
            </a:ext>
          </a:extLst>
        </xdr:cNvPr>
        <xdr:cNvSpPr txBox="1"/>
      </xdr:nvSpPr>
      <xdr:spPr>
        <a:xfrm>
          <a:off x="9467850" y="103695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3,022</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164465</xdr:rowOff>
    </xdr:from>
    <xdr:to>
      <xdr:col>55</xdr:col>
      <xdr:colOff>88900</xdr:colOff>
      <xdr:row>63</xdr:row>
      <xdr:rowOff>164465</xdr:rowOff>
    </xdr:to>
    <xdr:cxnSp macro="">
      <xdr:nvCxnSpPr>
        <xdr:cNvPr id="230" name="直線コネクタ 229">
          <a:extLst>
            <a:ext uri="{FF2B5EF4-FFF2-40B4-BE49-F238E27FC236}">
              <a16:creationId xmlns:a16="http://schemas.microsoft.com/office/drawing/2014/main" id="{FA09C37F-09A4-41C3-B363-7166D948252F}"/>
            </a:ext>
          </a:extLst>
        </xdr:cNvPr>
        <xdr:cNvCxnSpPr/>
      </xdr:nvCxnSpPr>
      <xdr:spPr>
        <a:xfrm>
          <a:off x="9363075" y="103720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167005</xdr:rowOff>
    </xdr:from>
    <xdr:ext cx="598805" cy="257810"/>
    <xdr:sp macro="" textlink="">
      <xdr:nvSpPr>
        <xdr:cNvPr id="231" name="【橋りょう・トンネル】&#10;一人当たり有形固定資産（償却資産）額最大値テキスト">
          <a:extLst>
            <a:ext uri="{FF2B5EF4-FFF2-40B4-BE49-F238E27FC236}">
              <a16:creationId xmlns:a16="http://schemas.microsoft.com/office/drawing/2014/main" id="{89880C8D-56C2-4418-9F85-195AA8B87323}"/>
            </a:ext>
          </a:extLst>
        </xdr:cNvPr>
        <xdr:cNvSpPr txBox="1"/>
      </xdr:nvSpPr>
      <xdr:spPr>
        <a:xfrm>
          <a:off x="9467850" y="89173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578,713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48895</xdr:rowOff>
    </xdr:from>
    <xdr:to>
      <xdr:col>55</xdr:col>
      <xdr:colOff>88900</xdr:colOff>
      <xdr:row>56</xdr:row>
      <xdr:rowOff>48895</xdr:rowOff>
    </xdr:to>
    <xdr:cxnSp macro="">
      <xdr:nvCxnSpPr>
        <xdr:cNvPr id="232" name="直線コネクタ 231">
          <a:extLst>
            <a:ext uri="{FF2B5EF4-FFF2-40B4-BE49-F238E27FC236}">
              <a16:creationId xmlns:a16="http://schemas.microsoft.com/office/drawing/2014/main" id="{CECB5FEE-60C4-482B-A35B-91C73C1A2225}"/>
            </a:ext>
          </a:extLst>
        </xdr:cNvPr>
        <xdr:cNvCxnSpPr/>
      </xdr:nvCxnSpPr>
      <xdr:spPr>
        <a:xfrm>
          <a:off x="9363075" y="912304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40640</xdr:rowOff>
    </xdr:from>
    <xdr:ext cx="598805" cy="257810"/>
    <xdr:sp macro="" textlink="">
      <xdr:nvSpPr>
        <xdr:cNvPr id="233" name="【橋りょう・トンネル】&#10;一人当たり有形固定資産（償却資産）額平均値テキスト">
          <a:extLst>
            <a:ext uri="{FF2B5EF4-FFF2-40B4-BE49-F238E27FC236}">
              <a16:creationId xmlns:a16="http://schemas.microsoft.com/office/drawing/2014/main" id="{BA101237-6988-4BE5-92D9-E590A4512E1E}"/>
            </a:ext>
          </a:extLst>
        </xdr:cNvPr>
        <xdr:cNvSpPr txBox="1"/>
      </xdr:nvSpPr>
      <xdr:spPr>
        <a:xfrm>
          <a:off x="9467850" y="992759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175,964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61595</xdr:rowOff>
    </xdr:from>
    <xdr:to>
      <xdr:col>55</xdr:col>
      <xdr:colOff>50800</xdr:colOff>
      <xdr:row>61</xdr:row>
      <xdr:rowOff>163195</xdr:rowOff>
    </xdr:to>
    <xdr:sp macro="" textlink="">
      <xdr:nvSpPr>
        <xdr:cNvPr id="234" name="フローチャート: 判断 233">
          <a:extLst>
            <a:ext uri="{FF2B5EF4-FFF2-40B4-BE49-F238E27FC236}">
              <a16:creationId xmlns:a16="http://schemas.microsoft.com/office/drawing/2014/main" id="{E00FF31D-96A7-494E-8211-2BFA66FEFF76}"/>
            </a:ext>
          </a:extLst>
        </xdr:cNvPr>
        <xdr:cNvSpPr/>
      </xdr:nvSpPr>
      <xdr:spPr>
        <a:xfrm>
          <a:off x="9401175" y="995172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40640</xdr:rowOff>
    </xdr:from>
    <xdr:to>
      <xdr:col>50</xdr:col>
      <xdr:colOff>165100</xdr:colOff>
      <xdr:row>61</xdr:row>
      <xdr:rowOff>141605</xdr:rowOff>
    </xdr:to>
    <xdr:sp macro="" textlink="">
      <xdr:nvSpPr>
        <xdr:cNvPr id="235" name="フローチャート: 判断 234">
          <a:extLst>
            <a:ext uri="{FF2B5EF4-FFF2-40B4-BE49-F238E27FC236}">
              <a16:creationId xmlns:a16="http://schemas.microsoft.com/office/drawing/2014/main" id="{2C722B7B-07FF-4159-AA5B-1DFF02DE87E0}"/>
            </a:ext>
          </a:extLst>
        </xdr:cNvPr>
        <xdr:cNvSpPr/>
      </xdr:nvSpPr>
      <xdr:spPr>
        <a:xfrm>
          <a:off x="8639175" y="992759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29210</xdr:rowOff>
    </xdr:from>
    <xdr:to>
      <xdr:col>46</xdr:col>
      <xdr:colOff>38100</xdr:colOff>
      <xdr:row>61</xdr:row>
      <xdr:rowOff>130175</xdr:rowOff>
    </xdr:to>
    <xdr:sp macro="" textlink="">
      <xdr:nvSpPr>
        <xdr:cNvPr id="236" name="フローチャート: 判断 235">
          <a:extLst>
            <a:ext uri="{FF2B5EF4-FFF2-40B4-BE49-F238E27FC236}">
              <a16:creationId xmlns:a16="http://schemas.microsoft.com/office/drawing/2014/main" id="{FA01B97D-B1CB-4FE8-B1F6-C2D2C588E3B6}"/>
            </a:ext>
          </a:extLst>
        </xdr:cNvPr>
        <xdr:cNvSpPr/>
      </xdr:nvSpPr>
      <xdr:spPr>
        <a:xfrm>
          <a:off x="7839075" y="9912985"/>
          <a:ext cx="85725"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38735</xdr:rowOff>
    </xdr:from>
    <xdr:to>
      <xdr:col>41</xdr:col>
      <xdr:colOff>101600</xdr:colOff>
      <xdr:row>61</xdr:row>
      <xdr:rowOff>140335</xdr:rowOff>
    </xdr:to>
    <xdr:sp macro="" textlink="">
      <xdr:nvSpPr>
        <xdr:cNvPr id="237" name="フローチャート: 判断 236">
          <a:extLst>
            <a:ext uri="{FF2B5EF4-FFF2-40B4-BE49-F238E27FC236}">
              <a16:creationId xmlns:a16="http://schemas.microsoft.com/office/drawing/2014/main" id="{7C731DAF-16D4-44E6-B014-56DA0BD46C8F}"/>
            </a:ext>
          </a:extLst>
        </xdr:cNvPr>
        <xdr:cNvSpPr/>
      </xdr:nvSpPr>
      <xdr:spPr>
        <a:xfrm>
          <a:off x="7029450" y="992568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164465</xdr:rowOff>
    </xdr:to>
    <xdr:sp macro="" textlink="">
      <xdr:nvSpPr>
        <xdr:cNvPr id="238" name="フローチャート: 判断 237">
          <a:extLst>
            <a:ext uri="{FF2B5EF4-FFF2-40B4-BE49-F238E27FC236}">
              <a16:creationId xmlns:a16="http://schemas.microsoft.com/office/drawing/2014/main" id="{15CA4373-BB4C-4994-85EB-12DEC8BD1E64}"/>
            </a:ext>
          </a:extLst>
        </xdr:cNvPr>
        <xdr:cNvSpPr/>
      </xdr:nvSpPr>
      <xdr:spPr>
        <a:xfrm>
          <a:off x="6238875" y="995362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E90EBD91-D40D-42DE-AFD0-C6329C976A0B}"/>
            </a:ext>
          </a:extLst>
        </xdr:cNvPr>
        <xdr:cNvSpPr txBox="1"/>
      </xdr:nvSpPr>
      <xdr:spPr>
        <a:xfrm>
          <a:off x="925830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3A6A4222-FE02-4886-9659-CAE2A62CB47A}"/>
            </a:ext>
          </a:extLst>
        </xdr:cNvPr>
        <xdr:cNvSpPr txBox="1"/>
      </xdr:nvSpPr>
      <xdr:spPr>
        <a:xfrm>
          <a:off x="8515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643B2F12-09CE-4870-B41A-5A71807180D1}"/>
            </a:ext>
          </a:extLst>
        </xdr:cNvPr>
        <xdr:cNvSpPr txBox="1"/>
      </xdr:nvSpPr>
      <xdr:spPr>
        <a:xfrm>
          <a:off x="7715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A17C05F2-1441-4AD9-9BB0-33428566FF0A}"/>
            </a:ext>
          </a:extLst>
        </xdr:cNvPr>
        <xdr:cNvSpPr txBox="1"/>
      </xdr:nvSpPr>
      <xdr:spPr>
        <a:xfrm>
          <a:off x="690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06B28BAF-7B0A-46AE-8DAC-DCDA71499731}"/>
            </a:ext>
          </a:extLst>
        </xdr:cNvPr>
        <xdr:cNvSpPr txBox="1"/>
      </xdr:nvSpPr>
      <xdr:spPr>
        <a:xfrm>
          <a:off x="6115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60</xdr:row>
      <xdr:rowOff>77470</xdr:rowOff>
    </xdr:from>
    <xdr:to>
      <xdr:col>55</xdr:col>
      <xdr:colOff>50800</xdr:colOff>
      <xdr:row>61</xdr:row>
      <xdr:rowOff>7620</xdr:rowOff>
    </xdr:to>
    <xdr:sp macro="" textlink="">
      <xdr:nvSpPr>
        <xdr:cNvPr id="244" name="楕円 243">
          <a:extLst>
            <a:ext uri="{FF2B5EF4-FFF2-40B4-BE49-F238E27FC236}">
              <a16:creationId xmlns:a16="http://schemas.microsoft.com/office/drawing/2014/main" id="{1847AC18-42B5-47F5-9CAF-19E34EBE37B8}"/>
            </a:ext>
          </a:extLst>
        </xdr:cNvPr>
        <xdr:cNvSpPr/>
      </xdr:nvSpPr>
      <xdr:spPr>
        <a:xfrm>
          <a:off x="9401175" y="980249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100330</xdr:rowOff>
    </xdr:from>
    <xdr:ext cx="598805" cy="257810"/>
    <xdr:sp macro="" textlink="">
      <xdr:nvSpPr>
        <xdr:cNvPr id="245" name="【橋りょう・トンネル】&#10;一人当たり有形固定資産（償却資産）額該当値テキスト">
          <a:extLst>
            <a:ext uri="{FF2B5EF4-FFF2-40B4-BE49-F238E27FC236}">
              <a16:creationId xmlns:a16="http://schemas.microsoft.com/office/drawing/2014/main" id="{04A205A6-CDEA-4293-9221-3D20C92AB854}"/>
            </a:ext>
          </a:extLst>
        </xdr:cNvPr>
        <xdr:cNvSpPr txBox="1"/>
      </xdr:nvSpPr>
      <xdr:spPr>
        <a:xfrm>
          <a:off x="9467850" y="966660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243,847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60</xdr:row>
      <xdr:rowOff>99695</xdr:rowOff>
    </xdr:from>
    <xdr:to>
      <xdr:col>50</xdr:col>
      <xdr:colOff>165100</xdr:colOff>
      <xdr:row>61</xdr:row>
      <xdr:rowOff>29845</xdr:rowOff>
    </xdr:to>
    <xdr:sp macro="" textlink="">
      <xdr:nvSpPr>
        <xdr:cNvPr id="246" name="楕円 245">
          <a:extLst>
            <a:ext uri="{FF2B5EF4-FFF2-40B4-BE49-F238E27FC236}">
              <a16:creationId xmlns:a16="http://schemas.microsoft.com/office/drawing/2014/main" id="{FF32EC86-B5AD-4EBC-A06C-48501AF834E3}"/>
            </a:ext>
          </a:extLst>
        </xdr:cNvPr>
        <xdr:cNvSpPr/>
      </xdr:nvSpPr>
      <xdr:spPr>
        <a:xfrm>
          <a:off x="8639175" y="982789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128270</xdr:rowOff>
    </xdr:from>
    <xdr:to>
      <xdr:col>55</xdr:col>
      <xdr:colOff>0</xdr:colOff>
      <xdr:row>60</xdr:row>
      <xdr:rowOff>150495</xdr:rowOff>
    </xdr:to>
    <xdr:cxnSp macro="">
      <xdr:nvCxnSpPr>
        <xdr:cNvPr id="247" name="直線コネクタ 246">
          <a:extLst>
            <a:ext uri="{FF2B5EF4-FFF2-40B4-BE49-F238E27FC236}">
              <a16:creationId xmlns:a16="http://schemas.microsoft.com/office/drawing/2014/main" id="{C95429A0-097E-496F-B8B6-6F52A87B70E7}"/>
            </a:ext>
          </a:extLst>
        </xdr:cNvPr>
        <xdr:cNvCxnSpPr/>
      </xdr:nvCxnSpPr>
      <xdr:spPr>
        <a:xfrm flipV="1">
          <a:off x="8686800" y="9850120"/>
          <a:ext cx="74295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111760</xdr:rowOff>
    </xdr:from>
    <xdr:to>
      <xdr:col>46</xdr:col>
      <xdr:colOff>38100</xdr:colOff>
      <xdr:row>61</xdr:row>
      <xdr:rowOff>41910</xdr:rowOff>
    </xdr:to>
    <xdr:sp macro="" textlink="">
      <xdr:nvSpPr>
        <xdr:cNvPr id="248" name="楕円 247">
          <a:extLst>
            <a:ext uri="{FF2B5EF4-FFF2-40B4-BE49-F238E27FC236}">
              <a16:creationId xmlns:a16="http://schemas.microsoft.com/office/drawing/2014/main" id="{43540C08-7EF3-47B5-BDFF-80393481AF94}"/>
            </a:ext>
          </a:extLst>
        </xdr:cNvPr>
        <xdr:cNvSpPr/>
      </xdr:nvSpPr>
      <xdr:spPr>
        <a:xfrm>
          <a:off x="7839075" y="98367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150495</xdr:rowOff>
    </xdr:from>
    <xdr:to>
      <xdr:col>50</xdr:col>
      <xdr:colOff>114300</xdr:colOff>
      <xdr:row>60</xdr:row>
      <xdr:rowOff>162560</xdr:rowOff>
    </xdr:to>
    <xdr:cxnSp macro="">
      <xdr:nvCxnSpPr>
        <xdr:cNvPr id="249" name="直線コネクタ 248">
          <a:extLst>
            <a:ext uri="{FF2B5EF4-FFF2-40B4-BE49-F238E27FC236}">
              <a16:creationId xmlns:a16="http://schemas.microsoft.com/office/drawing/2014/main" id="{D9A05111-6ED2-48CC-87C9-1259957A676A}"/>
            </a:ext>
          </a:extLst>
        </xdr:cNvPr>
        <xdr:cNvCxnSpPr/>
      </xdr:nvCxnSpPr>
      <xdr:spPr>
        <a:xfrm flipV="1">
          <a:off x="7886700" y="9875520"/>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111125</xdr:rowOff>
    </xdr:from>
    <xdr:to>
      <xdr:col>41</xdr:col>
      <xdr:colOff>101600</xdr:colOff>
      <xdr:row>61</xdr:row>
      <xdr:rowOff>41275</xdr:rowOff>
    </xdr:to>
    <xdr:sp macro="" textlink="">
      <xdr:nvSpPr>
        <xdr:cNvPr id="250" name="楕円 249">
          <a:extLst>
            <a:ext uri="{FF2B5EF4-FFF2-40B4-BE49-F238E27FC236}">
              <a16:creationId xmlns:a16="http://schemas.microsoft.com/office/drawing/2014/main" id="{E8C0B3CD-606F-441D-9E98-F54649AFB1EC}"/>
            </a:ext>
          </a:extLst>
        </xdr:cNvPr>
        <xdr:cNvSpPr/>
      </xdr:nvSpPr>
      <xdr:spPr>
        <a:xfrm>
          <a:off x="7029450" y="983615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161925</xdr:rowOff>
    </xdr:from>
    <xdr:to>
      <xdr:col>45</xdr:col>
      <xdr:colOff>177800</xdr:colOff>
      <xdr:row>60</xdr:row>
      <xdr:rowOff>162560</xdr:rowOff>
    </xdr:to>
    <xdr:cxnSp macro="">
      <xdr:nvCxnSpPr>
        <xdr:cNvPr id="251" name="直線コネクタ 250">
          <a:extLst>
            <a:ext uri="{FF2B5EF4-FFF2-40B4-BE49-F238E27FC236}">
              <a16:creationId xmlns:a16="http://schemas.microsoft.com/office/drawing/2014/main" id="{F37B330C-65D9-4008-8DDD-B5FD993774F5}"/>
            </a:ext>
          </a:extLst>
        </xdr:cNvPr>
        <xdr:cNvCxnSpPr/>
      </xdr:nvCxnSpPr>
      <xdr:spPr>
        <a:xfrm>
          <a:off x="7077075" y="988377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119380</xdr:rowOff>
    </xdr:from>
    <xdr:to>
      <xdr:col>36</xdr:col>
      <xdr:colOff>165100</xdr:colOff>
      <xdr:row>61</xdr:row>
      <xdr:rowOff>49530</xdr:rowOff>
    </xdr:to>
    <xdr:sp macro="" textlink="">
      <xdr:nvSpPr>
        <xdr:cNvPr id="252" name="楕円 251">
          <a:extLst>
            <a:ext uri="{FF2B5EF4-FFF2-40B4-BE49-F238E27FC236}">
              <a16:creationId xmlns:a16="http://schemas.microsoft.com/office/drawing/2014/main" id="{A86072A3-69C4-407C-A6A0-ABA3038A48D4}"/>
            </a:ext>
          </a:extLst>
        </xdr:cNvPr>
        <xdr:cNvSpPr/>
      </xdr:nvSpPr>
      <xdr:spPr>
        <a:xfrm>
          <a:off x="6238875" y="98475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161925</xdr:rowOff>
    </xdr:from>
    <xdr:to>
      <xdr:col>41</xdr:col>
      <xdr:colOff>50800</xdr:colOff>
      <xdr:row>60</xdr:row>
      <xdr:rowOff>170180</xdr:rowOff>
    </xdr:to>
    <xdr:cxnSp macro="">
      <xdr:nvCxnSpPr>
        <xdr:cNvPr id="253" name="直線コネクタ 252">
          <a:extLst>
            <a:ext uri="{FF2B5EF4-FFF2-40B4-BE49-F238E27FC236}">
              <a16:creationId xmlns:a16="http://schemas.microsoft.com/office/drawing/2014/main" id="{CC5DF138-CBEC-43BE-B40B-2C5FAD301F7D}"/>
            </a:ext>
          </a:extLst>
        </xdr:cNvPr>
        <xdr:cNvCxnSpPr/>
      </xdr:nvCxnSpPr>
      <xdr:spPr>
        <a:xfrm flipV="1">
          <a:off x="6286500" y="9883775"/>
          <a:ext cx="7905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132715</xdr:rowOff>
    </xdr:from>
    <xdr:ext cx="597535" cy="257810"/>
    <xdr:sp macro="" textlink="">
      <xdr:nvSpPr>
        <xdr:cNvPr id="254" name="n_1aveValue【橋りょう・トンネル】&#10;一人当たり有形固定資産（償却資産）額">
          <a:extLst>
            <a:ext uri="{FF2B5EF4-FFF2-40B4-BE49-F238E27FC236}">
              <a16:creationId xmlns:a16="http://schemas.microsoft.com/office/drawing/2014/main" id="{FBE13BAB-B3DD-450F-B720-E86D841DAE03}"/>
            </a:ext>
          </a:extLst>
        </xdr:cNvPr>
        <xdr:cNvSpPr txBox="1"/>
      </xdr:nvSpPr>
      <xdr:spPr>
        <a:xfrm>
          <a:off x="8399780" y="1001966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185,188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121285</xdr:rowOff>
    </xdr:from>
    <xdr:ext cx="597535" cy="257810"/>
    <xdr:sp macro="" textlink="">
      <xdr:nvSpPr>
        <xdr:cNvPr id="255" name="n_2aveValue【橋りょう・トンネル】&#10;一人当たり有形固定資産（償却資産）額">
          <a:extLst>
            <a:ext uri="{FF2B5EF4-FFF2-40B4-BE49-F238E27FC236}">
              <a16:creationId xmlns:a16="http://schemas.microsoft.com/office/drawing/2014/main" id="{7046F077-853A-4251-B38A-11DA1ADE5281}"/>
            </a:ext>
          </a:extLst>
        </xdr:cNvPr>
        <xdr:cNvSpPr txBox="1"/>
      </xdr:nvSpPr>
      <xdr:spPr>
        <a:xfrm>
          <a:off x="7609205" y="1001141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190,173</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132080</xdr:rowOff>
    </xdr:from>
    <xdr:ext cx="597535" cy="257810"/>
    <xdr:sp macro="" textlink="">
      <xdr:nvSpPr>
        <xdr:cNvPr id="256" name="n_3aveValue【橋りょう・トンネル】&#10;一人当たり有形固定資産（償却資産）額">
          <a:extLst>
            <a:ext uri="{FF2B5EF4-FFF2-40B4-BE49-F238E27FC236}">
              <a16:creationId xmlns:a16="http://schemas.microsoft.com/office/drawing/2014/main" id="{DC545F7D-C427-4C0F-8EF7-03E87ADDB5E7}"/>
            </a:ext>
          </a:extLst>
        </xdr:cNvPr>
        <xdr:cNvSpPr txBox="1"/>
      </xdr:nvSpPr>
      <xdr:spPr>
        <a:xfrm>
          <a:off x="6818630" y="1001903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185,962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155575</xdr:rowOff>
    </xdr:from>
    <xdr:ext cx="597535" cy="257810"/>
    <xdr:sp macro="" textlink="">
      <xdr:nvSpPr>
        <xdr:cNvPr id="257" name="n_4aveValue【橋りょう・トンネル】&#10;一人当たり有形固定資産（償却資産）額">
          <a:extLst>
            <a:ext uri="{FF2B5EF4-FFF2-40B4-BE49-F238E27FC236}">
              <a16:creationId xmlns:a16="http://schemas.microsoft.com/office/drawing/2014/main" id="{91581C69-E655-4EAF-AA18-B674910828D9}"/>
            </a:ext>
          </a:extLst>
        </xdr:cNvPr>
        <xdr:cNvSpPr txBox="1"/>
      </xdr:nvSpPr>
      <xdr:spPr>
        <a:xfrm>
          <a:off x="6009005" y="1004570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59</xdr:row>
      <xdr:rowOff>46355</xdr:rowOff>
    </xdr:from>
    <xdr:ext cx="597535" cy="259080"/>
    <xdr:sp macro="" textlink="">
      <xdr:nvSpPr>
        <xdr:cNvPr id="258" name="n_1mainValue【橋りょう・トンネル】&#10;一人当たり有形固定資産（償却資産）額">
          <a:extLst>
            <a:ext uri="{FF2B5EF4-FFF2-40B4-BE49-F238E27FC236}">
              <a16:creationId xmlns:a16="http://schemas.microsoft.com/office/drawing/2014/main" id="{23994B27-A92B-4BEB-80B4-413CF7992D9E}"/>
            </a:ext>
          </a:extLst>
        </xdr:cNvPr>
        <xdr:cNvSpPr txBox="1"/>
      </xdr:nvSpPr>
      <xdr:spPr>
        <a:xfrm>
          <a:off x="8399780" y="9612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234,092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59</xdr:row>
      <xdr:rowOff>58420</xdr:rowOff>
    </xdr:from>
    <xdr:ext cx="597535" cy="259080"/>
    <xdr:sp macro="" textlink="">
      <xdr:nvSpPr>
        <xdr:cNvPr id="259" name="n_2mainValue【橋りょう・トンネル】&#10;一人当たり有形固定資産（償却資産）額">
          <a:extLst>
            <a:ext uri="{FF2B5EF4-FFF2-40B4-BE49-F238E27FC236}">
              <a16:creationId xmlns:a16="http://schemas.microsoft.com/office/drawing/2014/main" id="{B11ADF15-2973-4BF9-9EC6-3F7C105439EE}"/>
            </a:ext>
          </a:extLst>
        </xdr:cNvPr>
        <xdr:cNvSpPr txBox="1"/>
      </xdr:nvSpPr>
      <xdr:spPr>
        <a:xfrm>
          <a:off x="7609205" y="96215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229,017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59</xdr:row>
      <xdr:rowOff>57785</xdr:rowOff>
    </xdr:from>
    <xdr:ext cx="597535" cy="259080"/>
    <xdr:sp macro="" textlink="">
      <xdr:nvSpPr>
        <xdr:cNvPr id="260" name="n_3mainValue【橋りょう・トンネル】&#10;一人当たり有形固定資産（償却資産）額">
          <a:extLst>
            <a:ext uri="{FF2B5EF4-FFF2-40B4-BE49-F238E27FC236}">
              <a16:creationId xmlns:a16="http://schemas.microsoft.com/office/drawing/2014/main" id="{17999034-4125-452B-A530-7F21C71A23B0}"/>
            </a:ext>
          </a:extLst>
        </xdr:cNvPr>
        <xdr:cNvSpPr txBox="1"/>
      </xdr:nvSpPr>
      <xdr:spPr>
        <a:xfrm>
          <a:off x="6818630" y="96208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229,085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59</xdr:row>
      <xdr:rowOff>66040</xdr:rowOff>
    </xdr:from>
    <xdr:ext cx="597535" cy="257810"/>
    <xdr:sp macro="" textlink="">
      <xdr:nvSpPr>
        <xdr:cNvPr id="261" name="n_4mainValue【橋りょう・トンネル】&#10;一人当たり有形固定資産（償却資産）額">
          <a:extLst>
            <a:ext uri="{FF2B5EF4-FFF2-40B4-BE49-F238E27FC236}">
              <a16:creationId xmlns:a16="http://schemas.microsoft.com/office/drawing/2014/main" id="{2B0E6175-5E4E-4C17-8906-7C6E0E3077CD}"/>
            </a:ext>
          </a:extLst>
        </xdr:cNvPr>
        <xdr:cNvSpPr txBox="1"/>
      </xdr:nvSpPr>
      <xdr:spPr>
        <a:xfrm>
          <a:off x="6009005" y="963231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225,429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45A1E3-864A-4871-9E9F-C949425019FF}"/>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89822D9-8CEE-42FB-AD9C-693840E231A7}"/>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1F5E5CD-FD4E-4A70-908E-291E63CAC3C2}"/>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501797E-2667-4A99-BDED-FF040BE14849}"/>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E102EF89-8026-40D0-ADE1-49CAED892D99}"/>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465799F7-2AC9-427A-B748-F5967050C9C3}"/>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8763AA1-B178-4E23-A909-C6FAACA12423}"/>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F942BB6-A4D9-4DC1-8959-342DF569A0F2}"/>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4A26B485-FBF8-4701-AB55-4CFA96B36FAF}"/>
            </a:ext>
          </a:extLst>
        </xdr:cNvPr>
        <xdr:cNvSpPr txBox="1"/>
      </xdr:nvSpPr>
      <xdr:spPr>
        <a:xfrm>
          <a:off x="666750"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587C75D3-7C0B-4562-BE63-A53FBFDDEA78}"/>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52F91AF3-D966-4DCA-9DE4-110D384845F5}"/>
            </a:ext>
          </a:extLst>
        </xdr:cNvPr>
        <xdr:cNvSpPr txBox="1"/>
      </xdr:nvSpPr>
      <xdr:spPr>
        <a:xfrm>
          <a:off x="2787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6A99C73-19C6-460E-B9BF-2A02A9E5D463}"/>
            </a:ext>
          </a:extLst>
        </xdr:cNvPr>
        <xdr:cNvCxnSpPr/>
      </xdr:nvCxnSpPr>
      <xdr:spPr>
        <a:xfrm>
          <a:off x="6858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090" cy="257810"/>
    <xdr:sp macro="" textlink="">
      <xdr:nvSpPr>
        <xdr:cNvPr id="274" name="テキスト ボックス 273">
          <a:extLst>
            <a:ext uri="{FF2B5EF4-FFF2-40B4-BE49-F238E27FC236}">
              <a16:creationId xmlns:a16="http://schemas.microsoft.com/office/drawing/2014/main" id="{1CB10304-8545-4EAE-B65C-A4942F03B110}"/>
            </a:ext>
          </a:extLst>
        </xdr:cNvPr>
        <xdr:cNvSpPr txBox="1"/>
      </xdr:nvSpPr>
      <xdr:spPr>
        <a:xfrm>
          <a:off x="278765"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7C3866AF-B16C-4C18-9FA9-5BA5F6A95650}"/>
            </a:ext>
          </a:extLst>
        </xdr:cNvPr>
        <xdr:cNvCxnSpPr/>
      </xdr:nvCxnSpPr>
      <xdr:spPr>
        <a:xfrm>
          <a:off x="6858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6" name="テキスト ボックス 275">
          <a:extLst>
            <a:ext uri="{FF2B5EF4-FFF2-40B4-BE49-F238E27FC236}">
              <a16:creationId xmlns:a16="http://schemas.microsoft.com/office/drawing/2014/main" id="{226E4DFA-131A-41FA-AD89-722C06885922}"/>
            </a:ext>
          </a:extLst>
        </xdr:cNvPr>
        <xdr:cNvSpPr txBox="1"/>
      </xdr:nvSpPr>
      <xdr:spPr>
        <a:xfrm>
          <a:off x="339725" y="13551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8347979D-A19D-4CFE-8FAC-C7D4116C5100}"/>
            </a:ext>
          </a:extLst>
        </xdr:cNvPr>
        <xdr:cNvCxnSpPr/>
      </xdr:nvCxnSpPr>
      <xdr:spPr>
        <a:xfrm>
          <a:off x="6858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78" name="テキスト ボックス 277">
          <a:extLst>
            <a:ext uri="{FF2B5EF4-FFF2-40B4-BE49-F238E27FC236}">
              <a16:creationId xmlns:a16="http://schemas.microsoft.com/office/drawing/2014/main" id="{1569297C-0B6D-4E65-8609-7AC75AAB430D}"/>
            </a:ext>
          </a:extLst>
        </xdr:cNvPr>
        <xdr:cNvSpPr txBox="1"/>
      </xdr:nvSpPr>
      <xdr:spPr>
        <a:xfrm>
          <a:off x="339725" y="131895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7552F2DE-B0E1-41A0-8CFA-EF21E6976701}"/>
            </a:ext>
          </a:extLst>
        </xdr:cNvPr>
        <xdr:cNvCxnSpPr/>
      </xdr:nvCxnSpPr>
      <xdr:spPr>
        <a:xfrm>
          <a:off x="6858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80" name="テキスト ボックス 279">
          <a:extLst>
            <a:ext uri="{FF2B5EF4-FFF2-40B4-BE49-F238E27FC236}">
              <a16:creationId xmlns:a16="http://schemas.microsoft.com/office/drawing/2014/main" id="{C5C1FC23-EC91-47ED-9DBC-A6185AB4E8C0}"/>
            </a:ext>
          </a:extLst>
        </xdr:cNvPr>
        <xdr:cNvSpPr txBox="1"/>
      </xdr:nvSpPr>
      <xdr:spPr>
        <a:xfrm>
          <a:off x="339725" y="12827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47F234D-DA00-45F9-A59B-C66C55995371}"/>
            </a:ext>
          </a:extLst>
        </xdr:cNvPr>
        <xdr:cNvCxnSpPr/>
      </xdr:nvCxnSpPr>
      <xdr:spPr>
        <a:xfrm>
          <a:off x="6858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2" name="テキスト ボックス 281">
          <a:extLst>
            <a:ext uri="{FF2B5EF4-FFF2-40B4-BE49-F238E27FC236}">
              <a16:creationId xmlns:a16="http://schemas.microsoft.com/office/drawing/2014/main" id="{442E7534-0949-4BA6-BC60-4686094E4F76}"/>
            </a:ext>
          </a:extLst>
        </xdr:cNvPr>
        <xdr:cNvSpPr txBox="1"/>
      </xdr:nvSpPr>
      <xdr:spPr>
        <a:xfrm>
          <a:off x="339725" y="1247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2EE00207-A710-41DF-8F38-4843505012E8}"/>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7820" cy="259080"/>
    <xdr:sp macro="" textlink="">
      <xdr:nvSpPr>
        <xdr:cNvPr id="284" name="テキスト ボックス 283">
          <a:extLst>
            <a:ext uri="{FF2B5EF4-FFF2-40B4-BE49-F238E27FC236}">
              <a16:creationId xmlns:a16="http://schemas.microsoft.com/office/drawing/2014/main" id="{2EC4D4F1-D486-4EB6-8136-D5DE615130BC}"/>
            </a:ext>
          </a:extLst>
        </xdr:cNvPr>
        <xdr:cNvSpPr txBox="1"/>
      </xdr:nvSpPr>
      <xdr:spPr>
        <a:xfrm>
          <a:off x="387985" y="121132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ADA4061D-A29C-4079-B022-8131604D086D}"/>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43815</xdr:rowOff>
    </xdr:from>
    <xdr:to>
      <xdr:col>24</xdr:col>
      <xdr:colOff>62865</xdr:colOff>
      <xdr:row>86</xdr:row>
      <xdr:rowOff>109220</xdr:rowOff>
    </xdr:to>
    <xdr:cxnSp macro="">
      <xdr:nvCxnSpPr>
        <xdr:cNvPr id="286" name="直線コネクタ 285">
          <a:extLst>
            <a:ext uri="{FF2B5EF4-FFF2-40B4-BE49-F238E27FC236}">
              <a16:creationId xmlns:a16="http://schemas.microsoft.com/office/drawing/2014/main" id="{E7CF70F4-9140-47ED-907E-FAF1068C1003}"/>
            </a:ext>
          </a:extLst>
        </xdr:cNvPr>
        <xdr:cNvCxnSpPr/>
      </xdr:nvCxnSpPr>
      <xdr:spPr>
        <a:xfrm flipV="1">
          <a:off x="4180840" y="12848590"/>
          <a:ext cx="0" cy="1192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112395</xdr:rowOff>
    </xdr:from>
    <xdr:ext cx="405130" cy="257810"/>
    <xdr:sp macro="" textlink="">
      <xdr:nvSpPr>
        <xdr:cNvPr id="287" name="【公営住宅】&#10;有形固定資産減価償却率最小値テキスト">
          <a:extLst>
            <a:ext uri="{FF2B5EF4-FFF2-40B4-BE49-F238E27FC236}">
              <a16:creationId xmlns:a16="http://schemas.microsoft.com/office/drawing/2014/main" id="{7101B866-0E55-4442-9866-53CDD6D43CD8}"/>
            </a:ext>
          </a:extLst>
        </xdr:cNvPr>
        <xdr:cNvSpPr txBox="1"/>
      </xdr:nvSpPr>
      <xdr:spPr>
        <a:xfrm>
          <a:off x="4219575" y="140474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109220</xdr:rowOff>
    </xdr:from>
    <xdr:to>
      <xdr:col>24</xdr:col>
      <xdr:colOff>152400</xdr:colOff>
      <xdr:row>86</xdr:row>
      <xdr:rowOff>109220</xdr:rowOff>
    </xdr:to>
    <xdr:cxnSp macro="">
      <xdr:nvCxnSpPr>
        <xdr:cNvPr id="288" name="直線コネクタ 287">
          <a:extLst>
            <a:ext uri="{FF2B5EF4-FFF2-40B4-BE49-F238E27FC236}">
              <a16:creationId xmlns:a16="http://schemas.microsoft.com/office/drawing/2014/main" id="{1445855F-3C17-4022-BE54-66AA1FCC8CE4}"/>
            </a:ext>
          </a:extLst>
        </xdr:cNvPr>
        <xdr:cNvCxnSpPr/>
      </xdr:nvCxnSpPr>
      <xdr:spPr>
        <a:xfrm>
          <a:off x="4105275" y="14041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161925</xdr:rowOff>
    </xdr:from>
    <xdr:ext cx="405130" cy="259080"/>
    <xdr:sp macro="" textlink="">
      <xdr:nvSpPr>
        <xdr:cNvPr id="289" name="【公営住宅】&#10;有形固定資産減価償却率最大値テキスト">
          <a:extLst>
            <a:ext uri="{FF2B5EF4-FFF2-40B4-BE49-F238E27FC236}">
              <a16:creationId xmlns:a16="http://schemas.microsoft.com/office/drawing/2014/main" id="{6E76B029-EE14-415C-B5A2-7B7DE8813EA2}"/>
            </a:ext>
          </a:extLst>
        </xdr:cNvPr>
        <xdr:cNvSpPr txBox="1"/>
      </xdr:nvSpPr>
      <xdr:spPr>
        <a:xfrm>
          <a:off x="4219575" y="12636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43815</xdr:rowOff>
    </xdr:from>
    <xdr:to>
      <xdr:col>24</xdr:col>
      <xdr:colOff>152400</xdr:colOff>
      <xdr:row>79</xdr:row>
      <xdr:rowOff>43815</xdr:rowOff>
    </xdr:to>
    <xdr:cxnSp macro="">
      <xdr:nvCxnSpPr>
        <xdr:cNvPr id="290" name="直線コネクタ 289">
          <a:extLst>
            <a:ext uri="{FF2B5EF4-FFF2-40B4-BE49-F238E27FC236}">
              <a16:creationId xmlns:a16="http://schemas.microsoft.com/office/drawing/2014/main" id="{4FF80EA5-158D-48AE-829D-C0651E1B4414}"/>
            </a:ext>
          </a:extLst>
        </xdr:cNvPr>
        <xdr:cNvCxnSpPr/>
      </xdr:nvCxnSpPr>
      <xdr:spPr>
        <a:xfrm>
          <a:off x="4105275" y="12848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166370</xdr:rowOff>
    </xdr:from>
    <xdr:ext cx="405130" cy="257810"/>
    <xdr:sp macro="" textlink="">
      <xdr:nvSpPr>
        <xdr:cNvPr id="291" name="【公営住宅】&#10;有形固定資産減価償却率平均値テキスト">
          <a:extLst>
            <a:ext uri="{FF2B5EF4-FFF2-40B4-BE49-F238E27FC236}">
              <a16:creationId xmlns:a16="http://schemas.microsoft.com/office/drawing/2014/main" id="{2328552B-59F6-4808-B500-18DA68285030}"/>
            </a:ext>
          </a:extLst>
        </xdr:cNvPr>
        <xdr:cNvSpPr txBox="1"/>
      </xdr:nvSpPr>
      <xdr:spPr>
        <a:xfrm>
          <a:off x="4219575" y="1328864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143510</xdr:rowOff>
    </xdr:from>
    <xdr:to>
      <xdr:col>24</xdr:col>
      <xdr:colOff>114300</xdr:colOff>
      <xdr:row>83</xdr:row>
      <xdr:rowOff>73660</xdr:rowOff>
    </xdr:to>
    <xdr:sp macro="" textlink="">
      <xdr:nvSpPr>
        <xdr:cNvPr id="292" name="フローチャート: 判断 291">
          <a:extLst>
            <a:ext uri="{FF2B5EF4-FFF2-40B4-BE49-F238E27FC236}">
              <a16:creationId xmlns:a16="http://schemas.microsoft.com/office/drawing/2014/main" id="{0B3AC4E2-B868-455B-BF89-574C9242A351}"/>
            </a:ext>
          </a:extLst>
        </xdr:cNvPr>
        <xdr:cNvSpPr/>
      </xdr:nvSpPr>
      <xdr:spPr>
        <a:xfrm>
          <a:off x="4124325" y="1342771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116840</xdr:rowOff>
    </xdr:from>
    <xdr:to>
      <xdr:col>20</xdr:col>
      <xdr:colOff>38100</xdr:colOff>
      <xdr:row>83</xdr:row>
      <xdr:rowOff>46990</xdr:rowOff>
    </xdr:to>
    <xdr:sp macro="" textlink="">
      <xdr:nvSpPr>
        <xdr:cNvPr id="293" name="フローチャート: 判断 292">
          <a:extLst>
            <a:ext uri="{FF2B5EF4-FFF2-40B4-BE49-F238E27FC236}">
              <a16:creationId xmlns:a16="http://schemas.microsoft.com/office/drawing/2014/main" id="{02C906B5-0166-48B8-B2F2-C692C79924D1}"/>
            </a:ext>
          </a:extLst>
        </xdr:cNvPr>
        <xdr:cNvSpPr/>
      </xdr:nvSpPr>
      <xdr:spPr>
        <a:xfrm>
          <a:off x="3381375" y="13404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126365</xdr:rowOff>
    </xdr:from>
    <xdr:to>
      <xdr:col>15</xdr:col>
      <xdr:colOff>101600</xdr:colOff>
      <xdr:row>83</xdr:row>
      <xdr:rowOff>56515</xdr:rowOff>
    </xdr:to>
    <xdr:sp macro="" textlink="">
      <xdr:nvSpPr>
        <xdr:cNvPr id="294" name="フローチャート: 判断 293">
          <a:extLst>
            <a:ext uri="{FF2B5EF4-FFF2-40B4-BE49-F238E27FC236}">
              <a16:creationId xmlns:a16="http://schemas.microsoft.com/office/drawing/2014/main" id="{C1948F5E-3885-489A-9B6F-7669652C3D72}"/>
            </a:ext>
          </a:extLst>
        </xdr:cNvPr>
        <xdr:cNvSpPr/>
      </xdr:nvSpPr>
      <xdr:spPr>
        <a:xfrm>
          <a:off x="2571750" y="13410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a:extLst>
            <a:ext uri="{FF2B5EF4-FFF2-40B4-BE49-F238E27FC236}">
              <a16:creationId xmlns:a16="http://schemas.microsoft.com/office/drawing/2014/main" id="{57D7A33F-2A35-449F-B5F6-9688DD5969BF}"/>
            </a:ext>
          </a:extLst>
        </xdr:cNvPr>
        <xdr:cNvSpPr/>
      </xdr:nvSpPr>
      <xdr:spPr>
        <a:xfrm>
          <a:off x="1781175" y="134112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a:extLst>
            <a:ext uri="{FF2B5EF4-FFF2-40B4-BE49-F238E27FC236}">
              <a16:creationId xmlns:a16="http://schemas.microsoft.com/office/drawing/2014/main" id="{D9067A4A-0145-4363-902F-08BB8331DAF4}"/>
            </a:ext>
          </a:extLst>
        </xdr:cNvPr>
        <xdr:cNvSpPr/>
      </xdr:nvSpPr>
      <xdr:spPr>
        <a:xfrm>
          <a:off x="981075" y="1337310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760B68C4-578B-4F04-AE03-080F5AA279FC}"/>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34827DE3-B7D0-4660-A749-14B4BE68EB88}"/>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590C0A12-068C-472B-91D8-A0E939A65E47}"/>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0" name="テキスト ボックス 299">
          <a:extLst>
            <a:ext uri="{FF2B5EF4-FFF2-40B4-BE49-F238E27FC236}">
              <a16:creationId xmlns:a16="http://schemas.microsoft.com/office/drawing/2014/main" id="{74E14A67-8257-4757-B2E9-20C299A8ACCC}"/>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21B582C1-8059-4C6E-9FF1-790ABB9F394A}"/>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31115</xdr:rowOff>
    </xdr:from>
    <xdr:to>
      <xdr:col>24</xdr:col>
      <xdr:colOff>114300</xdr:colOff>
      <xdr:row>83</xdr:row>
      <xdr:rowOff>132715</xdr:rowOff>
    </xdr:to>
    <xdr:sp macro="" textlink="">
      <xdr:nvSpPr>
        <xdr:cNvPr id="302" name="楕円 301">
          <a:extLst>
            <a:ext uri="{FF2B5EF4-FFF2-40B4-BE49-F238E27FC236}">
              <a16:creationId xmlns:a16="http://schemas.microsoft.com/office/drawing/2014/main" id="{76675B67-9828-4E4F-9411-D638175FA937}"/>
            </a:ext>
          </a:extLst>
        </xdr:cNvPr>
        <xdr:cNvSpPr/>
      </xdr:nvSpPr>
      <xdr:spPr>
        <a:xfrm>
          <a:off x="4124325" y="1347724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9525</xdr:rowOff>
    </xdr:from>
    <xdr:ext cx="405130" cy="257810"/>
    <xdr:sp macro="" textlink="">
      <xdr:nvSpPr>
        <xdr:cNvPr id="303" name="【公営住宅】&#10;有形固定資産減価償却率該当値テキスト">
          <a:extLst>
            <a:ext uri="{FF2B5EF4-FFF2-40B4-BE49-F238E27FC236}">
              <a16:creationId xmlns:a16="http://schemas.microsoft.com/office/drawing/2014/main" id="{20D099C5-D897-4FD7-ADD6-CA3D27795FE8}"/>
            </a:ext>
          </a:extLst>
        </xdr:cNvPr>
        <xdr:cNvSpPr txBox="1"/>
      </xdr:nvSpPr>
      <xdr:spPr>
        <a:xfrm>
          <a:off x="4219575" y="13455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156845</xdr:rowOff>
    </xdr:from>
    <xdr:to>
      <xdr:col>20</xdr:col>
      <xdr:colOff>38100</xdr:colOff>
      <xdr:row>83</xdr:row>
      <xdr:rowOff>86995</xdr:rowOff>
    </xdr:to>
    <xdr:sp macro="" textlink="">
      <xdr:nvSpPr>
        <xdr:cNvPr id="304" name="楕円 303">
          <a:extLst>
            <a:ext uri="{FF2B5EF4-FFF2-40B4-BE49-F238E27FC236}">
              <a16:creationId xmlns:a16="http://schemas.microsoft.com/office/drawing/2014/main" id="{F2533B74-0ACD-46DC-ABEA-3678782EE28A}"/>
            </a:ext>
          </a:extLst>
        </xdr:cNvPr>
        <xdr:cNvSpPr/>
      </xdr:nvSpPr>
      <xdr:spPr>
        <a:xfrm>
          <a:off x="3381375" y="1344739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36195</xdr:rowOff>
    </xdr:from>
    <xdr:to>
      <xdr:col>24</xdr:col>
      <xdr:colOff>63500</xdr:colOff>
      <xdr:row>83</xdr:row>
      <xdr:rowOff>81915</xdr:rowOff>
    </xdr:to>
    <xdr:cxnSp macro="">
      <xdr:nvCxnSpPr>
        <xdr:cNvPr id="305" name="直線コネクタ 304">
          <a:extLst>
            <a:ext uri="{FF2B5EF4-FFF2-40B4-BE49-F238E27FC236}">
              <a16:creationId xmlns:a16="http://schemas.microsoft.com/office/drawing/2014/main" id="{C4E48600-EECF-4004-9169-027021F5E5F9}"/>
            </a:ext>
          </a:extLst>
        </xdr:cNvPr>
        <xdr:cNvCxnSpPr/>
      </xdr:nvCxnSpPr>
      <xdr:spPr>
        <a:xfrm>
          <a:off x="3429000" y="13485495"/>
          <a:ext cx="7524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147320</xdr:rowOff>
    </xdr:from>
    <xdr:to>
      <xdr:col>15</xdr:col>
      <xdr:colOff>101600</xdr:colOff>
      <xdr:row>81</xdr:row>
      <xdr:rowOff>77470</xdr:rowOff>
    </xdr:to>
    <xdr:sp macro="" textlink="">
      <xdr:nvSpPr>
        <xdr:cNvPr id="306" name="楕円 305">
          <a:extLst>
            <a:ext uri="{FF2B5EF4-FFF2-40B4-BE49-F238E27FC236}">
              <a16:creationId xmlns:a16="http://schemas.microsoft.com/office/drawing/2014/main" id="{A61888D7-8575-42A1-9C08-BEA30D0171EF}"/>
            </a:ext>
          </a:extLst>
        </xdr:cNvPr>
        <xdr:cNvSpPr/>
      </xdr:nvSpPr>
      <xdr:spPr>
        <a:xfrm>
          <a:off x="2571750" y="13107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26670</xdr:rowOff>
    </xdr:from>
    <xdr:to>
      <xdr:col>19</xdr:col>
      <xdr:colOff>177800</xdr:colOff>
      <xdr:row>83</xdr:row>
      <xdr:rowOff>36195</xdr:rowOff>
    </xdr:to>
    <xdr:cxnSp macro="">
      <xdr:nvCxnSpPr>
        <xdr:cNvPr id="307" name="直線コネクタ 306">
          <a:extLst>
            <a:ext uri="{FF2B5EF4-FFF2-40B4-BE49-F238E27FC236}">
              <a16:creationId xmlns:a16="http://schemas.microsoft.com/office/drawing/2014/main" id="{45271D74-520C-493F-8B92-1E27E8AF84C6}"/>
            </a:ext>
          </a:extLst>
        </xdr:cNvPr>
        <xdr:cNvCxnSpPr/>
      </xdr:nvCxnSpPr>
      <xdr:spPr>
        <a:xfrm>
          <a:off x="2619375" y="13155295"/>
          <a:ext cx="809625"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114935</xdr:rowOff>
    </xdr:from>
    <xdr:to>
      <xdr:col>10</xdr:col>
      <xdr:colOff>165100</xdr:colOff>
      <xdr:row>83</xdr:row>
      <xdr:rowOff>45085</xdr:rowOff>
    </xdr:to>
    <xdr:sp macro="" textlink="">
      <xdr:nvSpPr>
        <xdr:cNvPr id="308" name="楕円 307">
          <a:extLst>
            <a:ext uri="{FF2B5EF4-FFF2-40B4-BE49-F238E27FC236}">
              <a16:creationId xmlns:a16="http://schemas.microsoft.com/office/drawing/2014/main" id="{C0FDFC66-5951-4620-BDFE-CBE197C9205B}"/>
            </a:ext>
          </a:extLst>
        </xdr:cNvPr>
        <xdr:cNvSpPr/>
      </xdr:nvSpPr>
      <xdr:spPr>
        <a:xfrm>
          <a:off x="1781175" y="134023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82</xdr:row>
      <xdr:rowOff>166370</xdr:rowOff>
    </xdr:to>
    <xdr:cxnSp macro="">
      <xdr:nvCxnSpPr>
        <xdr:cNvPr id="309" name="直線コネクタ 308">
          <a:extLst>
            <a:ext uri="{FF2B5EF4-FFF2-40B4-BE49-F238E27FC236}">
              <a16:creationId xmlns:a16="http://schemas.microsoft.com/office/drawing/2014/main" id="{24023E07-4281-4D9E-92AE-17F8F1DB7F67}"/>
            </a:ext>
          </a:extLst>
        </xdr:cNvPr>
        <xdr:cNvCxnSpPr/>
      </xdr:nvCxnSpPr>
      <xdr:spPr>
        <a:xfrm flipV="1">
          <a:off x="1828800" y="13155295"/>
          <a:ext cx="790575"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73025</xdr:rowOff>
    </xdr:from>
    <xdr:to>
      <xdr:col>6</xdr:col>
      <xdr:colOff>38100</xdr:colOff>
      <xdr:row>83</xdr:row>
      <xdr:rowOff>3175</xdr:rowOff>
    </xdr:to>
    <xdr:sp macro="" textlink="">
      <xdr:nvSpPr>
        <xdr:cNvPr id="310" name="楕円 309">
          <a:extLst>
            <a:ext uri="{FF2B5EF4-FFF2-40B4-BE49-F238E27FC236}">
              <a16:creationId xmlns:a16="http://schemas.microsoft.com/office/drawing/2014/main" id="{9F0A0676-084C-4A44-B880-154E0A3D672B}"/>
            </a:ext>
          </a:extLst>
        </xdr:cNvPr>
        <xdr:cNvSpPr/>
      </xdr:nvSpPr>
      <xdr:spPr>
        <a:xfrm>
          <a:off x="981075" y="133604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123825</xdr:rowOff>
    </xdr:from>
    <xdr:to>
      <xdr:col>10</xdr:col>
      <xdr:colOff>114300</xdr:colOff>
      <xdr:row>82</xdr:row>
      <xdr:rowOff>166370</xdr:rowOff>
    </xdr:to>
    <xdr:cxnSp macro="">
      <xdr:nvCxnSpPr>
        <xdr:cNvPr id="311" name="直線コネクタ 310">
          <a:extLst>
            <a:ext uri="{FF2B5EF4-FFF2-40B4-BE49-F238E27FC236}">
              <a16:creationId xmlns:a16="http://schemas.microsoft.com/office/drawing/2014/main" id="{34AEB133-3066-4E61-A4BF-EAC9D3CAF0A4}"/>
            </a:ext>
          </a:extLst>
        </xdr:cNvPr>
        <xdr:cNvCxnSpPr/>
      </xdr:nvCxnSpPr>
      <xdr:spPr>
        <a:xfrm>
          <a:off x="1028700" y="13408025"/>
          <a:ext cx="8001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63500</xdr:rowOff>
    </xdr:from>
    <xdr:ext cx="405130" cy="257810"/>
    <xdr:sp macro="" textlink="">
      <xdr:nvSpPr>
        <xdr:cNvPr id="312" name="n_1aveValue【公営住宅】&#10;有形固定資産減価償却率">
          <a:extLst>
            <a:ext uri="{FF2B5EF4-FFF2-40B4-BE49-F238E27FC236}">
              <a16:creationId xmlns:a16="http://schemas.microsoft.com/office/drawing/2014/main" id="{B933EFBA-489C-405C-A155-85E95CA96A3E}"/>
            </a:ext>
          </a:extLst>
        </xdr:cNvPr>
        <xdr:cNvSpPr txBox="1"/>
      </xdr:nvSpPr>
      <xdr:spPr>
        <a:xfrm>
          <a:off x="3239135" y="131921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47625</xdr:rowOff>
    </xdr:from>
    <xdr:ext cx="403860" cy="259080"/>
    <xdr:sp macro="" textlink="">
      <xdr:nvSpPr>
        <xdr:cNvPr id="313" name="n_2aveValue【公営住宅】&#10;有形固定資産減価償却率">
          <a:extLst>
            <a:ext uri="{FF2B5EF4-FFF2-40B4-BE49-F238E27FC236}">
              <a16:creationId xmlns:a16="http://schemas.microsoft.com/office/drawing/2014/main" id="{58D8DD81-3A53-4868-AEDE-AA3F2AC07190}"/>
            </a:ext>
          </a:extLst>
        </xdr:cNvPr>
        <xdr:cNvSpPr txBox="1"/>
      </xdr:nvSpPr>
      <xdr:spPr>
        <a:xfrm>
          <a:off x="2439035" y="1349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41910</xdr:rowOff>
    </xdr:from>
    <xdr:ext cx="403860" cy="257810"/>
    <xdr:sp macro="" textlink="">
      <xdr:nvSpPr>
        <xdr:cNvPr id="314" name="n_3aveValue【公営住宅】&#10;有形固定資産減価償却率">
          <a:extLst>
            <a:ext uri="{FF2B5EF4-FFF2-40B4-BE49-F238E27FC236}">
              <a16:creationId xmlns:a16="http://schemas.microsoft.com/office/drawing/2014/main" id="{F05176CC-061F-4CA1-9FD6-42B0FD224B4C}"/>
            </a:ext>
          </a:extLst>
        </xdr:cNvPr>
        <xdr:cNvSpPr txBox="1"/>
      </xdr:nvSpPr>
      <xdr:spPr>
        <a:xfrm>
          <a:off x="1648460" y="134943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83</xdr:row>
      <xdr:rowOff>3810</xdr:rowOff>
    </xdr:from>
    <xdr:ext cx="403860" cy="259080"/>
    <xdr:sp macro="" textlink="">
      <xdr:nvSpPr>
        <xdr:cNvPr id="315" name="n_4aveValue【公営住宅】&#10;有形固定資産減価償却率">
          <a:extLst>
            <a:ext uri="{FF2B5EF4-FFF2-40B4-BE49-F238E27FC236}">
              <a16:creationId xmlns:a16="http://schemas.microsoft.com/office/drawing/2014/main" id="{CE12A28F-7D0A-4800-ACD7-D16FCB5DC879}"/>
            </a:ext>
          </a:extLst>
        </xdr:cNvPr>
        <xdr:cNvSpPr txBox="1"/>
      </xdr:nvSpPr>
      <xdr:spPr>
        <a:xfrm>
          <a:off x="848360" y="134562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78105</xdr:rowOff>
    </xdr:from>
    <xdr:ext cx="405130" cy="257810"/>
    <xdr:sp macro="" textlink="">
      <xdr:nvSpPr>
        <xdr:cNvPr id="316" name="n_1mainValue【公営住宅】&#10;有形固定資産減価償却率">
          <a:extLst>
            <a:ext uri="{FF2B5EF4-FFF2-40B4-BE49-F238E27FC236}">
              <a16:creationId xmlns:a16="http://schemas.microsoft.com/office/drawing/2014/main" id="{7F6A246D-6766-4DB9-AF3C-C46D79C0C4A1}"/>
            </a:ext>
          </a:extLst>
        </xdr:cNvPr>
        <xdr:cNvSpPr txBox="1"/>
      </xdr:nvSpPr>
      <xdr:spPr>
        <a:xfrm>
          <a:off x="3239135" y="13527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79</xdr:row>
      <xdr:rowOff>93980</xdr:rowOff>
    </xdr:from>
    <xdr:ext cx="403860" cy="259080"/>
    <xdr:sp macro="" textlink="">
      <xdr:nvSpPr>
        <xdr:cNvPr id="317" name="n_2mainValue【公営住宅】&#10;有形固定資産減価償却率">
          <a:extLst>
            <a:ext uri="{FF2B5EF4-FFF2-40B4-BE49-F238E27FC236}">
              <a16:creationId xmlns:a16="http://schemas.microsoft.com/office/drawing/2014/main" id="{1BF45CBE-020F-4766-A411-1B869FF5AD4E}"/>
            </a:ext>
          </a:extLst>
        </xdr:cNvPr>
        <xdr:cNvSpPr txBox="1"/>
      </xdr:nvSpPr>
      <xdr:spPr>
        <a:xfrm>
          <a:off x="2439035" y="12895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81</xdr:row>
      <xdr:rowOff>61595</xdr:rowOff>
    </xdr:from>
    <xdr:ext cx="403860" cy="259080"/>
    <xdr:sp macro="" textlink="">
      <xdr:nvSpPr>
        <xdr:cNvPr id="318" name="n_3mainValue【公営住宅】&#10;有形固定資産減価償却率">
          <a:extLst>
            <a:ext uri="{FF2B5EF4-FFF2-40B4-BE49-F238E27FC236}">
              <a16:creationId xmlns:a16="http://schemas.microsoft.com/office/drawing/2014/main" id="{8051A020-27F5-4998-8199-CFF40290A179}"/>
            </a:ext>
          </a:extLst>
        </xdr:cNvPr>
        <xdr:cNvSpPr txBox="1"/>
      </xdr:nvSpPr>
      <xdr:spPr>
        <a:xfrm>
          <a:off x="1648460" y="131902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81</xdr:row>
      <xdr:rowOff>19685</xdr:rowOff>
    </xdr:from>
    <xdr:ext cx="403860" cy="257810"/>
    <xdr:sp macro="" textlink="">
      <xdr:nvSpPr>
        <xdr:cNvPr id="319" name="n_4mainValue【公営住宅】&#10;有形固定資産減価償却率">
          <a:extLst>
            <a:ext uri="{FF2B5EF4-FFF2-40B4-BE49-F238E27FC236}">
              <a16:creationId xmlns:a16="http://schemas.microsoft.com/office/drawing/2014/main" id="{27262BA4-D9D8-43E5-99AC-A4B1AD543686}"/>
            </a:ext>
          </a:extLst>
        </xdr:cNvPr>
        <xdr:cNvSpPr txBox="1"/>
      </xdr:nvSpPr>
      <xdr:spPr>
        <a:xfrm>
          <a:off x="848360" y="131451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521B43F1-EEA4-4880-B5FA-DE4329731B4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F79C3C51-CD4E-4F55-BA19-21653C8505BB}"/>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4AD22D55-27C8-4D00-A0E3-7894C4A68D5F}"/>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9E9E0CAC-A53B-4287-A11E-8DE43E405F0A}"/>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C3E1ABA0-8802-4E3D-9A5F-F995328081EF}"/>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853DFE2-4B21-44AF-9FD3-E7DA85A41ECE}"/>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DE11A6FE-E736-4483-8389-3C5092AE8CC2}"/>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388031AB-CB76-4404-BCB0-90F1472492DE}"/>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8" name="テキスト ボックス 327">
          <a:extLst>
            <a:ext uri="{FF2B5EF4-FFF2-40B4-BE49-F238E27FC236}">
              <a16:creationId xmlns:a16="http://schemas.microsoft.com/office/drawing/2014/main" id="{418D48F9-058C-4300-80F5-0AD29BCCE655}"/>
            </a:ext>
          </a:extLst>
        </xdr:cNvPr>
        <xdr:cNvSpPr txBox="1"/>
      </xdr:nvSpPr>
      <xdr:spPr>
        <a:xfrm>
          <a:off x="5915025"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7DEA6FF-FAA1-4A9F-B97E-49630904E68F}"/>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7B4C1FC5-AC2C-44BC-9432-D6F46B58DCA2}"/>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31" name="テキスト ボックス 330">
          <a:extLst>
            <a:ext uri="{FF2B5EF4-FFF2-40B4-BE49-F238E27FC236}">
              <a16:creationId xmlns:a16="http://schemas.microsoft.com/office/drawing/2014/main" id="{7A52B292-471D-4F87-9FC2-E3F8DE0FFDD4}"/>
            </a:ext>
          </a:extLst>
        </xdr:cNvPr>
        <xdr:cNvSpPr txBox="1"/>
      </xdr:nvSpPr>
      <xdr:spPr>
        <a:xfrm>
          <a:off x="5527040"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A0973538-9450-453E-B566-0056D859BA63}"/>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3" name="テキスト ボックス 332">
          <a:extLst>
            <a:ext uri="{FF2B5EF4-FFF2-40B4-BE49-F238E27FC236}">
              <a16:creationId xmlns:a16="http://schemas.microsoft.com/office/drawing/2014/main" id="{AB7E789D-076A-44D3-9B79-4B272225A7B6}"/>
            </a:ext>
          </a:extLst>
        </xdr:cNvPr>
        <xdr:cNvSpPr txBox="1"/>
      </xdr:nvSpPr>
      <xdr:spPr>
        <a:xfrm>
          <a:off x="5527040"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D34FB627-EF14-4A1F-A356-DF28EA25AA6F}"/>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5" name="テキスト ボックス 334">
          <a:extLst>
            <a:ext uri="{FF2B5EF4-FFF2-40B4-BE49-F238E27FC236}">
              <a16:creationId xmlns:a16="http://schemas.microsoft.com/office/drawing/2014/main" id="{E3FC20B3-A8AC-489B-A136-81DC830A5F9F}"/>
            </a:ext>
          </a:extLst>
        </xdr:cNvPr>
        <xdr:cNvSpPr txBox="1"/>
      </xdr:nvSpPr>
      <xdr:spPr>
        <a:xfrm>
          <a:off x="5527040"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3A437F40-4EDB-47CC-9ED4-96F7B20BE5B8}"/>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7" name="テキスト ボックス 336">
          <a:extLst>
            <a:ext uri="{FF2B5EF4-FFF2-40B4-BE49-F238E27FC236}">
              <a16:creationId xmlns:a16="http://schemas.microsoft.com/office/drawing/2014/main" id="{48067A17-306D-4930-BBED-8C821BB3D256}"/>
            </a:ext>
          </a:extLst>
        </xdr:cNvPr>
        <xdr:cNvSpPr txBox="1"/>
      </xdr:nvSpPr>
      <xdr:spPr>
        <a:xfrm>
          <a:off x="5527040"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4ADC2544-4802-4356-9237-2DBBD82A7910}"/>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9" name="テキスト ボックス 338">
          <a:extLst>
            <a:ext uri="{FF2B5EF4-FFF2-40B4-BE49-F238E27FC236}">
              <a16:creationId xmlns:a16="http://schemas.microsoft.com/office/drawing/2014/main" id="{0A03B438-12F1-413E-9867-46BC354BDABE}"/>
            </a:ext>
          </a:extLst>
        </xdr:cNvPr>
        <xdr:cNvSpPr txBox="1"/>
      </xdr:nvSpPr>
      <xdr:spPr>
        <a:xfrm>
          <a:off x="5527040"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D22DE425-BFBD-44A1-94B8-03413848DFF2}"/>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41" name="テキスト ボックス 340">
          <a:extLst>
            <a:ext uri="{FF2B5EF4-FFF2-40B4-BE49-F238E27FC236}">
              <a16:creationId xmlns:a16="http://schemas.microsoft.com/office/drawing/2014/main" id="{B910A041-9495-4E69-9F79-758CB54E4C5B}"/>
            </a:ext>
          </a:extLst>
        </xdr:cNvPr>
        <xdr:cNvSpPr txBox="1"/>
      </xdr:nvSpPr>
      <xdr:spPr>
        <a:xfrm>
          <a:off x="5527040"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676DC1A6-35ED-4C85-B7A3-E431A47C73AD}"/>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18415</xdr:rowOff>
    </xdr:from>
    <xdr:to>
      <xdr:col>54</xdr:col>
      <xdr:colOff>189865</xdr:colOff>
      <xdr:row>86</xdr:row>
      <xdr:rowOff>99060</xdr:rowOff>
    </xdr:to>
    <xdr:cxnSp macro="">
      <xdr:nvCxnSpPr>
        <xdr:cNvPr id="343" name="直線コネクタ 342">
          <a:extLst>
            <a:ext uri="{FF2B5EF4-FFF2-40B4-BE49-F238E27FC236}">
              <a16:creationId xmlns:a16="http://schemas.microsoft.com/office/drawing/2014/main" id="{7A5A95D7-6E0E-4FB3-B114-E69126DC912C}"/>
            </a:ext>
          </a:extLst>
        </xdr:cNvPr>
        <xdr:cNvCxnSpPr/>
      </xdr:nvCxnSpPr>
      <xdr:spPr>
        <a:xfrm flipV="1">
          <a:off x="9429115" y="12658090"/>
          <a:ext cx="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4" name="【公営住宅】&#10;一人当たり面積最小値テキスト">
          <a:extLst>
            <a:ext uri="{FF2B5EF4-FFF2-40B4-BE49-F238E27FC236}">
              <a16:creationId xmlns:a16="http://schemas.microsoft.com/office/drawing/2014/main" id="{1A27D268-7612-4098-9890-9768FECCBCFD}"/>
            </a:ext>
          </a:extLst>
        </xdr:cNvPr>
        <xdr:cNvSpPr txBox="1"/>
      </xdr:nvSpPr>
      <xdr:spPr>
        <a:xfrm>
          <a:off x="9467850" y="1404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5" name="直線コネクタ 344">
          <a:extLst>
            <a:ext uri="{FF2B5EF4-FFF2-40B4-BE49-F238E27FC236}">
              <a16:creationId xmlns:a16="http://schemas.microsoft.com/office/drawing/2014/main" id="{844F795E-2EBA-4C6E-A373-7609E5CE176C}"/>
            </a:ext>
          </a:extLst>
        </xdr:cNvPr>
        <xdr:cNvCxnSpPr/>
      </xdr:nvCxnSpPr>
      <xdr:spPr>
        <a:xfrm>
          <a:off x="9363075" y="140373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136525</xdr:rowOff>
    </xdr:from>
    <xdr:ext cx="469900" cy="258445"/>
    <xdr:sp macro="" textlink="">
      <xdr:nvSpPr>
        <xdr:cNvPr id="346" name="【公営住宅】&#10;一人当たり面積最大値テキスト">
          <a:extLst>
            <a:ext uri="{FF2B5EF4-FFF2-40B4-BE49-F238E27FC236}">
              <a16:creationId xmlns:a16="http://schemas.microsoft.com/office/drawing/2014/main" id="{9845C968-B153-4439-820C-E83D1A177AD6}"/>
            </a:ext>
          </a:extLst>
        </xdr:cNvPr>
        <xdr:cNvSpPr txBox="1"/>
      </xdr:nvSpPr>
      <xdr:spPr>
        <a:xfrm>
          <a:off x="9467850" y="12455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18415</xdr:rowOff>
    </xdr:from>
    <xdr:to>
      <xdr:col>55</xdr:col>
      <xdr:colOff>88900</xdr:colOff>
      <xdr:row>78</xdr:row>
      <xdr:rowOff>18415</xdr:rowOff>
    </xdr:to>
    <xdr:cxnSp macro="">
      <xdr:nvCxnSpPr>
        <xdr:cNvPr id="347" name="直線コネクタ 346">
          <a:extLst>
            <a:ext uri="{FF2B5EF4-FFF2-40B4-BE49-F238E27FC236}">
              <a16:creationId xmlns:a16="http://schemas.microsoft.com/office/drawing/2014/main" id="{281FF9A4-70A1-424C-97AD-7E09E1AFD65A}"/>
            </a:ext>
          </a:extLst>
        </xdr:cNvPr>
        <xdr:cNvCxnSpPr/>
      </xdr:nvCxnSpPr>
      <xdr:spPr>
        <a:xfrm>
          <a:off x="9363075" y="1265809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30480</xdr:rowOff>
    </xdr:from>
    <xdr:ext cx="469900" cy="257810"/>
    <xdr:sp macro="" textlink="">
      <xdr:nvSpPr>
        <xdr:cNvPr id="348" name="【公営住宅】&#10;一人当たり面積平均値テキスト">
          <a:extLst>
            <a:ext uri="{FF2B5EF4-FFF2-40B4-BE49-F238E27FC236}">
              <a16:creationId xmlns:a16="http://schemas.microsoft.com/office/drawing/2014/main" id="{FE8ECC51-043B-49D4-BE1B-F57D22E677D8}"/>
            </a:ext>
          </a:extLst>
        </xdr:cNvPr>
        <xdr:cNvSpPr txBox="1"/>
      </xdr:nvSpPr>
      <xdr:spPr>
        <a:xfrm>
          <a:off x="9467850" y="1363853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a:extLst>
            <a:ext uri="{FF2B5EF4-FFF2-40B4-BE49-F238E27FC236}">
              <a16:creationId xmlns:a16="http://schemas.microsoft.com/office/drawing/2014/main" id="{105EF64D-ACD6-4E36-934F-4A4404C9EA02}"/>
            </a:ext>
          </a:extLst>
        </xdr:cNvPr>
        <xdr:cNvSpPr/>
      </xdr:nvSpPr>
      <xdr:spPr>
        <a:xfrm>
          <a:off x="9401175" y="13660120"/>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6985</xdr:rowOff>
    </xdr:from>
    <xdr:to>
      <xdr:col>50</xdr:col>
      <xdr:colOff>165100</xdr:colOff>
      <xdr:row>84</xdr:row>
      <xdr:rowOff>109220</xdr:rowOff>
    </xdr:to>
    <xdr:sp macro="" textlink="">
      <xdr:nvSpPr>
        <xdr:cNvPr id="350" name="フローチャート: 判断 349">
          <a:extLst>
            <a:ext uri="{FF2B5EF4-FFF2-40B4-BE49-F238E27FC236}">
              <a16:creationId xmlns:a16="http://schemas.microsoft.com/office/drawing/2014/main" id="{B4A33AC1-46EC-424B-934A-19833240DE38}"/>
            </a:ext>
          </a:extLst>
        </xdr:cNvPr>
        <xdr:cNvSpPr/>
      </xdr:nvSpPr>
      <xdr:spPr>
        <a:xfrm>
          <a:off x="8639175" y="1362138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1270</xdr:rowOff>
    </xdr:from>
    <xdr:to>
      <xdr:col>46</xdr:col>
      <xdr:colOff>38100</xdr:colOff>
      <xdr:row>84</xdr:row>
      <xdr:rowOff>102870</xdr:rowOff>
    </xdr:to>
    <xdr:sp macro="" textlink="">
      <xdr:nvSpPr>
        <xdr:cNvPr id="351" name="フローチャート: 判断 350">
          <a:extLst>
            <a:ext uri="{FF2B5EF4-FFF2-40B4-BE49-F238E27FC236}">
              <a16:creationId xmlns:a16="http://schemas.microsoft.com/office/drawing/2014/main" id="{8FD91B04-F39D-4D8F-9180-0BBA6C848232}"/>
            </a:ext>
          </a:extLst>
        </xdr:cNvPr>
        <xdr:cNvSpPr/>
      </xdr:nvSpPr>
      <xdr:spPr>
        <a:xfrm>
          <a:off x="7839075" y="136124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159385</xdr:rowOff>
    </xdr:from>
    <xdr:to>
      <xdr:col>41</xdr:col>
      <xdr:colOff>101600</xdr:colOff>
      <xdr:row>84</xdr:row>
      <xdr:rowOff>89535</xdr:rowOff>
    </xdr:to>
    <xdr:sp macro="" textlink="">
      <xdr:nvSpPr>
        <xdr:cNvPr id="352" name="フローチャート: 判断 351">
          <a:extLst>
            <a:ext uri="{FF2B5EF4-FFF2-40B4-BE49-F238E27FC236}">
              <a16:creationId xmlns:a16="http://schemas.microsoft.com/office/drawing/2014/main" id="{A79ACDE0-EF3F-4959-B753-C6C55DB0D3EF}"/>
            </a:ext>
          </a:extLst>
        </xdr:cNvPr>
        <xdr:cNvSpPr/>
      </xdr:nvSpPr>
      <xdr:spPr>
        <a:xfrm>
          <a:off x="7029450" y="1361186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1905</xdr:rowOff>
    </xdr:from>
    <xdr:to>
      <xdr:col>36</xdr:col>
      <xdr:colOff>165100</xdr:colOff>
      <xdr:row>84</xdr:row>
      <xdr:rowOff>103505</xdr:rowOff>
    </xdr:to>
    <xdr:sp macro="" textlink="">
      <xdr:nvSpPr>
        <xdr:cNvPr id="353" name="フローチャート: 判断 352">
          <a:extLst>
            <a:ext uri="{FF2B5EF4-FFF2-40B4-BE49-F238E27FC236}">
              <a16:creationId xmlns:a16="http://schemas.microsoft.com/office/drawing/2014/main" id="{FA74EC98-A630-4B64-921C-483E368804B3}"/>
            </a:ext>
          </a:extLst>
        </xdr:cNvPr>
        <xdr:cNvSpPr/>
      </xdr:nvSpPr>
      <xdr:spPr>
        <a:xfrm>
          <a:off x="6238875" y="136131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29239A98-B632-44E2-8213-58B696B8C494}"/>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97C931B6-3BB8-47AA-A83E-4E5BA4F302FB}"/>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8C58DC58-A090-4EC7-A901-0FECFA320DDA}"/>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a:extLst>
            <a:ext uri="{FF2B5EF4-FFF2-40B4-BE49-F238E27FC236}">
              <a16:creationId xmlns:a16="http://schemas.microsoft.com/office/drawing/2014/main" id="{8FF5CA3B-C05F-479C-A5FA-7544B3D3BE15}"/>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a:extLst>
            <a:ext uri="{FF2B5EF4-FFF2-40B4-BE49-F238E27FC236}">
              <a16:creationId xmlns:a16="http://schemas.microsoft.com/office/drawing/2014/main" id="{20B8A99E-2924-46B0-A2FC-A37DDF58C2F7}"/>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86995</xdr:rowOff>
    </xdr:from>
    <xdr:to>
      <xdr:col>55</xdr:col>
      <xdr:colOff>50800</xdr:colOff>
      <xdr:row>83</xdr:row>
      <xdr:rowOff>17780</xdr:rowOff>
    </xdr:to>
    <xdr:sp macro="" textlink="">
      <xdr:nvSpPr>
        <xdr:cNvPr id="359" name="楕円 358">
          <a:extLst>
            <a:ext uri="{FF2B5EF4-FFF2-40B4-BE49-F238E27FC236}">
              <a16:creationId xmlns:a16="http://schemas.microsoft.com/office/drawing/2014/main" id="{42D35E66-A394-4758-8367-D57F2612A5DF}"/>
            </a:ext>
          </a:extLst>
        </xdr:cNvPr>
        <xdr:cNvSpPr/>
      </xdr:nvSpPr>
      <xdr:spPr>
        <a:xfrm>
          <a:off x="9401175" y="13371195"/>
          <a:ext cx="762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109855</xdr:rowOff>
    </xdr:from>
    <xdr:ext cx="469900" cy="257810"/>
    <xdr:sp macro="" textlink="">
      <xdr:nvSpPr>
        <xdr:cNvPr id="360" name="【公営住宅】&#10;一人当たり面積該当値テキスト">
          <a:extLst>
            <a:ext uri="{FF2B5EF4-FFF2-40B4-BE49-F238E27FC236}">
              <a16:creationId xmlns:a16="http://schemas.microsoft.com/office/drawing/2014/main" id="{AD5EA9E7-B4AF-4DAE-BEBC-E338A180474D}"/>
            </a:ext>
          </a:extLst>
        </xdr:cNvPr>
        <xdr:cNvSpPr txBox="1"/>
      </xdr:nvSpPr>
      <xdr:spPr>
        <a:xfrm>
          <a:off x="9467850" y="1323213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100330</xdr:rowOff>
    </xdr:from>
    <xdr:to>
      <xdr:col>50</xdr:col>
      <xdr:colOff>165100</xdr:colOff>
      <xdr:row>83</xdr:row>
      <xdr:rowOff>30480</xdr:rowOff>
    </xdr:to>
    <xdr:sp macro="" textlink="">
      <xdr:nvSpPr>
        <xdr:cNvPr id="361" name="楕円 360">
          <a:extLst>
            <a:ext uri="{FF2B5EF4-FFF2-40B4-BE49-F238E27FC236}">
              <a16:creationId xmlns:a16="http://schemas.microsoft.com/office/drawing/2014/main" id="{80207425-B2B7-4B9E-AEA6-9D54CB2B6374}"/>
            </a:ext>
          </a:extLst>
        </xdr:cNvPr>
        <xdr:cNvSpPr/>
      </xdr:nvSpPr>
      <xdr:spPr>
        <a:xfrm>
          <a:off x="8639175" y="1339088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137795</xdr:rowOff>
    </xdr:from>
    <xdr:to>
      <xdr:col>55</xdr:col>
      <xdr:colOff>0</xdr:colOff>
      <xdr:row>82</xdr:row>
      <xdr:rowOff>151130</xdr:rowOff>
    </xdr:to>
    <xdr:cxnSp macro="">
      <xdr:nvCxnSpPr>
        <xdr:cNvPr id="362" name="直線コネクタ 361">
          <a:extLst>
            <a:ext uri="{FF2B5EF4-FFF2-40B4-BE49-F238E27FC236}">
              <a16:creationId xmlns:a16="http://schemas.microsoft.com/office/drawing/2014/main" id="{98AE7008-482F-4362-8B3B-AE21A1278171}"/>
            </a:ext>
          </a:extLst>
        </xdr:cNvPr>
        <xdr:cNvCxnSpPr/>
      </xdr:nvCxnSpPr>
      <xdr:spPr>
        <a:xfrm flipV="1">
          <a:off x="8686800" y="13428345"/>
          <a:ext cx="74295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49530</xdr:rowOff>
    </xdr:from>
    <xdr:to>
      <xdr:col>46</xdr:col>
      <xdr:colOff>38100</xdr:colOff>
      <xdr:row>83</xdr:row>
      <xdr:rowOff>151130</xdr:rowOff>
    </xdr:to>
    <xdr:sp macro="" textlink="">
      <xdr:nvSpPr>
        <xdr:cNvPr id="363" name="楕円 362">
          <a:extLst>
            <a:ext uri="{FF2B5EF4-FFF2-40B4-BE49-F238E27FC236}">
              <a16:creationId xmlns:a16="http://schemas.microsoft.com/office/drawing/2014/main" id="{1D519C70-AC3D-4453-B663-D9039AF5A79C}"/>
            </a:ext>
          </a:extLst>
        </xdr:cNvPr>
        <xdr:cNvSpPr/>
      </xdr:nvSpPr>
      <xdr:spPr>
        <a:xfrm>
          <a:off x="7839075" y="1349565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151130</xdr:rowOff>
    </xdr:from>
    <xdr:to>
      <xdr:col>50</xdr:col>
      <xdr:colOff>114300</xdr:colOff>
      <xdr:row>83</xdr:row>
      <xdr:rowOff>100330</xdr:rowOff>
    </xdr:to>
    <xdr:cxnSp macro="">
      <xdr:nvCxnSpPr>
        <xdr:cNvPr id="364" name="直線コネクタ 363">
          <a:extLst>
            <a:ext uri="{FF2B5EF4-FFF2-40B4-BE49-F238E27FC236}">
              <a16:creationId xmlns:a16="http://schemas.microsoft.com/office/drawing/2014/main" id="{BC62AA04-9D0C-4253-A304-270E1AE8C49F}"/>
            </a:ext>
          </a:extLst>
        </xdr:cNvPr>
        <xdr:cNvCxnSpPr/>
      </xdr:nvCxnSpPr>
      <xdr:spPr>
        <a:xfrm flipV="1">
          <a:off x="7886700" y="13438505"/>
          <a:ext cx="8001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132715</xdr:rowOff>
    </xdr:from>
    <xdr:to>
      <xdr:col>41</xdr:col>
      <xdr:colOff>101600</xdr:colOff>
      <xdr:row>83</xdr:row>
      <xdr:rowOff>63500</xdr:rowOff>
    </xdr:to>
    <xdr:sp macro="" textlink="">
      <xdr:nvSpPr>
        <xdr:cNvPr id="365" name="楕円 364">
          <a:extLst>
            <a:ext uri="{FF2B5EF4-FFF2-40B4-BE49-F238E27FC236}">
              <a16:creationId xmlns:a16="http://schemas.microsoft.com/office/drawing/2014/main" id="{8F8717F5-A0C6-4C55-81F4-A9E11086B94C}"/>
            </a:ext>
          </a:extLst>
        </xdr:cNvPr>
        <xdr:cNvSpPr/>
      </xdr:nvSpPr>
      <xdr:spPr>
        <a:xfrm>
          <a:off x="7029450" y="13420090"/>
          <a:ext cx="10477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12065</xdr:rowOff>
    </xdr:from>
    <xdr:to>
      <xdr:col>45</xdr:col>
      <xdr:colOff>177800</xdr:colOff>
      <xdr:row>83</xdr:row>
      <xdr:rowOff>100330</xdr:rowOff>
    </xdr:to>
    <xdr:cxnSp macro="">
      <xdr:nvCxnSpPr>
        <xdr:cNvPr id="366" name="直線コネクタ 365">
          <a:extLst>
            <a:ext uri="{FF2B5EF4-FFF2-40B4-BE49-F238E27FC236}">
              <a16:creationId xmlns:a16="http://schemas.microsoft.com/office/drawing/2014/main" id="{3C11F74E-72BE-400D-A29F-ED93C51C0381}"/>
            </a:ext>
          </a:extLst>
        </xdr:cNvPr>
        <xdr:cNvCxnSpPr/>
      </xdr:nvCxnSpPr>
      <xdr:spPr>
        <a:xfrm>
          <a:off x="7077075" y="13458190"/>
          <a:ext cx="809625"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143510</xdr:rowOff>
    </xdr:from>
    <xdr:to>
      <xdr:col>36</xdr:col>
      <xdr:colOff>165100</xdr:colOff>
      <xdr:row>83</xdr:row>
      <xdr:rowOff>73660</xdr:rowOff>
    </xdr:to>
    <xdr:sp macro="" textlink="">
      <xdr:nvSpPr>
        <xdr:cNvPr id="367" name="楕円 366">
          <a:extLst>
            <a:ext uri="{FF2B5EF4-FFF2-40B4-BE49-F238E27FC236}">
              <a16:creationId xmlns:a16="http://schemas.microsoft.com/office/drawing/2014/main" id="{B233A253-7964-404B-9AD5-B41E2D984EAC}"/>
            </a:ext>
          </a:extLst>
        </xdr:cNvPr>
        <xdr:cNvSpPr/>
      </xdr:nvSpPr>
      <xdr:spPr>
        <a:xfrm>
          <a:off x="6238875" y="134277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12065</xdr:rowOff>
    </xdr:from>
    <xdr:to>
      <xdr:col>41</xdr:col>
      <xdr:colOff>50800</xdr:colOff>
      <xdr:row>83</xdr:row>
      <xdr:rowOff>22860</xdr:rowOff>
    </xdr:to>
    <xdr:cxnSp macro="">
      <xdr:nvCxnSpPr>
        <xdr:cNvPr id="368" name="直線コネクタ 367">
          <a:extLst>
            <a:ext uri="{FF2B5EF4-FFF2-40B4-BE49-F238E27FC236}">
              <a16:creationId xmlns:a16="http://schemas.microsoft.com/office/drawing/2014/main" id="{FCF6E284-1B95-4B85-96BE-6DB96CD3377A}"/>
            </a:ext>
          </a:extLst>
        </xdr:cNvPr>
        <xdr:cNvCxnSpPr/>
      </xdr:nvCxnSpPr>
      <xdr:spPr>
        <a:xfrm flipV="1">
          <a:off x="6286500" y="13458190"/>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99695</xdr:rowOff>
    </xdr:from>
    <xdr:ext cx="469900" cy="257810"/>
    <xdr:sp macro="" textlink="">
      <xdr:nvSpPr>
        <xdr:cNvPr id="369" name="n_1aveValue【公営住宅】&#10;一人当たり面積">
          <a:extLst>
            <a:ext uri="{FF2B5EF4-FFF2-40B4-BE49-F238E27FC236}">
              <a16:creationId xmlns:a16="http://schemas.microsoft.com/office/drawing/2014/main" id="{E59C87A2-04C0-4A0B-BA11-4CD064BE61BE}"/>
            </a:ext>
          </a:extLst>
        </xdr:cNvPr>
        <xdr:cNvSpPr txBox="1"/>
      </xdr:nvSpPr>
      <xdr:spPr>
        <a:xfrm>
          <a:off x="8458200" y="13714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93980</xdr:rowOff>
    </xdr:from>
    <xdr:ext cx="468630" cy="259080"/>
    <xdr:sp macro="" textlink="">
      <xdr:nvSpPr>
        <xdr:cNvPr id="370" name="n_2aveValue【公営住宅】&#10;一人当たり面積">
          <a:extLst>
            <a:ext uri="{FF2B5EF4-FFF2-40B4-BE49-F238E27FC236}">
              <a16:creationId xmlns:a16="http://schemas.microsoft.com/office/drawing/2014/main" id="{7C02B0ED-43D6-407F-99AF-16443418BAC9}"/>
            </a:ext>
          </a:extLst>
        </xdr:cNvPr>
        <xdr:cNvSpPr txBox="1"/>
      </xdr:nvSpPr>
      <xdr:spPr>
        <a:xfrm>
          <a:off x="7677150" y="13705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80645</xdr:rowOff>
    </xdr:from>
    <xdr:ext cx="468630" cy="259080"/>
    <xdr:sp macro="" textlink="">
      <xdr:nvSpPr>
        <xdr:cNvPr id="371" name="n_3aveValue【公営住宅】&#10;一人当たり面積">
          <a:extLst>
            <a:ext uri="{FF2B5EF4-FFF2-40B4-BE49-F238E27FC236}">
              <a16:creationId xmlns:a16="http://schemas.microsoft.com/office/drawing/2014/main" id="{4FAE024A-5F00-4E1E-B1A8-312B67819D71}"/>
            </a:ext>
          </a:extLst>
        </xdr:cNvPr>
        <xdr:cNvSpPr txBox="1"/>
      </xdr:nvSpPr>
      <xdr:spPr>
        <a:xfrm>
          <a:off x="6867525" y="13695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94615</xdr:rowOff>
    </xdr:from>
    <xdr:ext cx="468630" cy="259080"/>
    <xdr:sp macro="" textlink="">
      <xdr:nvSpPr>
        <xdr:cNvPr id="372" name="n_4aveValue【公営住宅】&#10;一人当たり面積">
          <a:extLst>
            <a:ext uri="{FF2B5EF4-FFF2-40B4-BE49-F238E27FC236}">
              <a16:creationId xmlns:a16="http://schemas.microsoft.com/office/drawing/2014/main" id="{630E8D72-34B0-4BDD-BB3B-F5C7D6524432}"/>
            </a:ext>
          </a:extLst>
        </xdr:cNvPr>
        <xdr:cNvSpPr txBox="1"/>
      </xdr:nvSpPr>
      <xdr:spPr>
        <a:xfrm>
          <a:off x="6067425" y="137058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46990</xdr:rowOff>
    </xdr:from>
    <xdr:ext cx="469900" cy="259080"/>
    <xdr:sp macro="" textlink="">
      <xdr:nvSpPr>
        <xdr:cNvPr id="373" name="n_1mainValue【公営住宅】&#10;一人当たり面積">
          <a:extLst>
            <a:ext uri="{FF2B5EF4-FFF2-40B4-BE49-F238E27FC236}">
              <a16:creationId xmlns:a16="http://schemas.microsoft.com/office/drawing/2014/main" id="{D98BA829-97FA-4D8B-8C7A-AF2F94DC44F7}"/>
            </a:ext>
          </a:extLst>
        </xdr:cNvPr>
        <xdr:cNvSpPr txBox="1"/>
      </xdr:nvSpPr>
      <xdr:spPr>
        <a:xfrm>
          <a:off x="8458200" y="131756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167640</xdr:rowOff>
    </xdr:from>
    <xdr:ext cx="468630" cy="257810"/>
    <xdr:sp macro="" textlink="">
      <xdr:nvSpPr>
        <xdr:cNvPr id="374" name="n_2mainValue【公営住宅】&#10;一人当たり面積">
          <a:extLst>
            <a:ext uri="{FF2B5EF4-FFF2-40B4-BE49-F238E27FC236}">
              <a16:creationId xmlns:a16="http://schemas.microsoft.com/office/drawing/2014/main" id="{90555894-913B-4D40-B8B5-A5E8A88AFEA9}"/>
            </a:ext>
          </a:extLst>
        </xdr:cNvPr>
        <xdr:cNvSpPr txBox="1"/>
      </xdr:nvSpPr>
      <xdr:spPr>
        <a:xfrm>
          <a:off x="7677150" y="13289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79375</xdr:rowOff>
    </xdr:from>
    <xdr:ext cx="468630" cy="258445"/>
    <xdr:sp macro="" textlink="">
      <xdr:nvSpPr>
        <xdr:cNvPr id="375" name="n_3mainValue【公営住宅】&#10;一人当たり面積">
          <a:extLst>
            <a:ext uri="{FF2B5EF4-FFF2-40B4-BE49-F238E27FC236}">
              <a16:creationId xmlns:a16="http://schemas.microsoft.com/office/drawing/2014/main" id="{5D0DF1A9-C011-4656-95AC-B3231DBC2576}"/>
            </a:ext>
          </a:extLst>
        </xdr:cNvPr>
        <xdr:cNvSpPr txBox="1"/>
      </xdr:nvSpPr>
      <xdr:spPr>
        <a:xfrm>
          <a:off x="6867525" y="132080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0.809</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90170</xdr:rowOff>
    </xdr:from>
    <xdr:ext cx="468630" cy="259080"/>
    <xdr:sp macro="" textlink="">
      <xdr:nvSpPr>
        <xdr:cNvPr id="376" name="n_4mainValue【公営住宅】&#10;一人当たり面積">
          <a:extLst>
            <a:ext uri="{FF2B5EF4-FFF2-40B4-BE49-F238E27FC236}">
              <a16:creationId xmlns:a16="http://schemas.microsoft.com/office/drawing/2014/main" id="{6B8D1472-CFF2-46C9-8D5F-B09A5EAE90A6}"/>
            </a:ext>
          </a:extLst>
        </xdr:cNvPr>
        <xdr:cNvSpPr txBox="1"/>
      </xdr:nvSpPr>
      <xdr:spPr>
        <a:xfrm>
          <a:off x="6067425" y="132124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28D20C2-86D7-4C3F-A17F-F515709AC4DF}"/>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F7255102-F4B5-48C5-96FD-A181E130C172}"/>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BF6AD944-C5A1-4229-9813-ADED3A4C2E09}"/>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BF77E245-6FFE-4C5E-9E51-3BE833CB7FEE}"/>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773472DE-C45F-4723-94AB-863CBB776519}"/>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C3A2BC4-7883-4059-81DB-ED18F39D6651}"/>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A25B78B3-DBF0-466E-A9C2-04E35ACD1C50}"/>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9465FB0-03B6-42F3-9164-AFDDC5C822A5}"/>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3193B110-2071-4449-8657-AB264F9D008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EB70D813-AA33-45DF-9CF4-0C5D4F12EA91}"/>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C499676F-9934-45BF-BDE9-EE846715A88A}"/>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1BE8FC68-C5BD-4436-8C4C-91CC9C9658AA}"/>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86217EAD-84A1-411A-884A-08343563C64E}"/>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92E7AD04-D894-4222-8754-430DCB480675}"/>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62E4286A-9722-4D09-8C27-D9D8D5C0B18A}"/>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19C39189-42AE-40C0-BFC8-1038C0F269A5}"/>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3C264009-7C6E-4AF0-9A80-EE1F9E261513}"/>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93BB7AA7-1556-419E-9610-E984826B6A09}"/>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BA1A023-13BA-4670-8BF4-DB7774CF0788}"/>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931C342D-4F14-4E21-98C9-7E020C4380DD}"/>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FE94053A-70CE-42D3-8B6C-8F4CEAACA73D}"/>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1996F17F-804C-4C8B-A950-FF978535E374}"/>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8FF6D92F-5492-4CFE-A4A2-52FC1D111138}"/>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0908F95-650C-4C32-84EA-422C919EB381}"/>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01" name="テキスト ボックス 400">
          <a:extLst>
            <a:ext uri="{FF2B5EF4-FFF2-40B4-BE49-F238E27FC236}">
              <a16:creationId xmlns:a16="http://schemas.microsoft.com/office/drawing/2014/main" id="{42622EA3-C8E4-44ED-8B73-13B58AC402A8}"/>
            </a:ext>
          </a:extLst>
        </xdr:cNvPr>
        <xdr:cNvSpPr txBox="1"/>
      </xdr:nvSpPr>
      <xdr:spPr>
        <a:xfrm>
          <a:off x="11172825"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529DE30-D19E-4FEF-BBD2-CC9224E49EC5}"/>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03" name="テキスト ボックス 402">
          <a:extLst>
            <a:ext uri="{FF2B5EF4-FFF2-40B4-BE49-F238E27FC236}">
              <a16:creationId xmlns:a16="http://schemas.microsoft.com/office/drawing/2014/main" id="{8413F0BF-83BF-499C-BEAA-407495C63CB6}"/>
            </a:ext>
          </a:extLst>
        </xdr:cNvPr>
        <xdr:cNvSpPr txBox="1"/>
      </xdr:nvSpPr>
      <xdr:spPr>
        <a:xfrm>
          <a:off x="107943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370975CD-109C-4B16-9C7E-A19851616256}"/>
            </a:ext>
          </a:extLst>
        </xdr:cNvPr>
        <xdr:cNvCxnSpPr/>
      </xdr:nvCxnSpPr>
      <xdr:spPr>
        <a:xfrm>
          <a:off x="11210925" y="6848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405" name="テキスト ボックス 404">
          <a:extLst>
            <a:ext uri="{FF2B5EF4-FFF2-40B4-BE49-F238E27FC236}">
              <a16:creationId xmlns:a16="http://schemas.microsoft.com/office/drawing/2014/main" id="{BE35A15A-E981-4BF1-8502-67B4103EDD06}"/>
            </a:ext>
          </a:extLst>
        </xdr:cNvPr>
        <xdr:cNvSpPr txBox="1"/>
      </xdr:nvSpPr>
      <xdr:spPr>
        <a:xfrm>
          <a:off x="10794365"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8D4DED2D-B690-49C3-95A6-8F78379253F1}"/>
            </a:ext>
          </a:extLst>
        </xdr:cNvPr>
        <xdr:cNvCxnSpPr/>
      </xdr:nvCxnSpPr>
      <xdr:spPr>
        <a:xfrm>
          <a:off x="11210925" y="6486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407" name="テキスト ボックス 406">
          <a:extLst>
            <a:ext uri="{FF2B5EF4-FFF2-40B4-BE49-F238E27FC236}">
              <a16:creationId xmlns:a16="http://schemas.microsoft.com/office/drawing/2014/main" id="{80D69EEF-7978-42BE-B8AB-EF892F10EC06}"/>
            </a:ext>
          </a:extLst>
        </xdr:cNvPr>
        <xdr:cNvSpPr txBox="1"/>
      </xdr:nvSpPr>
      <xdr:spPr>
        <a:xfrm>
          <a:off x="10845800" y="6350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B82D2B4C-D51B-48DE-ADAE-58B0FD39FA5C}"/>
            </a:ext>
          </a:extLst>
        </xdr:cNvPr>
        <xdr:cNvCxnSpPr/>
      </xdr:nvCxnSpPr>
      <xdr:spPr>
        <a:xfrm>
          <a:off x="11210925" y="613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409" name="テキスト ボックス 408">
          <a:extLst>
            <a:ext uri="{FF2B5EF4-FFF2-40B4-BE49-F238E27FC236}">
              <a16:creationId xmlns:a16="http://schemas.microsoft.com/office/drawing/2014/main" id="{F6F31AE3-3930-451C-96D2-75D4D4A8FDA2}"/>
            </a:ext>
          </a:extLst>
        </xdr:cNvPr>
        <xdr:cNvSpPr txBox="1"/>
      </xdr:nvSpPr>
      <xdr:spPr>
        <a:xfrm>
          <a:off x="10845800"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8C8276E1-992A-4292-AD6D-A413AB300380}"/>
            </a:ext>
          </a:extLst>
        </xdr:cNvPr>
        <xdr:cNvCxnSpPr/>
      </xdr:nvCxnSpPr>
      <xdr:spPr>
        <a:xfrm>
          <a:off x="11210925" y="5772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411" name="テキスト ボックス 410">
          <a:extLst>
            <a:ext uri="{FF2B5EF4-FFF2-40B4-BE49-F238E27FC236}">
              <a16:creationId xmlns:a16="http://schemas.microsoft.com/office/drawing/2014/main" id="{931AE86B-F236-4894-B056-319CB0225733}"/>
            </a:ext>
          </a:extLst>
        </xdr:cNvPr>
        <xdr:cNvSpPr txBox="1"/>
      </xdr:nvSpPr>
      <xdr:spPr>
        <a:xfrm>
          <a:off x="10845800"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C0392AB1-279C-4ACB-98CE-88C107BB2432}"/>
            </a:ext>
          </a:extLst>
        </xdr:cNvPr>
        <xdr:cNvCxnSpPr/>
      </xdr:nvCxnSpPr>
      <xdr:spPr>
        <a:xfrm>
          <a:off x="11210925" y="5410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413" name="テキスト ボックス 412">
          <a:extLst>
            <a:ext uri="{FF2B5EF4-FFF2-40B4-BE49-F238E27FC236}">
              <a16:creationId xmlns:a16="http://schemas.microsoft.com/office/drawing/2014/main" id="{8BCBA228-ACD6-48A4-8F67-BE836BEA5408}"/>
            </a:ext>
          </a:extLst>
        </xdr:cNvPr>
        <xdr:cNvSpPr txBox="1"/>
      </xdr:nvSpPr>
      <xdr:spPr>
        <a:xfrm>
          <a:off x="10845800" y="52743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67BB7B94-0E1A-4B9A-B84D-36A23B7D2FBA}"/>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415" name="テキスト ボックス 414">
          <a:extLst>
            <a:ext uri="{FF2B5EF4-FFF2-40B4-BE49-F238E27FC236}">
              <a16:creationId xmlns:a16="http://schemas.microsoft.com/office/drawing/2014/main" id="{9859A71F-171B-4ECC-92AE-C75CD776896D}"/>
            </a:ext>
          </a:extLst>
        </xdr:cNvPr>
        <xdr:cNvSpPr txBox="1"/>
      </xdr:nvSpPr>
      <xdr:spPr>
        <a:xfrm>
          <a:off x="10903585" y="49123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AE130B41-AD46-49BB-B0DD-88356F2B40A4}"/>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34</xdr:row>
      <xdr:rowOff>36195</xdr:rowOff>
    </xdr:from>
    <xdr:to>
      <xdr:col>85</xdr:col>
      <xdr:colOff>126365</xdr:colOff>
      <xdr:row>41</xdr:row>
      <xdr:rowOff>120650</xdr:rowOff>
    </xdr:to>
    <xdr:cxnSp macro="">
      <xdr:nvCxnSpPr>
        <xdr:cNvPr id="417" name="直線コネクタ 416">
          <a:extLst>
            <a:ext uri="{FF2B5EF4-FFF2-40B4-BE49-F238E27FC236}">
              <a16:creationId xmlns:a16="http://schemas.microsoft.com/office/drawing/2014/main" id="{54F8064E-884A-44B4-9132-C86B1552D354}"/>
            </a:ext>
          </a:extLst>
        </xdr:cNvPr>
        <xdr:cNvCxnSpPr/>
      </xdr:nvCxnSpPr>
      <xdr:spPr>
        <a:xfrm flipV="1">
          <a:off x="14696440" y="555117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123825</xdr:rowOff>
    </xdr:from>
    <xdr:ext cx="405130" cy="257810"/>
    <xdr:sp macro="" textlink="">
      <xdr:nvSpPr>
        <xdr:cNvPr id="418" name="【認定こども園・幼稚園・保育所】&#10;有形固定資産減価償却率最小値テキスト">
          <a:extLst>
            <a:ext uri="{FF2B5EF4-FFF2-40B4-BE49-F238E27FC236}">
              <a16:creationId xmlns:a16="http://schemas.microsoft.com/office/drawing/2014/main" id="{1CFA95D2-9699-4BE2-8822-0ECDF4C84CF3}"/>
            </a:ext>
          </a:extLst>
        </xdr:cNvPr>
        <xdr:cNvSpPr txBox="1"/>
      </xdr:nvSpPr>
      <xdr:spPr>
        <a:xfrm>
          <a:off x="14735175" y="67691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120650</xdr:rowOff>
    </xdr:from>
    <xdr:to>
      <xdr:col>86</xdr:col>
      <xdr:colOff>25400</xdr:colOff>
      <xdr:row>41</xdr:row>
      <xdr:rowOff>120650</xdr:rowOff>
    </xdr:to>
    <xdr:cxnSp macro="">
      <xdr:nvCxnSpPr>
        <xdr:cNvPr id="419" name="直線コネクタ 418">
          <a:extLst>
            <a:ext uri="{FF2B5EF4-FFF2-40B4-BE49-F238E27FC236}">
              <a16:creationId xmlns:a16="http://schemas.microsoft.com/office/drawing/2014/main" id="{8DF1F4E9-8088-45C1-96FF-95BEFA5D2612}"/>
            </a:ext>
          </a:extLst>
        </xdr:cNvPr>
        <xdr:cNvCxnSpPr/>
      </xdr:nvCxnSpPr>
      <xdr:spPr>
        <a:xfrm>
          <a:off x="14611350" y="6772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154940</xdr:rowOff>
    </xdr:from>
    <xdr:ext cx="405130" cy="257810"/>
    <xdr:sp macro="" textlink="">
      <xdr:nvSpPr>
        <xdr:cNvPr id="420" name="【認定こども園・幼稚園・保育所】&#10;有形固定資産減価償却率最大値テキスト">
          <a:extLst>
            <a:ext uri="{FF2B5EF4-FFF2-40B4-BE49-F238E27FC236}">
              <a16:creationId xmlns:a16="http://schemas.microsoft.com/office/drawing/2014/main" id="{14316271-E61E-429C-9AC7-16F7B1C4D67E}"/>
            </a:ext>
          </a:extLst>
        </xdr:cNvPr>
        <xdr:cNvSpPr txBox="1"/>
      </xdr:nvSpPr>
      <xdr:spPr>
        <a:xfrm>
          <a:off x="14735175" y="5346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40C32545-B268-4F1B-88DB-8B93753A3251}"/>
            </a:ext>
          </a:extLst>
        </xdr:cNvPr>
        <xdr:cNvCxnSpPr/>
      </xdr:nvCxnSpPr>
      <xdr:spPr>
        <a:xfrm>
          <a:off x="14611350" y="55511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33020</xdr:rowOff>
    </xdr:from>
    <xdr:ext cx="405130" cy="259080"/>
    <xdr:sp macro="" textlink="">
      <xdr:nvSpPr>
        <xdr:cNvPr id="422" name="【認定こども園・幼稚園・保育所】&#10;有形固定資産減価償却率平均値テキスト">
          <a:extLst>
            <a:ext uri="{FF2B5EF4-FFF2-40B4-BE49-F238E27FC236}">
              <a16:creationId xmlns:a16="http://schemas.microsoft.com/office/drawing/2014/main" id="{7B257089-454A-4F01-B8F9-E9089BF25EBA}"/>
            </a:ext>
          </a:extLst>
        </xdr:cNvPr>
        <xdr:cNvSpPr txBox="1"/>
      </xdr:nvSpPr>
      <xdr:spPr>
        <a:xfrm>
          <a:off x="14735175" y="5868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a:extLst>
            <a:ext uri="{FF2B5EF4-FFF2-40B4-BE49-F238E27FC236}">
              <a16:creationId xmlns:a16="http://schemas.microsoft.com/office/drawing/2014/main" id="{73C89D58-E38E-4291-A4ED-23A1EFE53E9C}"/>
            </a:ext>
          </a:extLst>
        </xdr:cNvPr>
        <xdr:cNvSpPr/>
      </xdr:nvSpPr>
      <xdr:spPr>
        <a:xfrm>
          <a:off x="14649450" y="60077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a:extLst>
            <a:ext uri="{FF2B5EF4-FFF2-40B4-BE49-F238E27FC236}">
              <a16:creationId xmlns:a16="http://schemas.microsoft.com/office/drawing/2014/main" id="{8BC199D4-B56B-4138-BF3F-53E19B7179E8}"/>
            </a:ext>
          </a:extLst>
        </xdr:cNvPr>
        <xdr:cNvSpPr/>
      </xdr:nvSpPr>
      <xdr:spPr>
        <a:xfrm>
          <a:off x="13887450" y="600202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a:extLst>
            <a:ext uri="{FF2B5EF4-FFF2-40B4-BE49-F238E27FC236}">
              <a16:creationId xmlns:a16="http://schemas.microsoft.com/office/drawing/2014/main" id="{7BD2F354-0853-49AD-B232-14E7DAE597A7}"/>
            </a:ext>
          </a:extLst>
        </xdr:cNvPr>
        <xdr:cNvSpPr/>
      </xdr:nvSpPr>
      <xdr:spPr>
        <a:xfrm>
          <a:off x="13096875" y="600138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a:extLst>
            <a:ext uri="{FF2B5EF4-FFF2-40B4-BE49-F238E27FC236}">
              <a16:creationId xmlns:a16="http://schemas.microsoft.com/office/drawing/2014/main" id="{5B353620-0BB1-474E-8617-5251C058B694}"/>
            </a:ext>
          </a:extLst>
        </xdr:cNvPr>
        <xdr:cNvSpPr/>
      </xdr:nvSpPr>
      <xdr:spPr>
        <a:xfrm>
          <a:off x="12296775" y="5988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a:extLst>
            <a:ext uri="{FF2B5EF4-FFF2-40B4-BE49-F238E27FC236}">
              <a16:creationId xmlns:a16="http://schemas.microsoft.com/office/drawing/2014/main" id="{032A840E-B43B-42AE-916B-2238E3128BFB}"/>
            </a:ext>
          </a:extLst>
        </xdr:cNvPr>
        <xdr:cNvSpPr/>
      </xdr:nvSpPr>
      <xdr:spPr>
        <a:xfrm>
          <a:off x="11487150" y="59975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8" name="テキスト ボックス 427">
          <a:extLst>
            <a:ext uri="{FF2B5EF4-FFF2-40B4-BE49-F238E27FC236}">
              <a16:creationId xmlns:a16="http://schemas.microsoft.com/office/drawing/2014/main" id="{28C4830A-D5C2-4601-9430-D9768B6C055A}"/>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29" name="テキスト ボックス 428">
          <a:extLst>
            <a:ext uri="{FF2B5EF4-FFF2-40B4-BE49-F238E27FC236}">
              <a16:creationId xmlns:a16="http://schemas.microsoft.com/office/drawing/2014/main" id="{3B8ACC97-2E49-4AF8-8E61-7EDD2963EF0C}"/>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0" name="テキスト ボックス 429">
          <a:extLst>
            <a:ext uri="{FF2B5EF4-FFF2-40B4-BE49-F238E27FC236}">
              <a16:creationId xmlns:a16="http://schemas.microsoft.com/office/drawing/2014/main" id="{7C691F3C-609A-4F60-8FEF-295E7087A500}"/>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1" name="テキスト ボックス 430">
          <a:extLst>
            <a:ext uri="{FF2B5EF4-FFF2-40B4-BE49-F238E27FC236}">
              <a16:creationId xmlns:a16="http://schemas.microsoft.com/office/drawing/2014/main" id="{3B532AFA-17AB-437E-8860-92905BC80A22}"/>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2" name="テキスト ボックス 431">
          <a:extLst>
            <a:ext uri="{FF2B5EF4-FFF2-40B4-BE49-F238E27FC236}">
              <a16:creationId xmlns:a16="http://schemas.microsoft.com/office/drawing/2014/main" id="{53347A9C-0CE9-4642-AE5D-4A1002C773CE}"/>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33" name="楕円 432">
          <a:extLst>
            <a:ext uri="{FF2B5EF4-FFF2-40B4-BE49-F238E27FC236}">
              <a16:creationId xmlns:a16="http://schemas.microsoft.com/office/drawing/2014/main" id="{79C31C63-9596-4B4E-8FC8-4CA12B880B6C}"/>
            </a:ext>
          </a:extLst>
        </xdr:cNvPr>
        <xdr:cNvSpPr/>
      </xdr:nvSpPr>
      <xdr:spPr>
        <a:xfrm>
          <a:off x="14649450" y="60604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38100</xdr:rowOff>
    </xdr:from>
    <xdr:ext cx="405130" cy="259080"/>
    <xdr:sp macro="" textlink="">
      <xdr:nvSpPr>
        <xdr:cNvPr id="434" name="【認定こども園・幼稚園・保育所】&#10;有形固定資産減価償却率該当値テキスト">
          <a:extLst>
            <a:ext uri="{FF2B5EF4-FFF2-40B4-BE49-F238E27FC236}">
              <a16:creationId xmlns:a16="http://schemas.microsoft.com/office/drawing/2014/main" id="{F91F9270-CAF0-4207-96E8-DD84DB39C5B1}"/>
            </a:ext>
          </a:extLst>
        </xdr:cNvPr>
        <xdr:cNvSpPr txBox="1"/>
      </xdr:nvSpPr>
      <xdr:spPr>
        <a:xfrm>
          <a:off x="14735175" y="6038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35" name="楕円 434">
          <a:extLst>
            <a:ext uri="{FF2B5EF4-FFF2-40B4-BE49-F238E27FC236}">
              <a16:creationId xmlns:a16="http://schemas.microsoft.com/office/drawing/2014/main" id="{473326C6-B62D-49F4-B2B2-855C75CC5A71}"/>
            </a:ext>
          </a:extLst>
        </xdr:cNvPr>
        <xdr:cNvSpPr/>
      </xdr:nvSpPr>
      <xdr:spPr>
        <a:xfrm>
          <a:off x="13887450" y="604583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110490</xdr:rowOff>
    </xdr:to>
    <xdr:cxnSp macro="">
      <xdr:nvCxnSpPr>
        <xdr:cNvPr id="436" name="直線コネクタ 435">
          <a:extLst>
            <a:ext uri="{FF2B5EF4-FFF2-40B4-BE49-F238E27FC236}">
              <a16:creationId xmlns:a16="http://schemas.microsoft.com/office/drawing/2014/main" id="{A5DF3D0F-5416-47BA-8B90-F4D501E0F176}"/>
            </a:ext>
          </a:extLst>
        </xdr:cNvPr>
        <xdr:cNvCxnSpPr/>
      </xdr:nvCxnSpPr>
      <xdr:spPr>
        <a:xfrm>
          <a:off x="13935075" y="6102985"/>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105410</xdr:rowOff>
    </xdr:from>
    <xdr:to>
      <xdr:col>76</xdr:col>
      <xdr:colOff>165100</xdr:colOff>
      <xdr:row>37</xdr:row>
      <xdr:rowOff>35560</xdr:rowOff>
    </xdr:to>
    <xdr:sp macro="" textlink="">
      <xdr:nvSpPr>
        <xdr:cNvPr id="437" name="楕円 436">
          <a:extLst>
            <a:ext uri="{FF2B5EF4-FFF2-40B4-BE49-F238E27FC236}">
              <a16:creationId xmlns:a16="http://schemas.microsoft.com/office/drawing/2014/main" id="{4C57356B-F2EB-4B25-B4BF-27B18DBD42D8}"/>
            </a:ext>
          </a:extLst>
        </xdr:cNvPr>
        <xdr:cNvSpPr/>
      </xdr:nvSpPr>
      <xdr:spPr>
        <a:xfrm>
          <a:off x="13096875" y="594106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156210</xdr:rowOff>
    </xdr:from>
    <xdr:to>
      <xdr:col>81</xdr:col>
      <xdr:colOff>50800</xdr:colOff>
      <xdr:row>37</xdr:row>
      <xdr:rowOff>99060</xdr:rowOff>
    </xdr:to>
    <xdr:cxnSp macro="">
      <xdr:nvCxnSpPr>
        <xdr:cNvPr id="438" name="直線コネクタ 437">
          <a:extLst>
            <a:ext uri="{FF2B5EF4-FFF2-40B4-BE49-F238E27FC236}">
              <a16:creationId xmlns:a16="http://schemas.microsoft.com/office/drawing/2014/main" id="{FE60CE92-5822-41F0-ACB2-B018B6D6F532}"/>
            </a:ext>
          </a:extLst>
        </xdr:cNvPr>
        <xdr:cNvCxnSpPr/>
      </xdr:nvCxnSpPr>
      <xdr:spPr>
        <a:xfrm>
          <a:off x="13144500" y="5998210"/>
          <a:ext cx="790575"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101600</xdr:rowOff>
    </xdr:from>
    <xdr:to>
      <xdr:col>72</xdr:col>
      <xdr:colOff>38100</xdr:colOff>
      <xdr:row>37</xdr:row>
      <xdr:rowOff>31750</xdr:rowOff>
    </xdr:to>
    <xdr:sp macro="" textlink="">
      <xdr:nvSpPr>
        <xdr:cNvPr id="439" name="楕円 438">
          <a:extLst>
            <a:ext uri="{FF2B5EF4-FFF2-40B4-BE49-F238E27FC236}">
              <a16:creationId xmlns:a16="http://schemas.microsoft.com/office/drawing/2014/main" id="{E3EF336C-6B01-45BB-B82F-9EECE6EA187F}"/>
            </a:ext>
          </a:extLst>
        </xdr:cNvPr>
        <xdr:cNvSpPr/>
      </xdr:nvSpPr>
      <xdr:spPr>
        <a:xfrm>
          <a:off x="12296775" y="59436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152400</xdr:rowOff>
    </xdr:from>
    <xdr:to>
      <xdr:col>76</xdr:col>
      <xdr:colOff>114300</xdr:colOff>
      <xdr:row>36</xdr:row>
      <xdr:rowOff>156210</xdr:rowOff>
    </xdr:to>
    <xdr:cxnSp macro="">
      <xdr:nvCxnSpPr>
        <xdr:cNvPr id="440" name="直線コネクタ 439">
          <a:extLst>
            <a:ext uri="{FF2B5EF4-FFF2-40B4-BE49-F238E27FC236}">
              <a16:creationId xmlns:a16="http://schemas.microsoft.com/office/drawing/2014/main" id="{1351CF82-064B-455A-BFB7-08697E72501F}"/>
            </a:ext>
          </a:extLst>
        </xdr:cNvPr>
        <xdr:cNvCxnSpPr/>
      </xdr:nvCxnSpPr>
      <xdr:spPr>
        <a:xfrm>
          <a:off x="12344400" y="5991225"/>
          <a:ext cx="8001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55880</xdr:rowOff>
    </xdr:from>
    <xdr:to>
      <xdr:col>67</xdr:col>
      <xdr:colOff>101600</xdr:colOff>
      <xdr:row>39</xdr:row>
      <xdr:rowOff>157480</xdr:rowOff>
    </xdr:to>
    <xdr:sp macro="" textlink="">
      <xdr:nvSpPr>
        <xdr:cNvPr id="441" name="楕円 440">
          <a:extLst>
            <a:ext uri="{FF2B5EF4-FFF2-40B4-BE49-F238E27FC236}">
              <a16:creationId xmlns:a16="http://schemas.microsoft.com/office/drawing/2014/main" id="{2D35473C-E2BA-4863-A7AF-1488EA2EC5CF}"/>
            </a:ext>
          </a:extLst>
        </xdr:cNvPr>
        <xdr:cNvSpPr/>
      </xdr:nvSpPr>
      <xdr:spPr>
        <a:xfrm>
          <a:off x="11487150" y="63804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152400</xdr:rowOff>
    </xdr:from>
    <xdr:to>
      <xdr:col>71</xdr:col>
      <xdr:colOff>177800</xdr:colOff>
      <xdr:row>39</xdr:row>
      <xdr:rowOff>106680</xdr:rowOff>
    </xdr:to>
    <xdr:cxnSp macro="">
      <xdr:nvCxnSpPr>
        <xdr:cNvPr id="442" name="直線コネクタ 441">
          <a:extLst>
            <a:ext uri="{FF2B5EF4-FFF2-40B4-BE49-F238E27FC236}">
              <a16:creationId xmlns:a16="http://schemas.microsoft.com/office/drawing/2014/main" id="{CBAE204E-0B8E-4C9F-873D-43A62F43C13D}"/>
            </a:ext>
          </a:extLst>
        </xdr:cNvPr>
        <xdr:cNvCxnSpPr/>
      </xdr:nvCxnSpPr>
      <xdr:spPr>
        <a:xfrm flipV="1">
          <a:off x="11534775" y="5991225"/>
          <a:ext cx="809625" cy="436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113030</xdr:rowOff>
    </xdr:from>
    <xdr:ext cx="405130" cy="259080"/>
    <xdr:sp macro="" textlink="">
      <xdr:nvSpPr>
        <xdr:cNvPr id="443" name="n_1aveValue【認定こども園・幼稚園・保育所】&#10;有形固定資産減価償却率">
          <a:extLst>
            <a:ext uri="{FF2B5EF4-FFF2-40B4-BE49-F238E27FC236}">
              <a16:creationId xmlns:a16="http://schemas.microsoft.com/office/drawing/2014/main" id="{39D93BDD-186C-47A2-99E5-5CA5BC39674F}"/>
            </a:ext>
          </a:extLst>
        </xdr:cNvPr>
        <xdr:cNvSpPr txBox="1"/>
      </xdr:nvSpPr>
      <xdr:spPr>
        <a:xfrm>
          <a:off x="13745210" y="578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93345</xdr:rowOff>
    </xdr:from>
    <xdr:ext cx="403860" cy="259080"/>
    <xdr:sp macro="" textlink="">
      <xdr:nvSpPr>
        <xdr:cNvPr id="444" name="n_2aveValue【認定こども園・幼稚園・保育所】&#10;有形固定資産減価償却率">
          <a:extLst>
            <a:ext uri="{FF2B5EF4-FFF2-40B4-BE49-F238E27FC236}">
              <a16:creationId xmlns:a16="http://schemas.microsoft.com/office/drawing/2014/main" id="{930583DD-9A17-4A61-9566-DBC9F8D0FB85}"/>
            </a:ext>
          </a:extLst>
        </xdr:cNvPr>
        <xdr:cNvSpPr txBox="1"/>
      </xdr:nvSpPr>
      <xdr:spPr>
        <a:xfrm>
          <a:off x="12964160" y="60940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70485</xdr:rowOff>
    </xdr:from>
    <xdr:ext cx="403860" cy="259080"/>
    <xdr:sp macro="" textlink="">
      <xdr:nvSpPr>
        <xdr:cNvPr id="445" name="n_3aveValue【認定こども園・幼稚園・保育所】&#10;有形固定資産減価償却率">
          <a:extLst>
            <a:ext uri="{FF2B5EF4-FFF2-40B4-BE49-F238E27FC236}">
              <a16:creationId xmlns:a16="http://schemas.microsoft.com/office/drawing/2014/main" id="{6C62D93E-63A3-4CC3-8EFE-50778EEEE823}"/>
            </a:ext>
          </a:extLst>
        </xdr:cNvPr>
        <xdr:cNvSpPr txBox="1"/>
      </xdr:nvSpPr>
      <xdr:spPr>
        <a:xfrm>
          <a:off x="12164060" y="60680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35</xdr:row>
      <xdr:rowOff>114935</xdr:rowOff>
    </xdr:from>
    <xdr:ext cx="403860" cy="259080"/>
    <xdr:sp macro="" textlink="">
      <xdr:nvSpPr>
        <xdr:cNvPr id="446" name="n_4aveValue【認定こども園・幼稚園・保育所】&#10;有形固定資産減価償却率">
          <a:extLst>
            <a:ext uri="{FF2B5EF4-FFF2-40B4-BE49-F238E27FC236}">
              <a16:creationId xmlns:a16="http://schemas.microsoft.com/office/drawing/2014/main" id="{7F16F64F-3092-4832-93A4-ADFF04AD33F0}"/>
            </a:ext>
          </a:extLst>
        </xdr:cNvPr>
        <xdr:cNvSpPr txBox="1"/>
      </xdr:nvSpPr>
      <xdr:spPr>
        <a:xfrm>
          <a:off x="11354435" y="57918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37</xdr:row>
      <xdr:rowOff>140970</xdr:rowOff>
    </xdr:from>
    <xdr:ext cx="405130" cy="259080"/>
    <xdr:sp macro="" textlink="">
      <xdr:nvSpPr>
        <xdr:cNvPr id="447" name="n_1mainValue【認定こども園・幼稚園・保育所】&#10;有形固定資産減価償却率">
          <a:extLst>
            <a:ext uri="{FF2B5EF4-FFF2-40B4-BE49-F238E27FC236}">
              <a16:creationId xmlns:a16="http://schemas.microsoft.com/office/drawing/2014/main" id="{C9E59A67-BD1F-4E68-A608-835387104F3E}"/>
            </a:ext>
          </a:extLst>
        </xdr:cNvPr>
        <xdr:cNvSpPr txBox="1"/>
      </xdr:nvSpPr>
      <xdr:spPr>
        <a:xfrm>
          <a:off x="13745210" y="6144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35</xdr:row>
      <xdr:rowOff>52070</xdr:rowOff>
    </xdr:from>
    <xdr:ext cx="403860" cy="257810"/>
    <xdr:sp macro="" textlink="">
      <xdr:nvSpPr>
        <xdr:cNvPr id="448" name="n_2mainValue【認定こども園・幼稚園・保育所】&#10;有形固定資産減価償却率">
          <a:extLst>
            <a:ext uri="{FF2B5EF4-FFF2-40B4-BE49-F238E27FC236}">
              <a16:creationId xmlns:a16="http://schemas.microsoft.com/office/drawing/2014/main" id="{B01AA996-EECA-4642-BB38-BC361630951B}"/>
            </a:ext>
          </a:extLst>
        </xdr:cNvPr>
        <xdr:cNvSpPr txBox="1"/>
      </xdr:nvSpPr>
      <xdr:spPr>
        <a:xfrm>
          <a:off x="12964160" y="57257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35</xdr:row>
      <xdr:rowOff>48260</xdr:rowOff>
    </xdr:from>
    <xdr:ext cx="403860" cy="259080"/>
    <xdr:sp macro="" textlink="">
      <xdr:nvSpPr>
        <xdr:cNvPr id="449" name="n_3mainValue【認定こども園・幼稚園・保育所】&#10;有形固定資産減価償却率">
          <a:extLst>
            <a:ext uri="{FF2B5EF4-FFF2-40B4-BE49-F238E27FC236}">
              <a16:creationId xmlns:a16="http://schemas.microsoft.com/office/drawing/2014/main" id="{AFE0DC67-F5DB-4765-97B5-4B86AB784B70}"/>
            </a:ext>
          </a:extLst>
        </xdr:cNvPr>
        <xdr:cNvSpPr txBox="1"/>
      </xdr:nvSpPr>
      <xdr:spPr>
        <a:xfrm>
          <a:off x="12164060" y="5721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39</xdr:row>
      <xdr:rowOff>148590</xdr:rowOff>
    </xdr:from>
    <xdr:ext cx="403860" cy="259080"/>
    <xdr:sp macro="" textlink="">
      <xdr:nvSpPr>
        <xdr:cNvPr id="450" name="n_4mainValue【認定こども園・幼稚園・保育所】&#10;有形固定資産減価償却率">
          <a:extLst>
            <a:ext uri="{FF2B5EF4-FFF2-40B4-BE49-F238E27FC236}">
              <a16:creationId xmlns:a16="http://schemas.microsoft.com/office/drawing/2014/main" id="{0BF4D38E-A8C8-48B5-BA39-D1AAE75B2760}"/>
            </a:ext>
          </a:extLst>
        </xdr:cNvPr>
        <xdr:cNvSpPr txBox="1"/>
      </xdr:nvSpPr>
      <xdr:spPr>
        <a:xfrm>
          <a:off x="11354435" y="64700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A436C551-A5F9-4B52-A46F-893BCF531E91}"/>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C17E2C73-FF4C-4F98-835E-115C7C0FF07C}"/>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2312B01B-318A-453C-8703-43A569184A9A}"/>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5475457C-217D-41E9-BBF9-7F7CE7A50AD5}"/>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93C976EC-EB36-43F2-A7E8-29839D098B67}"/>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B0721245-5AC5-4F9F-A30F-1CBBF36D5BB3}"/>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2A98E47F-D9D9-4DF3-B8FA-6D4179410144}"/>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5904121-E8CD-4AEE-A910-66BE5F378D1D}"/>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59" name="テキスト ボックス 458">
          <a:extLst>
            <a:ext uri="{FF2B5EF4-FFF2-40B4-BE49-F238E27FC236}">
              <a16:creationId xmlns:a16="http://schemas.microsoft.com/office/drawing/2014/main" id="{0447A087-28D1-42BF-954F-F7289F0DF40C}"/>
            </a:ext>
          </a:extLst>
        </xdr:cNvPr>
        <xdr:cNvSpPr txBox="1"/>
      </xdr:nvSpPr>
      <xdr:spPr>
        <a:xfrm>
          <a:off x="16440150"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717D051A-B1C0-4AEC-9A71-0E872161A115}"/>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76758E71-86F5-4409-AA39-3705C65BAA7C}"/>
            </a:ext>
          </a:extLst>
        </xdr:cNvPr>
        <xdr:cNvCxnSpPr/>
      </xdr:nvCxnSpPr>
      <xdr:spPr>
        <a:xfrm>
          <a:off x="16459200" y="67818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62" name="テキスト ボックス 461">
          <a:extLst>
            <a:ext uri="{FF2B5EF4-FFF2-40B4-BE49-F238E27FC236}">
              <a16:creationId xmlns:a16="http://schemas.microsoft.com/office/drawing/2014/main" id="{B85CBCCF-6B0B-41F2-86EA-A8556E926799}"/>
            </a:ext>
          </a:extLst>
        </xdr:cNvPr>
        <xdr:cNvSpPr txBox="1"/>
      </xdr:nvSpPr>
      <xdr:spPr>
        <a:xfrm>
          <a:off x="16052165" y="664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C613B8C5-20AD-4D0E-9D0A-4DF2D1F1BF16}"/>
            </a:ext>
          </a:extLst>
        </xdr:cNvPr>
        <xdr:cNvCxnSpPr/>
      </xdr:nvCxnSpPr>
      <xdr:spPr>
        <a:xfrm>
          <a:off x="16459200" y="63436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64" name="テキスト ボックス 463">
          <a:extLst>
            <a:ext uri="{FF2B5EF4-FFF2-40B4-BE49-F238E27FC236}">
              <a16:creationId xmlns:a16="http://schemas.microsoft.com/office/drawing/2014/main" id="{D8B5CDD6-563C-4870-B992-DCFEBF00BA42}"/>
            </a:ext>
          </a:extLst>
        </xdr:cNvPr>
        <xdr:cNvSpPr txBox="1"/>
      </xdr:nvSpPr>
      <xdr:spPr>
        <a:xfrm>
          <a:off x="16052165"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D0656146-5718-45EC-BCA3-6E0A11AB2F92}"/>
            </a:ext>
          </a:extLst>
        </xdr:cNvPr>
        <xdr:cNvCxnSpPr/>
      </xdr:nvCxnSpPr>
      <xdr:spPr>
        <a:xfrm>
          <a:off x="16459200" y="59150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66" name="テキスト ボックス 465">
          <a:extLst>
            <a:ext uri="{FF2B5EF4-FFF2-40B4-BE49-F238E27FC236}">
              <a16:creationId xmlns:a16="http://schemas.microsoft.com/office/drawing/2014/main" id="{BFEC4AE2-B713-4CD0-A3AE-36A04B11F21A}"/>
            </a:ext>
          </a:extLst>
        </xdr:cNvPr>
        <xdr:cNvSpPr txBox="1"/>
      </xdr:nvSpPr>
      <xdr:spPr>
        <a:xfrm>
          <a:off x="16052165" y="57791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2EE5203A-5210-4080-B202-26865041242B}"/>
            </a:ext>
          </a:extLst>
        </xdr:cNvPr>
        <xdr:cNvCxnSpPr/>
      </xdr:nvCxnSpPr>
      <xdr:spPr>
        <a:xfrm>
          <a:off x="16459200" y="54864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68" name="テキスト ボックス 467">
          <a:extLst>
            <a:ext uri="{FF2B5EF4-FFF2-40B4-BE49-F238E27FC236}">
              <a16:creationId xmlns:a16="http://schemas.microsoft.com/office/drawing/2014/main" id="{8F181679-609C-4E1F-8C6C-414582B05146}"/>
            </a:ext>
          </a:extLst>
        </xdr:cNvPr>
        <xdr:cNvSpPr txBox="1"/>
      </xdr:nvSpPr>
      <xdr:spPr>
        <a:xfrm>
          <a:off x="16052165" y="5350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451D8F0-A2FE-4E0D-9935-CF0284E8F9B4}"/>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70" name="テキスト ボックス 469">
          <a:extLst>
            <a:ext uri="{FF2B5EF4-FFF2-40B4-BE49-F238E27FC236}">
              <a16:creationId xmlns:a16="http://schemas.microsoft.com/office/drawing/2014/main" id="{C3478C44-21FA-4F6B-ACFB-A0CACCCDACD3}"/>
            </a:ext>
          </a:extLst>
        </xdr:cNvPr>
        <xdr:cNvSpPr txBox="1"/>
      </xdr:nvSpPr>
      <xdr:spPr>
        <a:xfrm>
          <a:off x="16052165" y="4912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B6B4A80B-E492-41CD-A547-042C617B89E6}"/>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107950</xdr:rowOff>
    </xdr:from>
    <xdr:to>
      <xdr:col>116</xdr:col>
      <xdr:colOff>62865</xdr:colOff>
      <xdr:row>41</xdr:row>
      <xdr:rowOff>64770</xdr:rowOff>
    </xdr:to>
    <xdr:cxnSp macro="">
      <xdr:nvCxnSpPr>
        <xdr:cNvPr id="472" name="直線コネクタ 471">
          <a:extLst>
            <a:ext uri="{FF2B5EF4-FFF2-40B4-BE49-F238E27FC236}">
              <a16:creationId xmlns:a16="http://schemas.microsoft.com/office/drawing/2014/main" id="{787C44F2-C948-4CA8-9A0B-51E266583F97}"/>
            </a:ext>
          </a:extLst>
        </xdr:cNvPr>
        <xdr:cNvCxnSpPr/>
      </xdr:nvCxnSpPr>
      <xdr:spPr>
        <a:xfrm flipV="1">
          <a:off x="19954240" y="5457825"/>
          <a:ext cx="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68580</xdr:rowOff>
    </xdr:from>
    <xdr:ext cx="469900" cy="259080"/>
    <xdr:sp macro="" textlink="">
      <xdr:nvSpPr>
        <xdr:cNvPr id="473" name="【認定こども園・幼稚園・保育所】&#10;一人当たり面積最小値テキスト">
          <a:extLst>
            <a:ext uri="{FF2B5EF4-FFF2-40B4-BE49-F238E27FC236}">
              <a16:creationId xmlns:a16="http://schemas.microsoft.com/office/drawing/2014/main" id="{1139AB20-40CC-42AC-ACE9-A38DB3737798}"/>
            </a:ext>
          </a:extLst>
        </xdr:cNvPr>
        <xdr:cNvSpPr txBox="1"/>
      </xdr:nvSpPr>
      <xdr:spPr>
        <a:xfrm>
          <a:off x="19992975" y="6713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0.030</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a:extLst>
            <a:ext uri="{FF2B5EF4-FFF2-40B4-BE49-F238E27FC236}">
              <a16:creationId xmlns:a16="http://schemas.microsoft.com/office/drawing/2014/main" id="{061F90EE-734C-405F-8928-723F04FD3BD6}"/>
            </a:ext>
          </a:extLst>
        </xdr:cNvPr>
        <xdr:cNvCxnSpPr/>
      </xdr:nvCxnSpPr>
      <xdr:spPr>
        <a:xfrm>
          <a:off x="19878675" y="67163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54610</xdr:rowOff>
    </xdr:from>
    <xdr:ext cx="469900" cy="257810"/>
    <xdr:sp macro="" textlink="">
      <xdr:nvSpPr>
        <xdr:cNvPr id="475" name="【認定こども園・幼稚園・保育所】&#10;一人当たり面積最大値テキスト">
          <a:extLst>
            <a:ext uri="{FF2B5EF4-FFF2-40B4-BE49-F238E27FC236}">
              <a16:creationId xmlns:a16="http://schemas.microsoft.com/office/drawing/2014/main" id="{810E450E-B67C-4185-84DF-448811851A94}"/>
            </a:ext>
          </a:extLst>
        </xdr:cNvPr>
        <xdr:cNvSpPr txBox="1"/>
      </xdr:nvSpPr>
      <xdr:spPr>
        <a:xfrm>
          <a:off x="19992975" y="5245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0.611</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107950</xdr:rowOff>
    </xdr:from>
    <xdr:to>
      <xdr:col>116</xdr:col>
      <xdr:colOff>152400</xdr:colOff>
      <xdr:row>33</xdr:row>
      <xdr:rowOff>107950</xdr:rowOff>
    </xdr:to>
    <xdr:cxnSp macro="">
      <xdr:nvCxnSpPr>
        <xdr:cNvPr id="476" name="直線コネクタ 475">
          <a:extLst>
            <a:ext uri="{FF2B5EF4-FFF2-40B4-BE49-F238E27FC236}">
              <a16:creationId xmlns:a16="http://schemas.microsoft.com/office/drawing/2014/main" id="{EB3F1F00-C288-47CB-A20B-3A3B097457C1}"/>
            </a:ext>
          </a:extLst>
        </xdr:cNvPr>
        <xdr:cNvCxnSpPr/>
      </xdr:nvCxnSpPr>
      <xdr:spPr>
        <a:xfrm>
          <a:off x="19878675" y="54578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477" name="【認定こども園・幼稚園・保育所】&#10;一人当たり面積平均値テキスト">
          <a:extLst>
            <a:ext uri="{FF2B5EF4-FFF2-40B4-BE49-F238E27FC236}">
              <a16:creationId xmlns:a16="http://schemas.microsoft.com/office/drawing/2014/main" id="{09DDB5DF-96F1-4375-8F52-2FC701253AA3}"/>
            </a:ext>
          </a:extLst>
        </xdr:cNvPr>
        <xdr:cNvSpPr txBox="1"/>
      </xdr:nvSpPr>
      <xdr:spPr>
        <a:xfrm>
          <a:off x="19992975" y="6231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a:extLst>
            <a:ext uri="{FF2B5EF4-FFF2-40B4-BE49-F238E27FC236}">
              <a16:creationId xmlns:a16="http://schemas.microsoft.com/office/drawing/2014/main" id="{33EBAE7D-B6AB-402F-952F-5B98910BA9FF}"/>
            </a:ext>
          </a:extLst>
        </xdr:cNvPr>
        <xdr:cNvSpPr/>
      </xdr:nvSpPr>
      <xdr:spPr>
        <a:xfrm>
          <a:off x="19897725" y="62566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109855</xdr:rowOff>
    </xdr:from>
    <xdr:to>
      <xdr:col>112</xdr:col>
      <xdr:colOff>38100</xdr:colOff>
      <xdr:row>39</xdr:row>
      <xdr:rowOff>40640</xdr:rowOff>
    </xdr:to>
    <xdr:sp macro="" textlink="">
      <xdr:nvSpPr>
        <xdr:cNvPr id="479" name="フローチャート: 判断 478">
          <a:extLst>
            <a:ext uri="{FF2B5EF4-FFF2-40B4-BE49-F238E27FC236}">
              <a16:creationId xmlns:a16="http://schemas.microsoft.com/office/drawing/2014/main" id="{3E2BC14C-3E8F-4887-A8A2-6F78FFF0C208}"/>
            </a:ext>
          </a:extLst>
        </xdr:cNvPr>
        <xdr:cNvSpPr/>
      </xdr:nvSpPr>
      <xdr:spPr>
        <a:xfrm>
          <a:off x="19154775" y="626935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114300</xdr:rowOff>
    </xdr:from>
    <xdr:to>
      <xdr:col>107</xdr:col>
      <xdr:colOff>101600</xdr:colOff>
      <xdr:row>39</xdr:row>
      <xdr:rowOff>44450</xdr:rowOff>
    </xdr:to>
    <xdr:sp macro="" textlink="">
      <xdr:nvSpPr>
        <xdr:cNvPr id="480" name="フローチャート: 判断 479">
          <a:extLst>
            <a:ext uri="{FF2B5EF4-FFF2-40B4-BE49-F238E27FC236}">
              <a16:creationId xmlns:a16="http://schemas.microsoft.com/office/drawing/2014/main" id="{4C1CA4AC-EC26-4317-A2F1-986FB56EF305}"/>
            </a:ext>
          </a:extLst>
        </xdr:cNvPr>
        <xdr:cNvSpPr/>
      </xdr:nvSpPr>
      <xdr:spPr>
        <a:xfrm>
          <a:off x="18345150" y="6276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109855</xdr:rowOff>
    </xdr:from>
    <xdr:to>
      <xdr:col>102</xdr:col>
      <xdr:colOff>165100</xdr:colOff>
      <xdr:row>39</xdr:row>
      <xdr:rowOff>40640</xdr:rowOff>
    </xdr:to>
    <xdr:sp macro="" textlink="">
      <xdr:nvSpPr>
        <xdr:cNvPr id="481" name="フローチャート: 判断 480">
          <a:extLst>
            <a:ext uri="{FF2B5EF4-FFF2-40B4-BE49-F238E27FC236}">
              <a16:creationId xmlns:a16="http://schemas.microsoft.com/office/drawing/2014/main" id="{3CBC1D92-77AB-4761-A132-17B93D6B9E07}"/>
            </a:ext>
          </a:extLst>
        </xdr:cNvPr>
        <xdr:cNvSpPr/>
      </xdr:nvSpPr>
      <xdr:spPr>
        <a:xfrm>
          <a:off x="17554575" y="6269355"/>
          <a:ext cx="9525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100965</xdr:rowOff>
    </xdr:from>
    <xdr:to>
      <xdr:col>98</xdr:col>
      <xdr:colOff>38100</xdr:colOff>
      <xdr:row>39</xdr:row>
      <xdr:rowOff>31115</xdr:rowOff>
    </xdr:to>
    <xdr:sp macro="" textlink="">
      <xdr:nvSpPr>
        <xdr:cNvPr id="482" name="フローチャート: 判断 481">
          <a:extLst>
            <a:ext uri="{FF2B5EF4-FFF2-40B4-BE49-F238E27FC236}">
              <a16:creationId xmlns:a16="http://schemas.microsoft.com/office/drawing/2014/main" id="{8563FC93-C583-4287-B839-5BB18130FDDC}"/>
            </a:ext>
          </a:extLst>
        </xdr:cNvPr>
        <xdr:cNvSpPr/>
      </xdr:nvSpPr>
      <xdr:spPr>
        <a:xfrm>
          <a:off x="16754475" y="626681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ED51C57D-97C8-4FE6-B0B7-7D7B8818D8F4}"/>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B11EFC05-ACFD-46AC-9731-2BD627B20ADE}"/>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F29002F9-8CA4-4897-BE4B-22560D2249B8}"/>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D08BC3B6-71C2-4A78-B083-1A78B280DC02}"/>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2DA11B36-3D3E-4D58-9C0B-748377B0907A}"/>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16510</xdr:rowOff>
    </xdr:from>
    <xdr:to>
      <xdr:col>116</xdr:col>
      <xdr:colOff>114300</xdr:colOff>
      <xdr:row>35</xdr:row>
      <xdr:rowOff>118110</xdr:rowOff>
    </xdr:to>
    <xdr:sp macro="" textlink="">
      <xdr:nvSpPr>
        <xdr:cNvPr id="488" name="楕円 487">
          <a:extLst>
            <a:ext uri="{FF2B5EF4-FFF2-40B4-BE49-F238E27FC236}">
              <a16:creationId xmlns:a16="http://schemas.microsoft.com/office/drawing/2014/main" id="{29106C75-C600-43D4-BE68-1FD1D5778C53}"/>
            </a:ext>
          </a:extLst>
        </xdr:cNvPr>
        <xdr:cNvSpPr/>
      </xdr:nvSpPr>
      <xdr:spPr>
        <a:xfrm>
          <a:off x="19897725" y="56934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39370</xdr:rowOff>
    </xdr:from>
    <xdr:ext cx="469900" cy="259080"/>
    <xdr:sp macro="" textlink="">
      <xdr:nvSpPr>
        <xdr:cNvPr id="489" name="【認定こども園・幼稚園・保育所】&#10;一人当たり面積該当値テキスト">
          <a:extLst>
            <a:ext uri="{FF2B5EF4-FFF2-40B4-BE49-F238E27FC236}">
              <a16:creationId xmlns:a16="http://schemas.microsoft.com/office/drawing/2014/main" id="{03FDE937-06ED-41CE-8D6D-DECDDA49FF17}"/>
            </a:ext>
          </a:extLst>
        </xdr:cNvPr>
        <xdr:cNvSpPr txBox="1"/>
      </xdr:nvSpPr>
      <xdr:spPr>
        <a:xfrm>
          <a:off x="19992975" y="5554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34290</xdr:rowOff>
    </xdr:from>
    <xdr:to>
      <xdr:col>112</xdr:col>
      <xdr:colOff>38100</xdr:colOff>
      <xdr:row>35</xdr:row>
      <xdr:rowOff>135890</xdr:rowOff>
    </xdr:to>
    <xdr:sp macro="" textlink="">
      <xdr:nvSpPr>
        <xdr:cNvPr id="490" name="楕円 489">
          <a:extLst>
            <a:ext uri="{FF2B5EF4-FFF2-40B4-BE49-F238E27FC236}">
              <a16:creationId xmlns:a16="http://schemas.microsoft.com/office/drawing/2014/main" id="{2C73A775-4F61-4F48-BD44-3800634AEBDD}"/>
            </a:ext>
          </a:extLst>
        </xdr:cNvPr>
        <xdr:cNvSpPr/>
      </xdr:nvSpPr>
      <xdr:spPr>
        <a:xfrm>
          <a:off x="19154775" y="570801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67310</xdr:rowOff>
    </xdr:from>
    <xdr:to>
      <xdr:col>116</xdr:col>
      <xdr:colOff>63500</xdr:colOff>
      <xdr:row>35</xdr:row>
      <xdr:rowOff>85090</xdr:rowOff>
    </xdr:to>
    <xdr:cxnSp macro="">
      <xdr:nvCxnSpPr>
        <xdr:cNvPr id="491" name="直線コネクタ 490">
          <a:extLst>
            <a:ext uri="{FF2B5EF4-FFF2-40B4-BE49-F238E27FC236}">
              <a16:creationId xmlns:a16="http://schemas.microsoft.com/office/drawing/2014/main" id="{61408059-D2F1-4FE5-B914-CA789BB92D05}"/>
            </a:ext>
          </a:extLst>
        </xdr:cNvPr>
        <xdr:cNvCxnSpPr/>
      </xdr:nvCxnSpPr>
      <xdr:spPr>
        <a:xfrm flipV="1">
          <a:off x="19202400" y="5741035"/>
          <a:ext cx="7524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55245</xdr:rowOff>
    </xdr:from>
    <xdr:to>
      <xdr:col>107</xdr:col>
      <xdr:colOff>101600</xdr:colOff>
      <xdr:row>35</xdr:row>
      <xdr:rowOff>156845</xdr:rowOff>
    </xdr:to>
    <xdr:sp macro="" textlink="">
      <xdr:nvSpPr>
        <xdr:cNvPr id="492" name="楕円 491">
          <a:extLst>
            <a:ext uri="{FF2B5EF4-FFF2-40B4-BE49-F238E27FC236}">
              <a16:creationId xmlns:a16="http://schemas.microsoft.com/office/drawing/2014/main" id="{206722FA-2DCA-4EB8-ACFF-348E51FCFE69}"/>
            </a:ext>
          </a:extLst>
        </xdr:cNvPr>
        <xdr:cNvSpPr/>
      </xdr:nvSpPr>
      <xdr:spPr>
        <a:xfrm>
          <a:off x="18345150" y="57321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85090</xdr:rowOff>
    </xdr:from>
    <xdr:to>
      <xdr:col>111</xdr:col>
      <xdr:colOff>177800</xdr:colOff>
      <xdr:row>35</xdr:row>
      <xdr:rowOff>106045</xdr:rowOff>
    </xdr:to>
    <xdr:cxnSp macro="">
      <xdr:nvCxnSpPr>
        <xdr:cNvPr id="493" name="直線コネクタ 492">
          <a:extLst>
            <a:ext uri="{FF2B5EF4-FFF2-40B4-BE49-F238E27FC236}">
              <a16:creationId xmlns:a16="http://schemas.microsoft.com/office/drawing/2014/main" id="{B6391DC8-3CD2-4A80-8ED8-54381C804953}"/>
            </a:ext>
          </a:extLst>
        </xdr:cNvPr>
        <xdr:cNvCxnSpPr/>
      </xdr:nvCxnSpPr>
      <xdr:spPr>
        <a:xfrm flipV="1">
          <a:off x="18392775" y="5765165"/>
          <a:ext cx="8096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116840</xdr:rowOff>
    </xdr:from>
    <xdr:to>
      <xdr:col>102</xdr:col>
      <xdr:colOff>165100</xdr:colOff>
      <xdr:row>36</xdr:row>
      <xdr:rowOff>46990</xdr:rowOff>
    </xdr:to>
    <xdr:sp macro="" textlink="">
      <xdr:nvSpPr>
        <xdr:cNvPr id="494" name="楕円 493">
          <a:extLst>
            <a:ext uri="{FF2B5EF4-FFF2-40B4-BE49-F238E27FC236}">
              <a16:creationId xmlns:a16="http://schemas.microsoft.com/office/drawing/2014/main" id="{99F2D100-ED60-4513-A9CB-CFE7E7690260}"/>
            </a:ext>
          </a:extLst>
        </xdr:cNvPr>
        <xdr:cNvSpPr/>
      </xdr:nvSpPr>
      <xdr:spPr>
        <a:xfrm>
          <a:off x="17554575" y="579374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106045</xdr:rowOff>
    </xdr:from>
    <xdr:to>
      <xdr:col>107</xdr:col>
      <xdr:colOff>50800</xdr:colOff>
      <xdr:row>35</xdr:row>
      <xdr:rowOff>167640</xdr:rowOff>
    </xdr:to>
    <xdr:cxnSp macro="">
      <xdr:nvCxnSpPr>
        <xdr:cNvPr id="495" name="直線コネクタ 494">
          <a:extLst>
            <a:ext uri="{FF2B5EF4-FFF2-40B4-BE49-F238E27FC236}">
              <a16:creationId xmlns:a16="http://schemas.microsoft.com/office/drawing/2014/main" id="{5F5C3D8D-4EC7-481F-9EA3-F4509C6F9071}"/>
            </a:ext>
          </a:extLst>
        </xdr:cNvPr>
        <xdr:cNvCxnSpPr/>
      </xdr:nvCxnSpPr>
      <xdr:spPr>
        <a:xfrm flipV="1">
          <a:off x="17602200" y="5779770"/>
          <a:ext cx="79057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34290</xdr:rowOff>
    </xdr:from>
    <xdr:to>
      <xdr:col>98</xdr:col>
      <xdr:colOff>38100</xdr:colOff>
      <xdr:row>36</xdr:row>
      <xdr:rowOff>135890</xdr:rowOff>
    </xdr:to>
    <xdr:sp macro="" textlink="">
      <xdr:nvSpPr>
        <xdr:cNvPr id="496" name="楕円 495">
          <a:extLst>
            <a:ext uri="{FF2B5EF4-FFF2-40B4-BE49-F238E27FC236}">
              <a16:creationId xmlns:a16="http://schemas.microsoft.com/office/drawing/2014/main" id="{AF21F303-1467-4E13-993A-47D0257BA063}"/>
            </a:ext>
          </a:extLst>
        </xdr:cNvPr>
        <xdr:cNvSpPr/>
      </xdr:nvSpPr>
      <xdr:spPr>
        <a:xfrm>
          <a:off x="16754475" y="58699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167640</xdr:rowOff>
    </xdr:from>
    <xdr:to>
      <xdr:col>102</xdr:col>
      <xdr:colOff>114300</xdr:colOff>
      <xdr:row>36</xdr:row>
      <xdr:rowOff>85090</xdr:rowOff>
    </xdr:to>
    <xdr:cxnSp macro="">
      <xdr:nvCxnSpPr>
        <xdr:cNvPr id="497" name="直線コネクタ 496">
          <a:extLst>
            <a:ext uri="{FF2B5EF4-FFF2-40B4-BE49-F238E27FC236}">
              <a16:creationId xmlns:a16="http://schemas.microsoft.com/office/drawing/2014/main" id="{3B32730A-B7E0-467A-823B-487DF2865A51}"/>
            </a:ext>
          </a:extLst>
        </xdr:cNvPr>
        <xdr:cNvCxnSpPr/>
      </xdr:nvCxnSpPr>
      <xdr:spPr>
        <a:xfrm flipV="1">
          <a:off x="16802100" y="5841365"/>
          <a:ext cx="8001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31115</xdr:rowOff>
    </xdr:from>
    <xdr:ext cx="469900" cy="257810"/>
    <xdr:sp macro="" textlink="">
      <xdr:nvSpPr>
        <xdr:cNvPr id="498" name="n_1aveValue【認定こども園・幼稚園・保育所】&#10;一人当たり面積">
          <a:extLst>
            <a:ext uri="{FF2B5EF4-FFF2-40B4-BE49-F238E27FC236}">
              <a16:creationId xmlns:a16="http://schemas.microsoft.com/office/drawing/2014/main" id="{6F6766DC-35E8-4B8A-9CA5-FCD5F54DFD96}"/>
            </a:ext>
          </a:extLst>
        </xdr:cNvPr>
        <xdr:cNvSpPr txBox="1"/>
      </xdr:nvSpPr>
      <xdr:spPr>
        <a:xfrm>
          <a:off x="18983325" y="63525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35560</xdr:rowOff>
    </xdr:from>
    <xdr:ext cx="468630" cy="259080"/>
    <xdr:sp macro="" textlink="">
      <xdr:nvSpPr>
        <xdr:cNvPr id="499" name="n_2aveValue【認定こども園・幼稚園・保育所】&#10;一人当たり面積">
          <a:extLst>
            <a:ext uri="{FF2B5EF4-FFF2-40B4-BE49-F238E27FC236}">
              <a16:creationId xmlns:a16="http://schemas.microsoft.com/office/drawing/2014/main" id="{FB0E8A97-BECF-4D0C-8622-0552DAEBB7B6}"/>
            </a:ext>
          </a:extLst>
        </xdr:cNvPr>
        <xdr:cNvSpPr txBox="1"/>
      </xdr:nvSpPr>
      <xdr:spPr>
        <a:xfrm>
          <a:off x="18183225" y="63601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31115</xdr:rowOff>
    </xdr:from>
    <xdr:ext cx="468630" cy="257810"/>
    <xdr:sp macro="" textlink="">
      <xdr:nvSpPr>
        <xdr:cNvPr id="500" name="n_3aveValue【認定こども園・幼稚園・保育所】&#10;一人当たり面積">
          <a:extLst>
            <a:ext uri="{FF2B5EF4-FFF2-40B4-BE49-F238E27FC236}">
              <a16:creationId xmlns:a16="http://schemas.microsoft.com/office/drawing/2014/main" id="{9590B409-2632-470E-9085-5DC392D9541E}"/>
            </a:ext>
          </a:extLst>
        </xdr:cNvPr>
        <xdr:cNvSpPr txBox="1"/>
      </xdr:nvSpPr>
      <xdr:spPr>
        <a:xfrm>
          <a:off x="17383125" y="63525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22225</xdr:rowOff>
    </xdr:from>
    <xdr:ext cx="468630" cy="258445"/>
    <xdr:sp macro="" textlink="">
      <xdr:nvSpPr>
        <xdr:cNvPr id="501" name="n_4aveValue【認定こども園・幼稚園・保育所】&#10;一人当たり面積">
          <a:extLst>
            <a:ext uri="{FF2B5EF4-FFF2-40B4-BE49-F238E27FC236}">
              <a16:creationId xmlns:a16="http://schemas.microsoft.com/office/drawing/2014/main" id="{80C3B352-DF5F-4053-B6D2-0EFA01F7A4CA}"/>
            </a:ext>
          </a:extLst>
        </xdr:cNvPr>
        <xdr:cNvSpPr txBox="1"/>
      </xdr:nvSpPr>
      <xdr:spPr>
        <a:xfrm>
          <a:off x="16592550" y="635000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33</xdr:row>
      <xdr:rowOff>152400</xdr:rowOff>
    </xdr:from>
    <xdr:ext cx="469900" cy="259080"/>
    <xdr:sp macro="" textlink="">
      <xdr:nvSpPr>
        <xdr:cNvPr id="502" name="n_1mainValue【認定こども園・幼稚園・保育所】&#10;一人当たり面積">
          <a:extLst>
            <a:ext uri="{FF2B5EF4-FFF2-40B4-BE49-F238E27FC236}">
              <a16:creationId xmlns:a16="http://schemas.microsoft.com/office/drawing/2014/main" id="{CA1D5577-09AD-496D-8FE0-B87CB309E045}"/>
            </a:ext>
          </a:extLst>
        </xdr:cNvPr>
        <xdr:cNvSpPr txBox="1"/>
      </xdr:nvSpPr>
      <xdr:spPr>
        <a:xfrm>
          <a:off x="18983325" y="5505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34</xdr:row>
      <xdr:rowOff>1905</xdr:rowOff>
    </xdr:from>
    <xdr:ext cx="468630" cy="259080"/>
    <xdr:sp macro="" textlink="">
      <xdr:nvSpPr>
        <xdr:cNvPr id="503" name="n_2mainValue【認定こども園・幼稚園・保育所】&#10;一人当たり面積">
          <a:extLst>
            <a:ext uri="{FF2B5EF4-FFF2-40B4-BE49-F238E27FC236}">
              <a16:creationId xmlns:a16="http://schemas.microsoft.com/office/drawing/2014/main" id="{E13B5E56-4598-4CF9-9099-AA39E4DF6B87}"/>
            </a:ext>
          </a:extLst>
        </xdr:cNvPr>
        <xdr:cNvSpPr txBox="1"/>
      </xdr:nvSpPr>
      <xdr:spPr>
        <a:xfrm>
          <a:off x="18183225" y="55168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0.462</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34</xdr:row>
      <xdr:rowOff>63500</xdr:rowOff>
    </xdr:from>
    <xdr:ext cx="468630" cy="257810"/>
    <xdr:sp macro="" textlink="">
      <xdr:nvSpPr>
        <xdr:cNvPr id="504" name="n_3mainValue【認定こども園・幼稚園・保育所】&#10;一人当たり面積">
          <a:extLst>
            <a:ext uri="{FF2B5EF4-FFF2-40B4-BE49-F238E27FC236}">
              <a16:creationId xmlns:a16="http://schemas.microsoft.com/office/drawing/2014/main" id="{FB834D6C-8CA1-40C5-A4D5-8CFF8A203D84}"/>
            </a:ext>
          </a:extLst>
        </xdr:cNvPr>
        <xdr:cNvSpPr txBox="1"/>
      </xdr:nvSpPr>
      <xdr:spPr>
        <a:xfrm>
          <a:off x="17383125" y="55816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34</xdr:row>
      <xdr:rowOff>152400</xdr:rowOff>
    </xdr:from>
    <xdr:ext cx="468630" cy="259080"/>
    <xdr:sp macro="" textlink="">
      <xdr:nvSpPr>
        <xdr:cNvPr id="505" name="n_4mainValue【認定こども園・幼稚園・保育所】&#10;一人当たり面積">
          <a:extLst>
            <a:ext uri="{FF2B5EF4-FFF2-40B4-BE49-F238E27FC236}">
              <a16:creationId xmlns:a16="http://schemas.microsoft.com/office/drawing/2014/main" id="{6FD36102-8004-452B-A478-A736B1B4C64A}"/>
            </a:ext>
          </a:extLst>
        </xdr:cNvPr>
        <xdr:cNvSpPr txBox="1"/>
      </xdr:nvSpPr>
      <xdr:spPr>
        <a:xfrm>
          <a:off x="16592550" y="5667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79118C73-96AF-4EEE-854A-48A785EBC4E2}"/>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112109BB-65C2-4AE7-8CFC-D27BA3AB88FF}"/>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E876B6C0-34AA-4168-8D60-FFAC891DE587}"/>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8FD7F5BA-567B-4144-A1C8-DFBB99FF6788}"/>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1F8BF6F4-4664-4638-B13E-40C29EB9BB04}"/>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6203A57C-F8AB-4A0F-9F76-663BB90775CE}"/>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F25290BF-B001-40B8-9EB3-A3AD2B3E5243}"/>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02B00B4-C558-49E7-A66F-CAA20F3E7CC8}"/>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14" name="テキスト ボックス 513">
          <a:extLst>
            <a:ext uri="{FF2B5EF4-FFF2-40B4-BE49-F238E27FC236}">
              <a16:creationId xmlns:a16="http://schemas.microsoft.com/office/drawing/2014/main" id="{634C2100-F557-4527-93EA-0EA5D4E68750}"/>
            </a:ext>
          </a:extLst>
        </xdr:cNvPr>
        <xdr:cNvSpPr txBox="1"/>
      </xdr:nvSpPr>
      <xdr:spPr>
        <a:xfrm>
          <a:off x="11172825"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C10FF081-0A0F-4197-B58F-1EACFCB7D576}"/>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516" name="テキスト ボックス 515">
          <a:extLst>
            <a:ext uri="{FF2B5EF4-FFF2-40B4-BE49-F238E27FC236}">
              <a16:creationId xmlns:a16="http://schemas.microsoft.com/office/drawing/2014/main" id="{DA756A81-6C63-45BD-A583-06724C3CC2F9}"/>
            </a:ext>
          </a:extLst>
        </xdr:cNvPr>
        <xdr:cNvSpPr txBox="1"/>
      </xdr:nvSpPr>
      <xdr:spPr>
        <a:xfrm>
          <a:off x="107943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a:extLst>
            <a:ext uri="{FF2B5EF4-FFF2-40B4-BE49-F238E27FC236}">
              <a16:creationId xmlns:a16="http://schemas.microsoft.com/office/drawing/2014/main" id="{5FC57187-4F36-4119-A43C-8781A7DBE463}"/>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8" name="テキスト ボックス 517">
          <a:extLst>
            <a:ext uri="{FF2B5EF4-FFF2-40B4-BE49-F238E27FC236}">
              <a16:creationId xmlns:a16="http://schemas.microsoft.com/office/drawing/2014/main" id="{D7348C9C-302B-4C74-ADE2-4C229DC474C1}"/>
            </a:ext>
          </a:extLst>
        </xdr:cNvPr>
        <xdr:cNvSpPr txBox="1"/>
      </xdr:nvSpPr>
      <xdr:spPr>
        <a:xfrm>
          <a:off x="10845800" y="10313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a:extLst>
            <a:ext uri="{FF2B5EF4-FFF2-40B4-BE49-F238E27FC236}">
              <a16:creationId xmlns:a16="http://schemas.microsoft.com/office/drawing/2014/main" id="{0E7E6147-A458-4213-AFCD-EF4A53DE4589}"/>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0" name="テキスト ボックス 519">
          <a:extLst>
            <a:ext uri="{FF2B5EF4-FFF2-40B4-BE49-F238E27FC236}">
              <a16:creationId xmlns:a16="http://schemas.microsoft.com/office/drawing/2014/main" id="{EB08B025-F9AA-44FE-99BE-7A7D892A858C}"/>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a:extLst>
            <a:ext uri="{FF2B5EF4-FFF2-40B4-BE49-F238E27FC236}">
              <a16:creationId xmlns:a16="http://schemas.microsoft.com/office/drawing/2014/main" id="{1241C950-9437-4D91-9914-5BDF25427190}"/>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522" name="テキスト ボックス 521">
          <a:extLst>
            <a:ext uri="{FF2B5EF4-FFF2-40B4-BE49-F238E27FC236}">
              <a16:creationId xmlns:a16="http://schemas.microsoft.com/office/drawing/2014/main" id="{7F8DF687-42F2-440E-99C6-8FE19330E48C}"/>
            </a:ext>
          </a:extLst>
        </xdr:cNvPr>
        <xdr:cNvSpPr txBox="1"/>
      </xdr:nvSpPr>
      <xdr:spPr>
        <a:xfrm>
          <a:off x="10845800"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a:extLst>
            <a:ext uri="{FF2B5EF4-FFF2-40B4-BE49-F238E27FC236}">
              <a16:creationId xmlns:a16="http://schemas.microsoft.com/office/drawing/2014/main" id="{D89F3BAF-9198-4179-BD21-D49E9A8457CD}"/>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4" name="テキスト ボックス 523">
          <a:extLst>
            <a:ext uri="{FF2B5EF4-FFF2-40B4-BE49-F238E27FC236}">
              <a16:creationId xmlns:a16="http://schemas.microsoft.com/office/drawing/2014/main" id="{7B89310A-9072-49A0-81B8-59D8A43F02B8}"/>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a:extLst>
            <a:ext uri="{FF2B5EF4-FFF2-40B4-BE49-F238E27FC236}">
              <a16:creationId xmlns:a16="http://schemas.microsoft.com/office/drawing/2014/main" id="{29376B00-BF17-4C8C-8F6B-B5815276CA90}"/>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6" name="テキスト ボックス 525">
          <a:extLst>
            <a:ext uri="{FF2B5EF4-FFF2-40B4-BE49-F238E27FC236}">
              <a16:creationId xmlns:a16="http://schemas.microsoft.com/office/drawing/2014/main" id="{622FD649-DE34-4469-99FC-C13430816CAE}"/>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B47DB58-2E8F-4CA4-B900-B3A0EB950D4E}"/>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7810"/>
    <xdr:sp macro="" textlink="">
      <xdr:nvSpPr>
        <xdr:cNvPr id="528" name="テキスト ボックス 527">
          <a:extLst>
            <a:ext uri="{FF2B5EF4-FFF2-40B4-BE49-F238E27FC236}">
              <a16:creationId xmlns:a16="http://schemas.microsoft.com/office/drawing/2014/main" id="{565A0434-553B-41EB-BB43-BA2F392BB258}"/>
            </a:ext>
          </a:extLst>
        </xdr:cNvPr>
        <xdr:cNvSpPr txBox="1"/>
      </xdr:nvSpPr>
      <xdr:spPr>
        <a:xfrm>
          <a:off x="10845800" y="85128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E67387C0-2E99-4560-BC21-D7D9E9F1562E}"/>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167640</xdr:rowOff>
    </xdr:from>
    <xdr:to>
      <xdr:col>85</xdr:col>
      <xdr:colOff>126365</xdr:colOff>
      <xdr:row>64</xdr:row>
      <xdr:rowOff>53340</xdr:rowOff>
    </xdr:to>
    <xdr:cxnSp macro="">
      <xdr:nvCxnSpPr>
        <xdr:cNvPr id="530" name="直線コネクタ 529">
          <a:extLst>
            <a:ext uri="{FF2B5EF4-FFF2-40B4-BE49-F238E27FC236}">
              <a16:creationId xmlns:a16="http://schemas.microsoft.com/office/drawing/2014/main" id="{43F02C99-7ECD-43DD-A761-0F2F797CB8F8}"/>
            </a:ext>
          </a:extLst>
        </xdr:cNvPr>
        <xdr:cNvCxnSpPr/>
      </xdr:nvCxnSpPr>
      <xdr:spPr>
        <a:xfrm flipV="1">
          <a:off x="14696440" y="8917940"/>
          <a:ext cx="0" cy="1504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57150</xdr:rowOff>
    </xdr:from>
    <xdr:ext cx="405130" cy="259080"/>
    <xdr:sp macro="" textlink="">
      <xdr:nvSpPr>
        <xdr:cNvPr id="531" name="【学校施設】&#10;有形固定資産減価償却率最小値テキスト">
          <a:extLst>
            <a:ext uri="{FF2B5EF4-FFF2-40B4-BE49-F238E27FC236}">
              <a16:creationId xmlns:a16="http://schemas.microsoft.com/office/drawing/2014/main" id="{A9C45FAC-B7AB-40EE-8DA3-9645E9DF934C}"/>
            </a:ext>
          </a:extLst>
        </xdr:cNvPr>
        <xdr:cNvSpPr txBox="1"/>
      </xdr:nvSpPr>
      <xdr:spPr>
        <a:xfrm>
          <a:off x="14735175" y="104298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a:extLst>
            <a:ext uri="{FF2B5EF4-FFF2-40B4-BE49-F238E27FC236}">
              <a16:creationId xmlns:a16="http://schemas.microsoft.com/office/drawing/2014/main" id="{9D7601DE-CC28-4A83-9764-3D088CCF07DD}"/>
            </a:ext>
          </a:extLst>
        </xdr:cNvPr>
        <xdr:cNvCxnSpPr/>
      </xdr:nvCxnSpPr>
      <xdr:spPr>
        <a:xfrm>
          <a:off x="14611350" y="104228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114300</xdr:rowOff>
    </xdr:from>
    <xdr:ext cx="405130" cy="259080"/>
    <xdr:sp macro="" textlink="">
      <xdr:nvSpPr>
        <xdr:cNvPr id="533" name="【学校施設】&#10;有形固定資産減価償却率最大値テキスト">
          <a:extLst>
            <a:ext uri="{FF2B5EF4-FFF2-40B4-BE49-F238E27FC236}">
              <a16:creationId xmlns:a16="http://schemas.microsoft.com/office/drawing/2014/main" id="{8135CAB5-81E9-41BB-8007-2900CAB0533D}"/>
            </a:ext>
          </a:extLst>
        </xdr:cNvPr>
        <xdr:cNvSpPr txBox="1"/>
      </xdr:nvSpPr>
      <xdr:spPr>
        <a:xfrm>
          <a:off x="14735175" y="8705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47.4</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a:extLst>
            <a:ext uri="{FF2B5EF4-FFF2-40B4-BE49-F238E27FC236}">
              <a16:creationId xmlns:a16="http://schemas.microsoft.com/office/drawing/2014/main" id="{9FB8D91F-FA73-4649-8C49-68A1A6E2E9B8}"/>
            </a:ext>
          </a:extLst>
        </xdr:cNvPr>
        <xdr:cNvCxnSpPr/>
      </xdr:nvCxnSpPr>
      <xdr:spPr>
        <a:xfrm>
          <a:off x="14611350" y="89179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156210</xdr:rowOff>
    </xdr:from>
    <xdr:ext cx="405130" cy="257810"/>
    <xdr:sp macro="" textlink="">
      <xdr:nvSpPr>
        <xdr:cNvPr id="535" name="【学校施設】&#10;有形固定資産減価償却率平均値テキスト">
          <a:extLst>
            <a:ext uri="{FF2B5EF4-FFF2-40B4-BE49-F238E27FC236}">
              <a16:creationId xmlns:a16="http://schemas.microsoft.com/office/drawing/2014/main" id="{89B49FD8-DB4C-497A-8C1D-5CD5F2730A1E}"/>
            </a:ext>
          </a:extLst>
        </xdr:cNvPr>
        <xdr:cNvSpPr txBox="1"/>
      </xdr:nvSpPr>
      <xdr:spPr>
        <a:xfrm>
          <a:off x="14735175" y="95605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a:extLst>
            <a:ext uri="{FF2B5EF4-FFF2-40B4-BE49-F238E27FC236}">
              <a16:creationId xmlns:a16="http://schemas.microsoft.com/office/drawing/2014/main" id="{BD8AC1CE-1EEF-40D8-837B-4DF30402FF64}"/>
            </a:ext>
          </a:extLst>
        </xdr:cNvPr>
        <xdr:cNvSpPr/>
      </xdr:nvSpPr>
      <xdr:spPr>
        <a:xfrm>
          <a:off x="14649450" y="95726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a:extLst>
            <a:ext uri="{FF2B5EF4-FFF2-40B4-BE49-F238E27FC236}">
              <a16:creationId xmlns:a16="http://schemas.microsoft.com/office/drawing/2014/main" id="{0F7527CC-A8E6-42DE-AEE3-3D58FBC39C53}"/>
            </a:ext>
          </a:extLst>
        </xdr:cNvPr>
        <xdr:cNvSpPr/>
      </xdr:nvSpPr>
      <xdr:spPr>
        <a:xfrm>
          <a:off x="13887450" y="94881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a:extLst>
            <a:ext uri="{FF2B5EF4-FFF2-40B4-BE49-F238E27FC236}">
              <a16:creationId xmlns:a16="http://schemas.microsoft.com/office/drawing/2014/main" id="{BEB6C309-EFD6-42EB-939D-05629D30225A}"/>
            </a:ext>
          </a:extLst>
        </xdr:cNvPr>
        <xdr:cNvSpPr/>
      </xdr:nvSpPr>
      <xdr:spPr>
        <a:xfrm>
          <a:off x="13096875" y="948690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a:extLst>
            <a:ext uri="{FF2B5EF4-FFF2-40B4-BE49-F238E27FC236}">
              <a16:creationId xmlns:a16="http://schemas.microsoft.com/office/drawing/2014/main" id="{22180933-A34C-4397-A817-6FDD9AC0F0BD}"/>
            </a:ext>
          </a:extLst>
        </xdr:cNvPr>
        <xdr:cNvSpPr/>
      </xdr:nvSpPr>
      <xdr:spPr>
        <a:xfrm>
          <a:off x="12296775" y="944181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a:extLst>
            <a:ext uri="{FF2B5EF4-FFF2-40B4-BE49-F238E27FC236}">
              <a16:creationId xmlns:a16="http://schemas.microsoft.com/office/drawing/2014/main" id="{FE7F18B9-3530-46EE-8740-EBFC5F1C88CB}"/>
            </a:ext>
          </a:extLst>
        </xdr:cNvPr>
        <xdr:cNvSpPr/>
      </xdr:nvSpPr>
      <xdr:spPr>
        <a:xfrm>
          <a:off x="11487150" y="93903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41" name="テキスト ボックス 540">
          <a:extLst>
            <a:ext uri="{FF2B5EF4-FFF2-40B4-BE49-F238E27FC236}">
              <a16:creationId xmlns:a16="http://schemas.microsoft.com/office/drawing/2014/main" id="{4CFDBF49-45EB-4D86-A7C3-5A6B87CAB1D1}"/>
            </a:ext>
          </a:extLst>
        </xdr:cNvPr>
        <xdr:cNvSpPr txBox="1"/>
      </xdr:nvSpPr>
      <xdr:spPr>
        <a:xfrm>
          <a:off x="1452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42" name="テキスト ボックス 541">
          <a:extLst>
            <a:ext uri="{FF2B5EF4-FFF2-40B4-BE49-F238E27FC236}">
              <a16:creationId xmlns:a16="http://schemas.microsoft.com/office/drawing/2014/main" id="{1D8E2D05-868F-4984-84E3-940B05E9F5E4}"/>
            </a:ext>
          </a:extLst>
        </xdr:cNvPr>
        <xdr:cNvSpPr txBox="1"/>
      </xdr:nvSpPr>
      <xdr:spPr>
        <a:xfrm>
          <a:off x="13763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43" name="テキスト ボックス 542">
          <a:extLst>
            <a:ext uri="{FF2B5EF4-FFF2-40B4-BE49-F238E27FC236}">
              <a16:creationId xmlns:a16="http://schemas.microsoft.com/office/drawing/2014/main" id="{17AD11C9-90DC-4966-9FEE-D6BA3E788572}"/>
            </a:ext>
          </a:extLst>
        </xdr:cNvPr>
        <xdr:cNvSpPr txBox="1"/>
      </xdr:nvSpPr>
      <xdr:spPr>
        <a:xfrm>
          <a:off x="12973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44" name="テキスト ボックス 543">
          <a:extLst>
            <a:ext uri="{FF2B5EF4-FFF2-40B4-BE49-F238E27FC236}">
              <a16:creationId xmlns:a16="http://schemas.microsoft.com/office/drawing/2014/main" id="{83EF1319-4E6E-4F2D-ACDA-BD9597BAC617}"/>
            </a:ext>
          </a:extLst>
        </xdr:cNvPr>
        <xdr:cNvSpPr txBox="1"/>
      </xdr:nvSpPr>
      <xdr:spPr>
        <a:xfrm>
          <a:off x="12172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45" name="テキスト ボックス 544">
          <a:extLst>
            <a:ext uri="{FF2B5EF4-FFF2-40B4-BE49-F238E27FC236}">
              <a16:creationId xmlns:a16="http://schemas.microsoft.com/office/drawing/2014/main" id="{ED81A782-B1A5-4638-9FE2-21A2AC8936B8}"/>
            </a:ext>
          </a:extLst>
        </xdr:cNvPr>
        <xdr:cNvSpPr txBox="1"/>
      </xdr:nvSpPr>
      <xdr:spPr>
        <a:xfrm>
          <a:off x="11363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546" name="楕円 545">
          <a:extLst>
            <a:ext uri="{FF2B5EF4-FFF2-40B4-BE49-F238E27FC236}">
              <a16:creationId xmlns:a16="http://schemas.microsoft.com/office/drawing/2014/main" id="{31EDE2C1-3600-4A9D-97E9-E2A891857484}"/>
            </a:ext>
          </a:extLst>
        </xdr:cNvPr>
        <xdr:cNvSpPr/>
      </xdr:nvSpPr>
      <xdr:spPr>
        <a:xfrm>
          <a:off x="14649450" y="95415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166370</xdr:rowOff>
    </xdr:from>
    <xdr:ext cx="405130" cy="257810"/>
    <xdr:sp macro="" textlink="">
      <xdr:nvSpPr>
        <xdr:cNvPr id="547" name="【学校施設】&#10;有形固定資産減価償却率該当値テキスト">
          <a:extLst>
            <a:ext uri="{FF2B5EF4-FFF2-40B4-BE49-F238E27FC236}">
              <a16:creationId xmlns:a16="http://schemas.microsoft.com/office/drawing/2014/main" id="{C0A6C9FC-7B27-45B9-8752-A38EE21187FC}"/>
            </a:ext>
          </a:extLst>
        </xdr:cNvPr>
        <xdr:cNvSpPr txBox="1"/>
      </xdr:nvSpPr>
      <xdr:spPr>
        <a:xfrm>
          <a:off x="14735175" y="940244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58</xdr:row>
      <xdr:rowOff>82550</xdr:rowOff>
    </xdr:from>
    <xdr:to>
      <xdr:col>81</xdr:col>
      <xdr:colOff>101600</xdr:colOff>
      <xdr:row>59</xdr:row>
      <xdr:rowOff>12700</xdr:rowOff>
    </xdr:to>
    <xdr:sp macro="" textlink="">
      <xdr:nvSpPr>
        <xdr:cNvPr id="548" name="楕円 547">
          <a:extLst>
            <a:ext uri="{FF2B5EF4-FFF2-40B4-BE49-F238E27FC236}">
              <a16:creationId xmlns:a16="http://schemas.microsoft.com/office/drawing/2014/main" id="{E1AD0684-F661-420D-9ED5-745864019878}"/>
            </a:ext>
          </a:extLst>
        </xdr:cNvPr>
        <xdr:cNvSpPr/>
      </xdr:nvSpPr>
      <xdr:spPr>
        <a:xfrm>
          <a:off x="13887450" y="9486900"/>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22860</xdr:rowOff>
    </xdr:to>
    <xdr:cxnSp macro="">
      <xdr:nvCxnSpPr>
        <xdr:cNvPr id="549" name="直線コネクタ 548">
          <a:extLst>
            <a:ext uri="{FF2B5EF4-FFF2-40B4-BE49-F238E27FC236}">
              <a16:creationId xmlns:a16="http://schemas.microsoft.com/office/drawing/2014/main" id="{97FA252A-BEC1-455B-BCD7-BA8F315F72D4}"/>
            </a:ext>
          </a:extLst>
        </xdr:cNvPr>
        <xdr:cNvCxnSpPr/>
      </xdr:nvCxnSpPr>
      <xdr:spPr>
        <a:xfrm>
          <a:off x="13935075" y="9534525"/>
          <a:ext cx="762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13970</xdr:rowOff>
    </xdr:from>
    <xdr:to>
      <xdr:col>76</xdr:col>
      <xdr:colOff>165100</xdr:colOff>
      <xdr:row>58</xdr:row>
      <xdr:rowOff>115570</xdr:rowOff>
    </xdr:to>
    <xdr:sp macro="" textlink="">
      <xdr:nvSpPr>
        <xdr:cNvPr id="550" name="楕円 549">
          <a:extLst>
            <a:ext uri="{FF2B5EF4-FFF2-40B4-BE49-F238E27FC236}">
              <a16:creationId xmlns:a16="http://schemas.microsoft.com/office/drawing/2014/main" id="{C6CB1FA5-6819-4109-A2B9-C6AD236872F2}"/>
            </a:ext>
          </a:extLst>
        </xdr:cNvPr>
        <xdr:cNvSpPr/>
      </xdr:nvSpPr>
      <xdr:spPr>
        <a:xfrm>
          <a:off x="13096875" y="941197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64770</xdr:rowOff>
    </xdr:from>
    <xdr:to>
      <xdr:col>81</xdr:col>
      <xdr:colOff>50800</xdr:colOff>
      <xdr:row>58</xdr:row>
      <xdr:rowOff>133350</xdr:rowOff>
    </xdr:to>
    <xdr:cxnSp macro="">
      <xdr:nvCxnSpPr>
        <xdr:cNvPr id="551" name="直線コネクタ 550">
          <a:extLst>
            <a:ext uri="{FF2B5EF4-FFF2-40B4-BE49-F238E27FC236}">
              <a16:creationId xmlns:a16="http://schemas.microsoft.com/office/drawing/2014/main" id="{07408908-EFA3-4533-8317-173393310719}"/>
            </a:ext>
          </a:extLst>
        </xdr:cNvPr>
        <xdr:cNvCxnSpPr/>
      </xdr:nvCxnSpPr>
      <xdr:spPr>
        <a:xfrm>
          <a:off x="13144500" y="9469120"/>
          <a:ext cx="7905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52" name="楕円 551">
          <a:extLst>
            <a:ext uri="{FF2B5EF4-FFF2-40B4-BE49-F238E27FC236}">
              <a16:creationId xmlns:a16="http://schemas.microsoft.com/office/drawing/2014/main" id="{A3608664-9A6F-4C43-BB87-13815C61E26E}"/>
            </a:ext>
          </a:extLst>
        </xdr:cNvPr>
        <xdr:cNvSpPr/>
      </xdr:nvSpPr>
      <xdr:spPr>
        <a:xfrm>
          <a:off x="12296775" y="94119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64770</xdr:rowOff>
    </xdr:from>
    <xdr:to>
      <xdr:col>76</xdr:col>
      <xdr:colOff>114300</xdr:colOff>
      <xdr:row>58</xdr:row>
      <xdr:rowOff>64770</xdr:rowOff>
    </xdr:to>
    <xdr:cxnSp macro="">
      <xdr:nvCxnSpPr>
        <xdr:cNvPr id="553" name="直線コネクタ 552">
          <a:extLst>
            <a:ext uri="{FF2B5EF4-FFF2-40B4-BE49-F238E27FC236}">
              <a16:creationId xmlns:a16="http://schemas.microsoft.com/office/drawing/2014/main" id="{EF5AAE91-5CA8-4AF0-933F-11CA855708FA}"/>
            </a:ext>
          </a:extLst>
        </xdr:cNvPr>
        <xdr:cNvCxnSpPr/>
      </xdr:nvCxnSpPr>
      <xdr:spPr>
        <a:xfrm>
          <a:off x="12344400" y="946912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143510</xdr:rowOff>
    </xdr:from>
    <xdr:to>
      <xdr:col>67</xdr:col>
      <xdr:colOff>101600</xdr:colOff>
      <xdr:row>58</xdr:row>
      <xdr:rowOff>73660</xdr:rowOff>
    </xdr:to>
    <xdr:sp macro="" textlink="">
      <xdr:nvSpPr>
        <xdr:cNvPr id="554" name="楕円 553">
          <a:extLst>
            <a:ext uri="{FF2B5EF4-FFF2-40B4-BE49-F238E27FC236}">
              <a16:creationId xmlns:a16="http://schemas.microsoft.com/office/drawing/2014/main" id="{856BA0EA-E1DE-447B-AC06-AFEB65169938}"/>
            </a:ext>
          </a:extLst>
        </xdr:cNvPr>
        <xdr:cNvSpPr/>
      </xdr:nvSpPr>
      <xdr:spPr>
        <a:xfrm>
          <a:off x="11487150" y="93795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22860</xdr:rowOff>
    </xdr:from>
    <xdr:to>
      <xdr:col>71</xdr:col>
      <xdr:colOff>177800</xdr:colOff>
      <xdr:row>58</xdr:row>
      <xdr:rowOff>64770</xdr:rowOff>
    </xdr:to>
    <xdr:cxnSp macro="">
      <xdr:nvCxnSpPr>
        <xdr:cNvPr id="555" name="直線コネクタ 554">
          <a:extLst>
            <a:ext uri="{FF2B5EF4-FFF2-40B4-BE49-F238E27FC236}">
              <a16:creationId xmlns:a16="http://schemas.microsoft.com/office/drawing/2014/main" id="{66309ECD-4DB7-4694-BF43-906173F83A9A}"/>
            </a:ext>
          </a:extLst>
        </xdr:cNvPr>
        <xdr:cNvCxnSpPr/>
      </xdr:nvCxnSpPr>
      <xdr:spPr>
        <a:xfrm>
          <a:off x="11534775" y="9427210"/>
          <a:ext cx="809625"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11430</xdr:rowOff>
    </xdr:from>
    <xdr:ext cx="405130" cy="259080"/>
    <xdr:sp macro="" textlink="">
      <xdr:nvSpPr>
        <xdr:cNvPr id="556" name="n_1aveValue【学校施設】&#10;有形固定資産減価償却率">
          <a:extLst>
            <a:ext uri="{FF2B5EF4-FFF2-40B4-BE49-F238E27FC236}">
              <a16:creationId xmlns:a16="http://schemas.microsoft.com/office/drawing/2014/main" id="{4991DDD4-C3CC-490E-B3E3-855F329CBB33}"/>
            </a:ext>
          </a:extLst>
        </xdr:cNvPr>
        <xdr:cNvSpPr txBox="1"/>
      </xdr:nvSpPr>
      <xdr:spPr>
        <a:xfrm>
          <a:off x="13745210" y="9571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3810</xdr:rowOff>
    </xdr:from>
    <xdr:ext cx="403860" cy="259080"/>
    <xdr:sp macro="" textlink="">
      <xdr:nvSpPr>
        <xdr:cNvPr id="557" name="n_2aveValue【学校施設】&#10;有形固定資産減価償却率">
          <a:extLst>
            <a:ext uri="{FF2B5EF4-FFF2-40B4-BE49-F238E27FC236}">
              <a16:creationId xmlns:a16="http://schemas.microsoft.com/office/drawing/2014/main" id="{5DA8063F-BF5B-4CB5-ACB4-C0A56F3A624C}"/>
            </a:ext>
          </a:extLst>
        </xdr:cNvPr>
        <xdr:cNvSpPr txBox="1"/>
      </xdr:nvSpPr>
      <xdr:spPr>
        <a:xfrm>
          <a:off x="12964160" y="95700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58</xdr:row>
      <xdr:rowOff>133350</xdr:rowOff>
    </xdr:from>
    <xdr:ext cx="403860" cy="257810"/>
    <xdr:sp macro="" textlink="">
      <xdr:nvSpPr>
        <xdr:cNvPr id="558" name="n_3aveValue【学校施設】&#10;有形固定資産減価償却率">
          <a:extLst>
            <a:ext uri="{FF2B5EF4-FFF2-40B4-BE49-F238E27FC236}">
              <a16:creationId xmlns:a16="http://schemas.microsoft.com/office/drawing/2014/main" id="{1964ABE3-1F8C-4304-B9AC-1D7D6AF7E10C}"/>
            </a:ext>
          </a:extLst>
        </xdr:cNvPr>
        <xdr:cNvSpPr txBox="1"/>
      </xdr:nvSpPr>
      <xdr:spPr>
        <a:xfrm>
          <a:off x="12164060" y="95345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58</xdr:row>
      <xdr:rowOff>72390</xdr:rowOff>
    </xdr:from>
    <xdr:ext cx="403860" cy="259080"/>
    <xdr:sp macro="" textlink="">
      <xdr:nvSpPr>
        <xdr:cNvPr id="559" name="n_4aveValue【学校施設】&#10;有形固定資産減価償却率">
          <a:extLst>
            <a:ext uri="{FF2B5EF4-FFF2-40B4-BE49-F238E27FC236}">
              <a16:creationId xmlns:a16="http://schemas.microsoft.com/office/drawing/2014/main" id="{605A38B6-0DD9-4A20-96C4-F1F3680C134D}"/>
            </a:ext>
          </a:extLst>
        </xdr:cNvPr>
        <xdr:cNvSpPr txBox="1"/>
      </xdr:nvSpPr>
      <xdr:spPr>
        <a:xfrm>
          <a:off x="11354435" y="94703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57</xdr:row>
      <xdr:rowOff>29210</xdr:rowOff>
    </xdr:from>
    <xdr:ext cx="405130" cy="257810"/>
    <xdr:sp macro="" textlink="">
      <xdr:nvSpPr>
        <xdr:cNvPr id="560" name="n_1mainValue【学校施設】&#10;有形固定資産減価償却率">
          <a:extLst>
            <a:ext uri="{FF2B5EF4-FFF2-40B4-BE49-F238E27FC236}">
              <a16:creationId xmlns:a16="http://schemas.microsoft.com/office/drawing/2014/main" id="{8F21C73D-EA5F-4DA5-ADDB-2DCDED9F4ED0}"/>
            </a:ext>
          </a:extLst>
        </xdr:cNvPr>
        <xdr:cNvSpPr txBox="1"/>
      </xdr:nvSpPr>
      <xdr:spPr>
        <a:xfrm>
          <a:off x="13745210" y="92652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132080</xdr:rowOff>
    </xdr:from>
    <xdr:ext cx="403860" cy="257810"/>
    <xdr:sp macro="" textlink="">
      <xdr:nvSpPr>
        <xdr:cNvPr id="561" name="n_2mainValue【学校施設】&#10;有形固定資産減価償却率">
          <a:extLst>
            <a:ext uri="{FF2B5EF4-FFF2-40B4-BE49-F238E27FC236}">
              <a16:creationId xmlns:a16="http://schemas.microsoft.com/office/drawing/2014/main" id="{DF86A46D-BB37-47FA-8946-14151ABFCA9A}"/>
            </a:ext>
          </a:extLst>
        </xdr:cNvPr>
        <xdr:cNvSpPr txBox="1"/>
      </xdr:nvSpPr>
      <xdr:spPr>
        <a:xfrm>
          <a:off x="12964160" y="9209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132080</xdr:rowOff>
    </xdr:from>
    <xdr:ext cx="403860" cy="257810"/>
    <xdr:sp macro="" textlink="">
      <xdr:nvSpPr>
        <xdr:cNvPr id="562" name="n_3mainValue【学校施設】&#10;有形固定資産減価償却率">
          <a:extLst>
            <a:ext uri="{FF2B5EF4-FFF2-40B4-BE49-F238E27FC236}">
              <a16:creationId xmlns:a16="http://schemas.microsoft.com/office/drawing/2014/main" id="{EB5E93E2-B5F8-44A4-AFFE-5D85109D5528}"/>
            </a:ext>
          </a:extLst>
        </xdr:cNvPr>
        <xdr:cNvSpPr txBox="1"/>
      </xdr:nvSpPr>
      <xdr:spPr>
        <a:xfrm>
          <a:off x="12164060" y="92094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56</xdr:row>
      <xdr:rowOff>90170</xdr:rowOff>
    </xdr:from>
    <xdr:ext cx="403860" cy="259080"/>
    <xdr:sp macro="" textlink="">
      <xdr:nvSpPr>
        <xdr:cNvPr id="563" name="n_4mainValue【学校施設】&#10;有形固定資産減価償却率">
          <a:extLst>
            <a:ext uri="{FF2B5EF4-FFF2-40B4-BE49-F238E27FC236}">
              <a16:creationId xmlns:a16="http://schemas.microsoft.com/office/drawing/2014/main" id="{BC6CB91F-5053-4F7D-9115-4BD67ECBB962}"/>
            </a:ext>
          </a:extLst>
        </xdr:cNvPr>
        <xdr:cNvSpPr txBox="1"/>
      </xdr:nvSpPr>
      <xdr:spPr>
        <a:xfrm>
          <a:off x="11354435" y="91643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5198FBE9-E302-4B29-8DE3-C9E14B6132F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33EDE5F7-C5EE-4544-9529-17943FC1B0F1}"/>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AEE89D9-33FE-4A18-B47E-83802D17866E}"/>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8E1FC235-285B-4E66-958E-3EE6DA6D99AA}"/>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81119BE2-8C04-485A-9C65-35238F5A56BC}"/>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92AF477B-14F1-42D5-8CC6-BCF8FB29F517}"/>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2C63B14E-210D-4593-A906-AE4FC6247976}"/>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148FE0E6-38E4-4CDC-AB9D-8973A7C3AAEF}"/>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72" name="テキスト ボックス 571">
          <a:extLst>
            <a:ext uri="{FF2B5EF4-FFF2-40B4-BE49-F238E27FC236}">
              <a16:creationId xmlns:a16="http://schemas.microsoft.com/office/drawing/2014/main" id="{DA8FE5F8-AB6C-4C86-9D4A-B08123E8E840}"/>
            </a:ext>
          </a:extLst>
        </xdr:cNvPr>
        <xdr:cNvSpPr txBox="1"/>
      </xdr:nvSpPr>
      <xdr:spPr>
        <a:xfrm>
          <a:off x="16440150"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B683CE76-85C0-4A9F-858D-36CDABA2E9C5}"/>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a:extLst>
            <a:ext uri="{FF2B5EF4-FFF2-40B4-BE49-F238E27FC236}">
              <a16:creationId xmlns:a16="http://schemas.microsoft.com/office/drawing/2014/main" id="{01F6C27A-68B9-4F2F-916A-CF7C36B64F49}"/>
            </a:ext>
          </a:extLst>
        </xdr:cNvPr>
        <xdr:cNvCxnSpPr/>
      </xdr:nvCxnSpPr>
      <xdr:spPr>
        <a:xfrm>
          <a:off x="164592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75" name="テキスト ボックス 574">
          <a:extLst>
            <a:ext uri="{FF2B5EF4-FFF2-40B4-BE49-F238E27FC236}">
              <a16:creationId xmlns:a16="http://schemas.microsoft.com/office/drawing/2014/main" id="{F239DF69-D95B-466C-BF93-6313043B7EFA}"/>
            </a:ext>
          </a:extLst>
        </xdr:cNvPr>
        <xdr:cNvSpPr txBox="1"/>
      </xdr:nvSpPr>
      <xdr:spPr>
        <a:xfrm>
          <a:off x="160521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a:extLst>
            <a:ext uri="{FF2B5EF4-FFF2-40B4-BE49-F238E27FC236}">
              <a16:creationId xmlns:a16="http://schemas.microsoft.com/office/drawing/2014/main" id="{82EAE747-A66E-497B-8845-021D5C9596BA}"/>
            </a:ext>
          </a:extLst>
        </xdr:cNvPr>
        <xdr:cNvCxnSpPr/>
      </xdr:nvCxnSpPr>
      <xdr:spPr>
        <a:xfrm>
          <a:off x="164592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77" name="テキスト ボックス 576">
          <a:extLst>
            <a:ext uri="{FF2B5EF4-FFF2-40B4-BE49-F238E27FC236}">
              <a16:creationId xmlns:a16="http://schemas.microsoft.com/office/drawing/2014/main" id="{BED60D27-CAC8-4B78-8FD4-E6C9639823BA}"/>
            </a:ext>
          </a:extLst>
        </xdr:cNvPr>
        <xdr:cNvSpPr txBox="1"/>
      </xdr:nvSpPr>
      <xdr:spPr>
        <a:xfrm>
          <a:off x="16052165" y="9808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a:extLst>
            <a:ext uri="{FF2B5EF4-FFF2-40B4-BE49-F238E27FC236}">
              <a16:creationId xmlns:a16="http://schemas.microsoft.com/office/drawing/2014/main" id="{AA4BB8E9-F61D-4139-8E1A-F20B60CE4F6C}"/>
            </a:ext>
          </a:extLst>
        </xdr:cNvPr>
        <xdr:cNvCxnSpPr/>
      </xdr:nvCxnSpPr>
      <xdr:spPr>
        <a:xfrm>
          <a:off x="164592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79" name="テキスト ボックス 578">
          <a:extLst>
            <a:ext uri="{FF2B5EF4-FFF2-40B4-BE49-F238E27FC236}">
              <a16:creationId xmlns:a16="http://schemas.microsoft.com/office/drawing/2014/main" id="{01B6A25D-DA46-4C14-8392-32B408A71AC2}"/>
            </a:ext>
          </a:extLst>
        </xdr:cNvPr>
        <xdr:cNvSpPr txBox="1"/>
      </xdr:nvSpPr>
      <xdr:spPr>
        <a:xfrm>
          <a:off x="16052165" y="93795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a:extLst>
            <a:ext uri="{FF2B5EF4-FFF2-40B4-BE49-F238E27FC236}">
              <a16:creationId xmlns:a16="http://schemas.microsoft.com/office/drawing/2014/main" id="{E550769F-9868-47D6-AD25-75F8F2CCE22C}"/>
            </a:ext>
          </a:extLst>
        </xdr:cNvPr>
        <xdr:cNvCxnSpPr/>
      </xdr:nvCxnSpPr>
      <xdr:spPr>
        <a:xfrm>
          <a:off x="164592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81" name="テキスト ボックス 580">
          <a:extLst>
            <a:ext uri="{FF2B5EF4-FFF2-40B4-BE49-F238E27FC236}">
              <a16:creationId xmlns:a16="http://schemas.microsoft.com/office/drawing/2014/main" id="{59A9C5DC-A99A-4549-A67D-1B518CC87D6A}"/>
            </a:ext>
          </a:extLst>
        </xdr:cNvPr>
        <xdr:cNvSpPr txBox="1"/>
      </xdr:nvSpPr>
      <xdr:spPr>
        <a:xfrm>
          <a:off x="16052165" y="89414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a:extLst>
            <a:ext uri="{FF2B5EF4-FFF2-40B4-BE49-F238E27FC236}">
              <a16:creationId xmlns:a16="http://schemas.microsoft.com/office/drawing/2014/main" id="{B7585720-EF23-46A2-9409-148B31907EC6}"/>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83" name="テキスト ボックス 582">
          <a:extLst>
            <a:ext uri="{FF2B5EF4-FFF2-40B4-BE49-F238E27FC236}">
              <a16:creationId xmlns:a16="http://schemas.microsoft.com/office/drawing/2014/main" id="{6778781B-925A-4138-8384-316156FC5055}"/>
            </a:ext>
          </a:extLst>
        </xdr:cNvPr>
        <xdr:cNvSpPr txBox="1"/>
      </xdr:nvSpPr>
      <xdr:spPr>
        <a:xfrm>
          <a:off x="16052165"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a:extLst>
            <a:ext uri="{FF2B5EF4-FFF2-40B4-BE49-F238E27FC236}">
              <a16:creationId xmlns:a16="http://schemas.microsoft.com/office/drawing/2014/main" id="{38964A29-CC65-43C0-AFEB-5A42DE9C4F55}"/>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121920</xdr:rowOff>
    </xdr:from>
    <xdr:to>
      <xdr:col>116</xdr:col>
      <xdr:colOff>62865</xdr:colOff>
      <xdr:row>62</xdr:row>
      <xdr:rowOff>106680</xdr:rowOff>
    </xdr:to>
    <xdr:cxnSp macro="">
      <xdr:nvCxnSpPr>
        <xdr:cNvPr id="585" name="直線コネクタ 584">
          <a:extLst>
            <a:ext uri="{FF2B5EF4-FFF2-40B4-BE49-F238E27FC236}">
              <a16:creationId xmlns:a16="http://schemas.microsoft.com/office/drawing/2014/main" id="{67329654-B7DB-4DDD-83CE-9585F87DEED2}"/>
            </a:ext>
          </a:extLst>
        </xdr:cNvPr>
        <xdr:cNvCxnSpPr/>
      </xdr:nvCxnSpPr>
      <xdr:spPr>
        <a:xfrm flipV="1">
          <a:off x="19954240" y="9040495"/>
          <a:ext cx="0" cy="1111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111125</xdr:rowOff>
    </xdr:from>
    <xdr:ext cx="469900" cy="257810"/>
    <xdr:sp macro="" textlink="">
      <xdr:nvSpPr>
        <xdr:cNvPr id="586" name="【学校施設】&#10;一人当たり面積最小値テキスト">
          <a:extLst>
            <a:ext uri="{FF2B5EF4-FFF2-40B4-BE49-F238E27FC236}">
              <a16:creationId xmlns:a16="http://schemas.microsoft.com/office/drawing/2014/main" id="{9A969842-67D7-4287-8D63-786311A9CEB3}"/>
            </a:ext>
          </a:extLst>
        </xdr:cNvPr>
        <xdr:cNvSpPr txBox="1"/>
      </xdr:nvSpPr>
      <xdr:spPr>
        <a:xfrm>
          <a:off x="19992975" y="101600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0.516</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106680</xdr:rowOff>
    </xdr:from>
    <xdr:to>
      <xdr:col>116</xdr:col>
      <xdr:colOff>152400</xdr:colOff>
      <xdr:row>62</xdr:row>
      <xdr:rowOff>106680</xdr:rowOff>
    </xdr:to>
    <xdr:cxnSp macro="">
      <xdr:nvCxnSpPr>
        <xdr:cNvPr id="587" name="直線コネクタ 586">
          <a:extLst>
            <a:ext uri="{FF2B5EF4-FFF2-40B4-BE49-F238E27FC236}">
              <a16:creationId xmlns:a16="http://schemas.microsoft.com/office/drawing/2014/main" id="{D1DEFBC1-0BAF-422F-92DA-0859EA6E38F8}"/>
            </a:ext>
          </a:extLst>
        </xdr:cNvPr>
        <xdr:cNvCxnSpPr/>
      </xdr:nvCxnSpPr>
      <xdr:spPr>
        <a:xfrm>
          <a:off x="19878675" y="10152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68580</xdr:rowOff>
    </xdr:from>
    <xdr:ext cx="469900" cy="259080"/>
    <xdr:sp macro="" textlink="">
      <xdr:nvSpPr>
        <xdr:cNvPr id="588" name="【学校施設】&#10;一人当たり面積最大値テキスト">
          <a:extLst>
            <a:ext uri="{FF2B5EF4-FFF2-40B4-BE49-F238E27FC236}">
              <a16:creationId xmlns:a16="http://schemas.microsoft.com/office/drawing/2014/main" id="{374044D8-4CF9-464E-B95D-5F964DBD3387}"/>
            </a:ext>
          </a:extLst>
        </xdr:cNvPr>
        <xdr:cNvSpPr txBox="1"/>
      </xdr:nvSpPr>
      <xdr:spPr>
        <a:xfrm>
          <a:off x="19992975" y="8818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3.108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121920</xdr:rowOff>
    </xdr:from>
    <xdr:to>
      <xdr:col>116</xdr:col>
      <xdr:colOff>152400</xdr:colOff>
      <xdr:row>55</xdr:row>
      <xdr:rowOff>121920</xdr:rowOff>
    </xdr:to>
    <xdr:cxnSp macro="">
      <xdr:nvCxnSpPr>
        <xdr:cNvPr id="589" name="直線コネクタ 588">
          <a:extLst>
            <a:ext uri="{FF2B5EF4-FFF2-40B4-BE49-F238E27FC236}">
              <a16:creationId xmlns:a16="http://schemas.microsoft.com/office/drawing/2014/main" id="{269F06E7-A962-46B5-AFEC-3FB7AA457D57}"/>
            </a:ext>
          </a:extLst>
        </xdr:cNvPr>
        <xdr:cNvCxnSpPr/>
      </xdr:nvCxnSpPr>
      <xdr:spPr>
        <a:xfrm>
          <a:off x="19878675" y="90404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33020</xdr:rowOff>
    </xdr:from>
    <xdr:ext cx="469900" cy="259080"/>
    <xdr:sp macro="" textlink="">
      <xdr:nvSpPr>
        <xdr:cNvPr id="590" name="【学校施設】&#10;一人当たり面積平均値テキスト">
          <a:extLst>
            <a:ext uri="{FF2B5EF4-FFF2-40B4-BE49-F238E27FC236}">
              <a16:creationId xmlns:a16="http://schemas.microsoft.com/office/drawing/2014/main" id="{F61DF534-B02C-49E3-93C2-D3FF568E37BE}"/>
            </a:ext>
          </a:extLst>
        </xdr:cNvPr>
        <xdr:cNvSpPr txBox="1"/>
      </xdr:nvSpPr>
      <xdr:spPr>
        <a:xfrm>
          <a:off x="19992975" y="9592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54610</xdr:rowOff>
    </xdr:from>
    <xdr:to>
      <xdr:col>116</xdr:col>
      <xdr:colOff>114300</xdr:colOff>
      <xdr:row>59</xdr:row>
      <xdr:rowOff>156210</xdr:rowOff>
    </xdr:to>
    <xdr:sp macro="" textlink="">
      <xdr:nvSpPr>
        <xdr:cNvPr id="591" name="フローチャート: 判断 590">
          <a:extLst>
            <a:ext uri="{FF2B5EF4-FFF2-40B4-BE49-F238E27FC236}">
              <a16:creationId xmlns:a16="http://schemas.microsoft.com/office/drawing/2014/main" id="{4507B476-A7C3-4987-B697-9EFC3E410C19}"/>
            </a:ext>
          </a:extLst>
        </xdr:cNvPr>
        <xdr:cNvSpPr/>
      </xdr:nvSpPr>
      <xdr:spPr>
        <a:xfrm>
          <a:off x="19897725" y="96177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31750</xdr:rowOff>
    </xdr:from>
    <xdr:to>
      <xdr:col>112</xdr:col>
      <xdr:colOff>38100</xdr:colOff>
      <xdr:row>59</xdr:row>
      <xdr:rowOff>133350</xdr:rowOff>
    </xdr:to>
    <xdr:sp macro="" textlink="">
      <xdr:nvSpPr>
        <xdr:cNvPr id="592" name="フローチャート: 判断 591">
          <a:extLst>
            <a:ext uri="{FF2B5EF4-FFF2-40B4-BE49-F238E27FC236}">
              <a16:creationId xmlns:a16="http://schemas.microsoft.com/office/drawing/2014/main" id="{91400A43-8627-4B62-B0CD-4BF65B7127C9}"/>
            </a:ext>
          </a:extLst>
        </xdr:cNvPr>
        <xdr:cNvSpPr/>
      </xdr:nvSpPr>
      <xdr:spPr>
        <a:xfrm>
          <a:off x="19154775" y="959167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23495</xdr:rowOff>
    </xdr:from>
    <xdr:to>
      <xdr:col>107</xdr:col>
      <xdr:colOff>101600</xdr:colOff>
      <xdr:row>59</xdr:row>
      <xdr:rowOff>125095</xdr:rowOff>
    </xdr:to>
    <xdr:sp macro="" textlink="">
      <xdr:nvSpPr>
        <xdr:cNvPr id="593" name="フローチャート: 判断 592">
          <a:extLst>
            <a:ext uri="{FF2B5EF4-FFF2-40B4-BE49-F238E27FC236}">
              <a16:creationId xmlns:a16="http://schemas.microsoft.com/office/drawing/2014/main" id="{8DD39F43-84D3-4C78-BAFD-136C3729175D}"/>
            </a:ext>
          </a:extLst>
        </xdr:cNvPr>
        <xdr:cNvSpPr/>
      </xdr:nvSpPr>
      <xdr:spPr>
        <a:xfrm>
          <a:off x="18345150" y="95897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20955</xdr:rowOff>
    </xdr:from>
    <xdr:to>
      <xdr:col>102</xdr:col>
      <xdr:colOff>165100</xdr:colOff>
      <xdr:row>59</xdr:row>
      <xdr:rowOff>122555</xdr:rowOff>
    </xdr:to>
    <xdr:sp macro="" textlink="">
      <xdr:nvSpPr>
        <xdr:cNvPr id="594" name="フローチャート: 判断 593">
          <a:extLst>
            <a:ext uri="{FF2B5EF4-FFF2-40B4-BE49-F238E27FC236}">
              <a16:creationId xmlns:a16="http://schemas.microsoft.com/office/drawing/2014/main" id="{42E92141-A69D-497C-B8A2-398FC1659D1B}"/>
            </a:ext>
          </a:extLst>
        </xdr:cNvPr>
        <xdr:cNvSpPr/>
      </xdr:nvSpPr>
      <xdr:spPr>
        <a:xfrm>
          <a:off x="17554575" y="958405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45720</xdr:rowOff>
    </xdr:from>
    <xdr:to>
      <xdr:col>98</xdr:col>
      <xdr:colOff>38100</xdr:colOff>
      <xdr:row>59</xdr:row>
      <xdr:rowOff>147320</xdr:rowOff>
    </xdr:to>
    <xdr:sp macro="" textlink="">
      <xdr:nvSpPr>
        <xdr:cNvPr id="595" name="フローチャート: 判断 594">
          <a:extLst>
            <a:ext uri="{FF2B5EF4-FFF2-40B4-BE49-F238E27FC236}">
              <a16:creationId xmlns:a16="http://schemas.microsoft.com/office/drawing/2014/main" id="{4D044DA3-B080-4FE0-AE73-F4A6A5331C48}"/>
            </a:ext>
          </a:extLst>
        </xdr:cNvPr>
        <xdr:cNvSpPr/>
      </xdr:nvSpPr>
      <xdr:spPr>
        <a:xfrm>
          <a:off x="16754475" y="96119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96" name="テキスト ボックス 595">
          <a:extLst>
            <a:ext uri="{FF2B5EF4-FFF2-40B4-BE49-F238E27FC236}">
              <a16:creationId xmlns:a16="http://schemas.microsoft.com/office/drawing/2014/main" id="{DC5700BA-77F3-4769-9CBC-D65624EE3B5F}"/>
            </a:ext>
          </a:extLst>
        </xdr:cNvPr>
        <xdr:cNvSpPr txBox="1"/>
      </xdr:nvSpPr>
      <xdr:spPr>
        <a:xfrm>
          <a:off x="197834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97" name="テキスト ボックス 596">
          <a:extLst>
            <a:ext uri="{FF2B5EF4-FFF2-40B4-BE49-F238E27FC236}">
              <a16:creationId xmlns:a16="http://schemas.microsoft.com/office/drawing/2014/main" id="{8D62D4DE-E676-4FCF-B1B0-FE7D56EE2608}"/>
            </a:ext>
          </a:extLst>
        </xdr:cNvPr>
        <xdr:cNvSpPr txBox="1"/>
      </xdr:nvSpPr>
      <xdr:spPr>
        <a:xfrm>
          <a:off x="19030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98" name="テキスト ボックス 597">
          <a:extLst>
            <a:ext uri="{FF2B5EF4-FFF2-40B4-BE49-F238E27FC236}">
              <a16:creationId xmlns:a16="http://schemas.microsoft.com/office/drawing/2014/main" id="{6807EA3C-0892-4E82-8B37-D45887993D87}"/>
            </a:ext>
          </a:extLst>
        </xdr:cNvPr>
        <xdr:cNvSpPr txBox="1"/>
      </xdr:nvSpPr>
      <xdr:spPr>
        <a:xfrm>
          <a:off x="18221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99" name="テキスト ボックス 598">
          <a:extLst>
            <a:ext uri="{FF2B5EF4-FFF2-40B4-BE49-F238E27FC236}">
              <a16:creationId xmlns:a16="http://schemas.microsoft.com/office/drawing/2014/main" id="{68A0E47E-4F30-46DD-9BF2-6216BE0AC8A4}"/>
            </a:ext>
          </a:extLst>
        </xdr:cNvPr>
        <xdr:cNvSpPr txBox="1"/>
      </xdr:nvSpPr>
      <xdr:spPr>
        <a:xfrm>
          <a:off x="174307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00" name="テキスト ボックス 599">
          <a:extLst>
            <a:ext uri="{FF2B5EF4-FFF2-40B4-BE49-F238E27FC236}">
              <a16:creationId xmlns:a16="http://schemas.microsoft.com/office/drawing/2014/main" id="{0E63833F-5792-47C6-9E50-43158ADDA952}"/>
            </a:ext>
          </a:extLst>
        </xdr:cNvPr>
        <xdr:cNvSpPr txBox="1"/>
      </xdr:nvSpPr>
      <xdr:spPr>
        <a:xfrm>
          <a:off x="166306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18415</xdr:rowOff>
    </xdr:from>
    <xdr:to>
      <xdr:col>116</xdr:col>
      <xdr:colOff>114300</xdr:colOff>
      <xdr:row>58</xdr:row>
      <xdr:rowOff>120650</xdr:rowOff>
    </xdr:to>
    <xdr:sp macro="" textlink="">
      <xdr:nvSpPr>
        <xdr:cNvPr id="601" name="楕円 600">
          <a:extLst>
            <a:ext uri="{FF2B5EF4-FFF2-40B4-BE49-F238E27FC236}">
              <a16:creationId xmlns:a16="http://schemas.microsoft.com/office/drawing/2014/main" id="{99F43F5D-3796-4989-9343-26B7BC9A106F}"/>
            </a:ext>
          </a:extLst>
        </xdr:cNvPr>
        <xdr:cNvSpPr/>
      </xdr:nvSpPr>
      <xdr:spPr>
        <a:xfrm>
          <a:off x="19897725" y="9419590"/>
          <a:ext cx="10477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41275</xdr:rowOff>
    </xdr:from>
    <xdr:ext cx="469900" cy="257810"/>
    <xdr:sp macro="" textlink="">
      <xdr:nvSpPr>
        <xdr:cNvPr id="602" name="【学校施設】&#10;一人当たり面積該当値テキスト">
          <a:extLst>
            <a:ext uri="{FF2B5EF4-FFF2-40B4-BE49-F238E27FC236}">
              <a16:creationId xmlns:a16="http://schemas.microsoft.com/office/drawing/2014/main" id="{A508ED19-AC77-439F-9CBB-420CA96F0B31}"/>
            </a:ext>
          </a:extLst>
        </xdr:cNvPr>
        <xdr:cNvSpPr txBox="1"/>
      </xdr:nvSpPr>
      <xdr:spPr>
        <a:xfrm>
          <a:off x="19992975" y="92837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33020</xdr:rowOff>
    </xdr:from>
    <xdr:to>
      <xdr:col>112</xdr:col>
      <xdr:colOff>38100</xdr:colOff>
      <xdr:row>58</xdr:row>
      <xdr:rowOff>134620</xdr:rowOff>
    </xdr:to>
    <xdr:sp macro="" textlink="">
      <xdr:nvSpPr>
        <xdr:cNvPr id="603" name="楕円 602">
          <a:extLst>
            <a:ext uri="{FF2B5EF4-FFF2-40B4-BE49-F238E27FC236}">
              <a16:creationId xmlns:a16="http://schemas.microsoft.com/office/drawing/2014/main" id="{12B77D0F-79B5-411D-ADF0-847F472CEAA1}"/>
            </a:ext>
          </a:extLst>
        </xdr:cNvPr>
        <xdr:cNvSpPr/>
      </xdr:nvSpPr>
      <xdr:spPr>
        <a:xfrm>
          <a:off x="19154775" y="94310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69215</xdr:rowOff>
    </xdr:from>
    <xdr:to>
      <xdr:col>116</xdr:col>
      <xdr:colOff>63500</xdr:colOff>
      <xdr:row>58</xdr:row>
      <xdr:rowOff>83820</xdr:rowOff>
    </xdr:to>
    <xdr:cxnSp macro="">
      <xdr:nvCxnSpPr>
        <xdr:cNvPr id="604" name="直線コネクタ 603">
          <a:extLst>
            <a:ext uri="{FF2B5EF4-FFF2-40B4-BE49-F238E27FC236}">
              <a16:creationId xmlns:a16="http://schemas.microsoft.com/office/drawing/2014/main" id="{F20D1014-85BE-45E7-B6E4-CE7406DA2E5B}"/>
            </a:ext>
          </a:extLst>
        </xdr:cNvPr>
        <xdr:cNvCxnSpPr/>
      </xdr:nvCxnSpPr>
      <xdr:spPr>
        <a:xfrm flipV="1">
          <a:off x="19202400" y="9467215"/>
          <a:ext cx="7524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52705</xdr:rowOff>
    </xdr:from>
    <xdr:to>
      <xdr:col>107</xdr:col>
      <xdr:colOff>101600</xdr:colOff>
      <xdr:row>58</xdr:row>
      <xdr:rowOff>154940</xdr:rowOff>
    </xdr:to>
    <xdr:sp macro="" textlink="">
      <xdr:nvSpPr>
        <xdr:cNvPr id="605" name="楕円 604">
          <a:extLst>
            <a:ext uri="{FF2B5EF4-FFF2-40B4-BE49-F238E27FC236}">
              <a16:creationId xmlns:a16="http://schemas.microsoft.com/office/drawing/2014/main" id="{FA603FAD-012F-49E0-BBF9-8438783D8359}"/>
            </a:ext>
          </a:extLst>
        </xdr:cNvPr>
        <xdr:cNvSpPr/>
      </xdr:nvSpPr>
      <xdr:spPr>
        <a:xfrm>
          <a:off x="18345150" y="9450705"/>
          <a:ext cx="10477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83820</xdr:rowOff>
    </xdr:from>
    <xdr:to>
      <xdr:col>111</xdr:col>
      <xdr:colOff>177800</xdr:colOff>
      <xdr:row>58</xdr:row>
      <xdr:rowOff>103505</xdr:rowOff>
    </xdr:to>
    <xdr:cxnSp macro="">
      <xdr:nvCxnSpPr>
        <xdr:cNvPr id="606" name="直線コネクタ 605">
          <a:extLst>
            <a:ext uri="{FF2B5EF4-FFF2-40B4-BE49-F238E27FC236}">
              <a16:creationId xmlns:a16="http://schemas.microsoft.com/office/drawing/2014/main" id="{F4072C53-82C1-4579-A811-9A3F8E83AAF7}"/>
            </a:ext>
          </a:extLst>
        </xdr:cNvPr>
        <xdr:cNvCxnSpPr/>
      </xdr:nvCxnSpPr>
      <xdr:spPr>
        <a:xfrm flipV="1">
          <a:off x="18392775" y="948817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167640</xdr:rowOff>
    </xdr:from>
    <xdr:to>
      <xdr:col>102</xdr:col>
      <xdr:colOff>165100</xdr:colOff>
      <xdr:row>58</xdr:row>
      <xdr:rowOff>97790</xdr:rowOff>
    </xdr:to>
    <xdr:sp macro="" textlink="">
      <xdr:nvSpPr>
        <xdr:cNvPr id="607" name="楕円 606">
          <a:extLst>
            <a:ext uri="{FF2B5EF4-FFF2-40B4-BE49-F238E27FC236}">
              <a16:creationId xmlns:a16="http://schemas.microsoft.com/office/drawing/2014/main" id="{0E81EC33-1A58-4B1F-B4DE-65C475E7DCAD}"/>
            </a:ext>
          </a:extLst>
        </xdr:cNvPr>
        <xdr:cNvSpPr/>
      </xdr:nvSpPr>
      <xdr:spPr>
        <a:xfrm>
          <a:off x="17554575" y="940371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46990</xdr:rowOff>
    </xdr:from>
    <xdr:to>
      <xdr:col>107</xdr:col>
      <xdr:colOff>50800</xdr:colOff>
      <xdr:row>58</xdr:row>
      <xdr:rowOff>103505</xdr:rowOff>
    </xdr:to>
    <xdr:cxnSp macro="">
      <xdr:nvCxnSpPr>
        <xdr:cNvPr id="608" name="直線コネクタ 607">
          <a:extLst>
            <a:ext uri="{FF2B5EF4-FFF2-40B4-BE49-F238E27FC236}">
              <a16:creationId xmlns:a16="http://schemas.microsoft.com/office/drawing/2014/main" id="{C60E6A44-C6F6-4933-A6AE-4BF93150A4D1}"/>
            </a:ext>
          </a:extLst>
        </xdr:cNvPr>
        <xdr:cNvCxnSpPr/>
      </xdr:nvCxnSpPr>
      <xdr:spPr>
        <a:xfrm>
          <a:off x="17602200" y="9451340"/>
          <a:ext cx="79057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54610</xdr:rowOff>
    </xdr:from>
    <xdr:to>
      <xdr:col>98</xdr:col>
      <xdr:colOff>38100</xdr:colOff>
      <xdr:row>58</xdr:row>
      <xdr:rowOff>156210</xdr:rowOff>
    </xdr:to>
    <xdr:sp macro="" textlink="">
      <xdr:nvSpPr>
        <xdr:cNvPr id="609" name="楕円 608">
          <a:extLst>
            <a:ext uri="{FF2B5EF4-FFF2-40B4-BE49-F238E27FC236}">
              <a16:creationId xmlns:a16="http://schemas.microsoft.com/office/drawing/2014/main" id="{59DC12AC-A110-44F8-AF4F-2DFBF1B691FE}"/>
            </a:ext>
          </a:extLst>
        </xdr:cNvPr>
        <xdr:cNvSpPr/>
      </xdr:nvSpPr>
      <xdr:spPr>
        <a:xfrm>
          <a:off x="16754475" y="945578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46990</xdr:rowOff>
    </xdr:from>
    <xdr:to>
      <xdr:col>102</xdr:col>
      <xdr:colOff>114300</xdr:colOff>
      <xdr:row>58</xdr:row>
      <xdr:rowOff>105410</xdr:rowOff>
    </xdr:to>
    <xdr:cxnSp macro="">
      <xdr:nvCxnSpPr>
        <xdr:cNvPr id="610" name="直線コネクタ 609">
          <a:extLst>
            <a:ext uri="{FF2B5EF4-FFF2-40B4-BE49-F238E27FC236}">
              <a16:creationId xmlns:a16="http://schemas.microsoft.com/office/drawing/2014/main" id="{AA148CE4-B695-476B-A672-7D1E8B18F376}"/>
            </a:ext>
          </a:extLst>
        </xdr:cNvPr>
        <xdr:cNvCxnSpPr/>
      </xdr:nvCxnSpPr>
      <xdr:spPr>
        <a:xfrm flipV="1">
          <a:off x="16802100" y="9451340"/>
          <a:ext cx="8001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124460</xdr:rowOff>
    </xdr:from>
    <xdr:ext cx="469900" cy="259080"/>
    <xdr:sp macro="" textlink="">
      <xdr:nvSpPr>
        <xdr:cNvPr id="611" name="n_1aveValue【学校施設】&#10;一人当たり面積">
          <a:extLst>
            <a:ext uri="{FF2B5EF4-FFF2-40B4-BE49-F238E27FC236}">
              <a16:creationId xmlns:a16="http://schemas.microsoft.com/office/drawing/2014/main" id="{3265043B-6FFF-4417-ADEA-20195B00D8C1}"/>
            </a:ext>
          </a:extLst>
        </xdr:cNvPr>
        <xdr:cNvSpPr txBox="1"/>
      </xdr:nvSpPr>
      <xdr:spPr>
        <a:xfrm>
          <a:off x="18983325" y="9684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1.695</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116205</xdr:rowOff>
    </xdr:from>
    <xdr:ext cx="468630" cy="259080"/>
    <xdr:sp macro="" textlink="">
      <xdr:nvSpPr>
        <xdr:cNvPr id="612" name="n_2aveValue【学校施設】&#10;一人当たり面積">
          <a:extLst>
            <a:ext uri="{FF2B5EF4-FFF2-40B4-BE49-F238E27FC236}">
              <a16:creationId xmlns:a16="http://schemas.microsoft.com/office/drawing/2014/main" id="{72E0626F-EE0C-4AE5-AA73-5583DAF00634}"/>
            </a:ext>
          </a:extLst>
        </xdr:cNvPr>
        <xdr:cNvSpPr txBox="1"/>
      </xdr:nvSpPr>
      <xdr:spPr>
        <a:xfrm>
          <a:off x="18183225" y="96793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59</xdr:row>
      <xdr:rowOff>113665</xdr:rowOff>
    </xdr:from>
    <xdr:ext cx="468630" cy="258445"/>
    <xdr:sp macro="" textlink="">
      <xdr:nvSpPr>
        <xdr:cNvPr id="613" name="n_3aveValue【学校施設】&#10;一人当たり面積">
          <a:extLst>
            <a:ext uri="{FF2B5EF4-FFF2-40B4-BE49-F238E27FC236}">
              <a16:creationId xmlns:a16="http://schemas.microsoft.com/office/drawing/2014/main" id="{B2D5D82D-C025-4A8D-AC40-1F8E980FF7F6}"/>
            </a:ext>
          </a:extLst>
        </xdr:cNvPr>
        <xdr:cNvSpPr txBox="1"/>
      </xdr:nvSpPr>
      <xdr:spPr>
        <a:xfrm>
          <a:off x="17383125" y="967676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59</xdr:row>
      <xdr:rowOff>138430</xdr:rowOff>
    </xdr:from>
    <xdr:ext cx="468630" cy="259080"/>
    <xdr:sp macro="" textlink="">
      <xdr:nvSpPr>
        <xdr:cNvPr id="614" name="n_4aveValue【学校施設】&#10;一人当たり面積">
          <a:extLst>
            <a:ext uri="{FF2B5EF4-FFF2-40B4-BE49-F238E27FC236}">
              <a16:creationId xmlns:a16="http://schemas.microsoft.com/office/drawing/2014/main" id="{FFEDA6C7-2CAE-4EBB-8150-4EDF7A88D333}"/>
            </a:ext>
          </a:extLst>
        </xdr:cNvPr>
        <xdr:cNvSpPr txBox="1"/>
      </xdr:nvSpPr>
      <xdr:spPr>
        <a:xfrm>
          <a:off x="16592550" y="97047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56</xdr:row>
      <xdr:rowOff>151765</xdr:rowOff>
    </xdr:from>
    <xdr:ext cx="469900" cy="259080"/>
    <xdr:sp macro="" textlink="">
      <xdr:nvSpPr>
        <xdr:cNvPr id="615" name="n_1mainValue【学校施設】&#10;一人当たり面積">
          <a:extLst>
            <a:ext uri="{FF2B5EF4-FFF2-40B4-BE49-F238E27FC236}">
              <a16:creationId xmlns:a16="http://schemas.microsoft.com/office/drawing/2014/main" id="{B2D23B6F-D45E-4259-9932-5C8254F9C6C2}"/>
            </a:ext>
          </a:extLst>
        </xdr:cNvPr>
        <xdr:cNvSpPr txBox="1"/>
      </xdr:nvSpPr>
      <xdr:spPr>
        <a:xfrm>
          <a:off x="18983325" y="9229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56</xdr:row>
      <xdr:rowOff>170815</xdr:rowOff>
    </xdr:from>
    <xdr:ext cx="468630" cy="258445"/>
    <xdr:sp macro="" textlink="">
      <xdr:nvSpPr>
        <xdr:cNvPr id="616" name="n_2mainValue【学校施設】&#10;一人当たり面積">
          <a:extLst>
            <a:ext uri="{FF2B5EF4-FFF2-40B4-BE49-F238E27FC236}">
              <a16:creationId xmlns:a16="http://schemas.microsoft.com/office/drawing/2014/main" id="{1804F702-6E97-4342-8F2D-106AF2B79ABA}"/>
            </a:ext>
          </a:extLst>
        </xdr:cNvPr>
        <xdr:cNvSpPr txBox="1"/>
      </xdr:nvSpPr>
      <xdr:spPr>
        <a:xfrm>
          <a:off x="18183225" y="9238615"/>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56</xdr:row>
      <xdr:rowOff>114300</xdr:rowOff>
    </xdr:from>
    <xdr:ext cx="468630" cy="259080"/>
    <xdr:sp macro="" textlink="">
      <xdr:nvSpPr>
        <xdr:cNvPr id="617" name="n_3mainValue【学校施設】&#10;一人当たり面積">
          <a:extLst>
            <a:ext uri="{FF2B5EF4-FFF2-40B4-BE49-F238E27FC236}">
              <a16:creationId xmlns:a16="http://schemas.microsoft.com/office/drawing/2014/main" id="{CF53AF9A-7AA3-41B5-AEDC-3B3C188D32B3}"/>
            </a:ext>
          </a:extLst>
        </xdr:cNvPr>
        <xdr:cNvSpPr txBox="1"/>
      </xdr:nvSpPr>
      <xdr:spPr>
        <a:xfrm>
          <a:off x="17383125" y="91916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57</xdr:row>
      <xdr:rowOff>1270</xdr:rowOff>
    </xdr:from>
    <xdr:ext cx="468630" cy="259080"/>
    <xdr:sp macro="" textlink="">
      <xdr:nvSpPr>
        <xdr:cNvPr id="618" name="n_4mainValue【学校施設】&#10;一人当たり面積">
          <a:extLst>
            <a:ext uri="{FF2B5EF4-FFF2-40B4-BE49-F238E27FC236}">
              <a16:creationId xmlns:a16="http://schemas.microsoft.com/office/drawing/2014/main" id="{1E8121B4-B7D2-45AC-921A-7F487A1876CC}"/>
            </a:ext>
          </a:extLst>
        </xdr:cNvPr>
        <xdr:cNvSpPr txBox="1"/>
      </xdr:nvSpPr>
      <xdr:spPr>
        <a:xfrm>
          <a:off x="16592550" y="92405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a:extLst>
            <a:ext uri="{FF2B5EF4-FFF2-40B4-BE49-F238E27FC236}">
              <a16:creationId xmlns:a16="http://schemas.microsoft.com/office/drawing/2014/main" id="{62CB1EF6-6E36-4715-B45E-996E2102B92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a:extLst>
            <a:ext uri="{FF2B5EF4-FFF2-40B4-BE49-F238E27FC236}">
              <a16:creationId xmlns:a16="http://schemas.microsoft.com/office/drawing/2014/main" id="{BC71DA98-26DF-446E-AA2C-A4D8004AC1F0}"/>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a:extLst>
            <a:ext uri="{FF2B5EF4-FFF2-40B4-BE49-F238E27FC236}">
              <a16:creationId xmlns:a16="http://schemas.microsoft.com/office/drawing/2014/main" id="{87D38418-EBE8-45A0-B2D2-4EB318C06C59}"/>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a:extLst>
            <a:ext uri="{FF2B5EF4-FFF2-40B4-BE49-F238E27FC236}">
              <a16:creationId xmlns:a16="http://schemas.microsoft.com/office/drawing/2014/main" id="{097B6A92-10CB-4CE2-A175-AB843F6B8352}"/>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a:extLst>
            <a:ext uri="{FF2B5EF4-FFF2-40B4-BE49-F238E27FC236}">
              <a16:creationId xmlns:a16="http://schemas.microsoft.com/office/drawing/2014/main" id="{6859D699-35E5-4642-877C-47FCA416397E}"/>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a:extLst>
            <a:ext uri="{FF2B5EF4-FFF2-40B4-BE49-F238E27FC236}">
              <a16:creationId xmlns:a16="http://schemas.microsoft.com/office/drawing/2014/main" id="{1E33048E-B8F4-45BC-975D-C4011F8FF010}"/>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a:extLst>
            <a:ext uri="{FF2B5EF4-FFF2-40B4-BE49-F238E27FC236}">
              <a16:creationId xmlns:a16="http://schemas.microsoft.com/office/drawing/2014/main" id="{62E19CF2-9A3F-4083-A66F-3FA13D90C59F}"/>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a:extLst>
            <a:ext uri="{FF2B5EF4-FFF2-40B4-BE49-F238E27FC236}">
              <a16:creationId xmlns:a16="http://schemas.microsoft.com/office/drawing/2014/main" id="{DE9BF57F-C13A-46B4-8076-BAF32B03D262}"/>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27" name="テキスト ボックス 626">
          <a:extLst>
            <a:ext uri="{FF2B5EF4-FFF2-40B4-BE49-F238E27FC236}">
              <a16:creationId xmlns:a16="http://schemas.microsoft.com/office/drawing/2014/main" id="{86192373-6DA4-4A3B-B085-9C8656867BE3}"/>
            </a:ext>
          </a:extLst>
        </xdr:cNvPr>
        <xdr:cNvSpPr txBox="1"/>
      </xdr:nvSpPr>
      <xdr:spPr>
        <a:xfrm>
          <a:off x="11172825"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a:extLst>
            <a:ext uri="{FF2B5EF4-FFF2-40B4-BE49-F238E27FC236}">
              <a16:creationId xmlns:a16="http://schemas.microsoft.com/office/drawing/2014/main" id="{063F91FC-24F4-4C61-A832-F5F89955633B}"/>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629" name="テキスト ボックス 628">
          <a:extLst>
            <a:ext uri="{FF2B5EF4-FFF2-40B4-BE49-F238E27FC236}">
              <a16:creationId xmlns:a16="http://schemas.microsoft.com/office/drawing/2014/main" id="{D5BEBB78-F27B-4F7C-B571-C35202AAB8D6}"/>
            </a:ext>
          </a:extLst>
        </xdr:cNvPr>
        <xdr:cNvSpPr txBox="1"/>
      </xdr:nvSpPr>
      <xdr:spPr>
        <a:xfrm>
          <a:off x="107943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0" name="直線コネクタ 629">
          <a:extLst>
            <a:ext uri="{FF2B5EF4-FFF2-40B4-BE49-F238E27FC236}">
              <a16:creationId xmlns:a16="http://schemas.microsoft.com/office/drawing/2014/main" id="{5C521F6D-5871-4D0A-8612-D6CEA6646B8D}"/>
            </a:ext>
          </a:extLst>
        </xdr:cNvPr>
        <xdr:cNvCxnSpPr/>
      </xdr:nvCxnSpPr>
      <xdr:spPr>
        <a:xfrm>
          <a:off x="11210925" y="139731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67310</xdr:rowOff>
    </xdr:from>
    <xdr:ext cx="466090" cy="259080"/>
    <xdr:sp macro="" textlink="">
      <xdr:nvSpPr>
        <xdr:cNvPr id="631" name="テキスト ボックス 630">
          <a:extLst>
            <a:ext uri="{FF2B5EF4-FFF2-40B4-BE49-F238E27FC236}">
              <a16:creationId xmlns:a16="http://schemas.microsoft.com/office/drawing/2014/main" id="{1B5DAB56-52C5-49C4-AF97-81A27FFEC2E2}"/>
            </a:ext>
          </a:extLst>
        </xdr:cNvPr>
        <xdr:cNvSpPr txBox="1"/>
      </xdr:nvSpPr>
      <xdr:spPr>
        <a:xfrm>
          <a:off x="107943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2" name="直線コネクタ 631">
          <a:extLst>
            <a:ext uri="{FF2B5EF4-FFF2-40B4-BE49-F238E27FC236}">
              <a16:creationId xmlns:a16="http://schemas.microsoft.com/office/drawing/2014/main" id="{007122C4-EA38-4F3F-BF2D-C3CFC62C7AA9}"/>
            </a:ext>
          </a:extLst>
        </xdr:cNvPr>
        <xdr:cNvCxnSpPr/>
      </xdr:nvCxnSpPr>
      <xdr:spPr>
        <a:xfrm>
          <a:off x="11210925" y="135445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124460</xdr:rowOff>
    </xdr:from>
    <xdr:ext cx="403225" cy="259080"/>
    <xdr:sp macro="" textlink="">
      <xdr:nvSpPr>
        <xdr:cNvPr id="633" name="テキスト ボックス 632">
          <a:extLst>
            <a:ext uri="{FF2B5EF4-FFF2-40B4-BE49-F238E27FC236}">
              <a16:creationId xmlns:a16="http://schemas.microsoft.com/office/drawing/2014/main" id="{9357B8F6-414C-4F33-9F4E-E800EB7DEB02}"/>
            </a:ext>
          </a:extLst>
        </xdr:cNvPr>
        <xdr:cNvSpPr txBox="1"/>
      </xdr:nvSpPr>
      <xdr:spPr>
        <a:xfrm>
          <a:off x="10845800" y="1340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4" name="直線コネクタ 633">
          <a:extLst>
            <a:ext uri="{FF2B5EF4-FFF2-40B4-BE49-F238E27FC236}">
              <a16:creationId xmlns:a16="http://schemas.microsoft.com/office/drawing/2014/main" id="{67124964-90FC-4319-9EAB-6FC6081DE2F2}"/>
            </a:ext>
          </a:extLst>
        </xdr:cNvPr>
        <xdr:cNvCxnSpPr/>
      </xdr:nvCxnSpPr>
      <xdr:spPr>
        <a:xfrm>
          <a:off x="11210925" y="13115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10160</xdr:rowOff>
    </xdr:from>
    <xdr:ext cx="403225" cy="259080"/>
    <xdr:sp macro="" textlink="">
      <xdr:nvSpPr>
        <xdr:cNvPr id="635" name="テキスト ボックス 634">
          <a:extLst>
            <a:ext uri="{FF2B5EF4-FFF2-40B4-BE49-F238E27FC236}">
              <a16:creationId xmlns:a16="http://schemas.microsoft.com/office/drawing/2014/main" id="{53378B1F-A07F-4228-8093-7A96C0C852F0}"/>
            </a:ext>
          </a:extLst>
        </xdr:cNvPr>
        <xdr:cNvSpPr txBox="1"/>
      </xdr:nvSpPr>
      <xdr:spPr>
        <a:xfrm>
          <a:off x="10845800" y="1297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6" name="直線コネクタ 635">
          <a:extLst>
            <a:ext uri="{FF2B5EF4-FFF2-40B4-BE49-F238E27FC236}">
              <a16:creationId xmlns:a16="http://schemas.microsoft.com/office/drawing/2014/main" id="{F2D74EB8-2296-4540-86E9-BD111C31BC22}"/>
            </a:ext>
          </a:extLst>
        </xdr:cNvPr>
        <xdr:cNvCxnSpPr/>
      </xdr:nvCxnSpPr>
      <xdr:spPr>
        <a:xfrm>
          <a:off x="11210925" y="126777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77</xdr:row>
      <xdr:rowOff>67310</xdr:rowOff>
    </xdr:from>
    <xdr:ext cx="403225" cy="259080"/>
    <xdr:sp macro="" textlink="">
      <xdr:nvSpPr>
        <xdr:cNvPr id="637" name="テキスト ボックス 636">
          <a:extLst>
            <a:ext uri="{FF2B5EF4-FFF2-40B4-BE49-F238E27FC236}">
              <a16:creationId xmlns:a16="http://schemas.microsoft.com/office/drawing/2014/main" id="{D0C756A7-0EB4-48AC-BFCA-C39ACE87DD5D}"/>
            </a:ext>
          </a:extLst>
        </xdr:cNvPr>
        <xdr:cNvSpPr txBox="1"/>
      </xdr:nvSpPr>
      <xdr:spPr>
        <a:xfrm>
          <a:off x="10845800" y="1254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a:extLst>
            <a:ext uri="{FF2B5EF4-FFF2-40B4-BE49-F238E27FC236}">
              <a16:creationId xmlns:a16="http://schemas.microsoft.com/office/drawing/2014/main" id="{6398073D-4FA1-4717-8705-E2B506BA69C2}"/>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74</xdr:row>
      <xdr:rowOff>124460</xdr:rowOff>
    </xdr:from>
    <xdr:ext cx="403225" cy="259080"/>
    <xdr:sp macro="" textlink="">
      <xdr:nvSpPr>
        <xdr:cNvPr id="639" name="テキスト ボックス 638">
          <a:extLst>
            <a:ext uri="{FF2B5EF4-FFF2-40B4-BE49-F238E27FC236}">
              <a16:creationId xmlns:a16="http://schemas.microsoft.com/office/drawing/2014/main" id="{4442EDBF-C057-49D9-B6B5-8629E4C9168D}"/>
            </a:ext>
          </a:extLst>
        </xdr:cNvPr>
        <xdr:cNvSpPr txBox="1"/>
      </xdr:nvSpPr>
      <xdr:spPr>
        <a:xfrm>
          <a:off x="10845800" y="1211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a:extLst>
            <a:ext uri="{FF2B5EF4-FFF2-40B4-BE49-F238E27FC236}">
              <a16:creationId xmlns:a16="http://schemas.microsoft.com/office/drawing/2014/main" id="{B50B50A5-20CF-46FC-A097-808EE42055B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111125</xdr:rowOff>
    </xdr:from>
    <xdr:to>
      <xdr:col>85</xdr:col>
      <xdr:colOff>126365</xdr:colOff>
      <xdr:row>85</xdr:row>
      <xdr:rowOff>147955</xdr:rowOff>
    </xdr:to>
    <xdr:cxnSp macro="">
      <xdr:nvCxnSpPr>
        <xdr:cNvPr id="641" name="直線コネクタ 640">
          <a:extLst>
            <a:ext uri="{FF2B5EF4-FFF2-40B4-BE49-F238E27FC236}">
              <a16:creationId xmlns:a16="http://schemas.microsoft.com/office/drawing/2014/main" id="{321631A3-8E45-4DC2-BB04-75CE7C2F541C}"/>
            </a:ext>
          </a:extLst>
        </xdr:cNvPr>
        <xdr:cNvCxnSpPr/>
      </xdr:nvCxnSpPr>
      <xdr:spPr>
        <a:xfrm flipV="1">
          <a:off x="14696440" y="12588875"/>
          <a:ext cx="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151765</xdr:rowOff>
    </xdr:from>
    <xdr:ext cx="405130" cy="259080"/>
    <xdr:sp macro="" textlink="">
      <xdr:nvSpPr>
        <xdr:cNvPr id="642" name="【児童館】&#10;有形固定資産減価償却率最小値テキスト">
          <a:extLst>
            <a:ext uri="{FF2B5EF4-FFF2-40B4-BE49-F238E27FC236}">
              <a16:creationId xmlns:a16="http://schemas.microsoft.com/office/drawing/2014/main" id="{D30A336F-27FC-496E-A0EB-1EDCACFDE3A8}"/>
            </a:ext>
          </a:extLst>
        </xdr:cNvPr>
        <xdr:cNvSpPr txBox="1"/>
      </xdr:nvSpPr>
      <xdr:spPr>
        <a:xfrm>
          <a:off x="14735175" y="139249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147955</xdr:rowOff>
    </xdr:from>
    <xdr:to>
      <xdr:col>86</xdr:col>
      <xdr:colOff>25400</xdr:colOff>
      <xdr:row>85</xdr:row>
      <xdr:rowOff>147955</xdr:rowOff>
    </xdr:to>
    <xdr:cxnSp macro="">
      <xdr:nvCxnSpPr>
        <xdr:cNvPr id="643" name="直線コネクタ 642">
          <a:extLst>
            <a:ext uri="{FF2B5EF4-FFF2-40B4-BE49-F238E27FC236}">
              <a16:creationId xmlns:a16="http://schemas.microsoft.com/office/drawing/2014/main" id="{FA61F579-2ACE-43AF-881A-D0A1A3186150}"/>
            </a:ext>
          </a:extLst>
        </xdr:cNvPr>
        <xdr:cNvCxnSpPr/>
      </xdr:nvCxnSpPr>
      <xdr:spPr>
        <a:xfrm>
          <a:off x="14611350" y="13917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57785</xdr:rowOff>
    </xdr:from>
    <xdr:ext cx="405130" cy="259080"/>
    <xdr:sp macro="" textlink="">
      <xdr:nvSpPr>
        <xdr:cNvPr id="644" name="【児童館】&#10;有形固定資産減価償却率最大値テキスト">
          <a:extLst>
            <a:ext uri="{FF2B5EF4-FFF2-40B4-BE49-F238E27FC236}">
              <a16:creationId xmlns:a16="http://schemas.microsoft.com/office/drawing/2014/main" id="{6A4A8C9A-FA49-40E6-BE6C-F5145634454B}"/>
            </a:ext>
          </a:extLst>
        </xdr:cNvPr>
        <xdr:cNvSpPr txBox="1"/>
      </xdr:nvSpPr>
      <xdr:spPr>
        <a:xfrm>
          <a:off x="14735175" y="1237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111125</xdr:rowOff>
    </xdr:from>
    <xdr:to>
      <xdr:col>86</xdr:col>
      <xdr:colOff>25400</xdr:colOff>
      <xdr:row>77</xdr:row>
      <xdr:rowOff>111125</xdr:rowOff>
    </xdr:to>
    <xdr:cxnSp macro="">
      <xdr:nvCxnSpPr>
        <xdr:cNvPr id="645" name="直線コネクタ 644">
          <a:extLst>
            <a:ext uri="{FF2B5EF4-FFF2-40B4-BE49-F238E27FC236}">
              <a16:creationId xmlns:a16="http://schemas.microsoft.com/office/drawing/2014/main" id="{F0289A45-5FC2-49B5-899E-CA560405C43E}"/>
            </a:ext>
          </a:extLst>
        </xdr:cNvPr>
        <xdr:cNvCxnSpPr/>
      </xdr:nvCxnSpPr>
      <xdr:spPr>
        <a:xfrm>
          <a:off x="14611350" y="12588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73025</xdr:rowOff>
    </xdr:from>
    <xdr:ext cx="405130" cy="259080"/>
    <xdr:sp macro="" textlink="">
      <xdr:nvSpPr>
        <xdr:cNvPr id="646" name="【児童館】&#10;有形固定資産減価償却率平均値テキスト">
          <a:extLst>
            <a:ext uri="{FF2B5EF4-FFF2-40B4-BE49-F238E27FC236}">
              <a16:creationId xmlns:a16="http://schemas.microsoft.com/office/drawing/2014/main" id="{AB3C9C45-8BFB-4AD8-8BB9-A45E729509F4}"/>
            </a:ext>
          </a:extLst>
        </xdr:cNvPr>
        <xdr:cNvSpPr txBox="1"/>
      </xdr:nvSpPr>
      <xdr:spPr>
        <a:xfrm>
          <a:off x="14735175" y="130365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94615</xdr:rowOff>
    </xdr:from>
    <xdr:to>
      <xdr:col>85</xdr:col>
      <xdr:colOff>177800</xdr:colOff>
      <xdr:row>81</xdr:row>
      <xdr:rowOff>24765</xdr:rowOff>
    </xdr:to>
    <xdr:sp macro="" textlink="">
      <xdr:nvSpPr>
        <xdr:cNvPr id="647" name="フローチャート: 判断 646">
          <a:extLst>
            <a:ext uri="{FF2B5EF4-FFF2-40B4-BE49-F238E27FC236}">
              <a16:creationId xmlns:a16="http://schemas.microsoft.com/office/drawing/2014/main" id="{A90408D6-4254-4EDD-91ED-9394C3A99046}"/>
            </a:ext>
          </a:extLst>
        </xdr:cNvPr>
        <xdr:cNvSpPr/>
      </xdr:nvSpPr>
      <xdr:spPr>
        <a:xfrm>
          <a:off x="14649450" y="130581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63500</xdr:rowOff>
    </xdr:from>
    <xdr:to>
      <xdr:col>81</xdr:col>
      <xdr:colOff>101600</xdr:colOff>
      <xdr:row>80</xdr:row>
      <xdr:rowOff>164465</xdr:rowOff>
    </xdr:to>
    <xdr:sp macro="" textlink="">
      <xdr:nvSpPr>
        <xdr:cNvPr id="648" name="フローチャート: 判断 647">
          <a:extLst>
            <a:ext uri="{FF2B5EF4-FFF2-40B4-BE49-F238E27FC236}">
              <a16:creationId xmlns:a16="http://schemas.microsoft.com/office/drawing/2014/main" id="{04858E4F-4F14-40BA-8BB5-F7B24901C4D2}"/>
            </a:ext>
          </a:extLst>
        </xdr:cNvPr>
        <xdr:cNvSpPr/>
      </xdr:nvSpPr>
      <xdr:spPr>
        <a:xfrm>
          <a:off x="13887450" y="13030200"/>
          <a:ext cx="10477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7620</xdr:rowOff>
    </xdr:from>
    <xdr:to>
      <xdr:col>76</xdr:col>
      <xdr:colOff>165100</xdr:colOff>
      <xdr:row>80</xdr:row>
      <xdr:rowOff>109220</xdr:rowOff>
    </xdr:to>
    <xdr:sp macro="" textlink="">
      <xdr:nvSpPr>
        <xdr:cNvPr id="649" name="フローチャート: 判断 648">
          <a:extLst>
            <a:ext uri="{FF2B5EF4-FFF2-40B4-BE49-F238E27FC236}">
              <a16:creationId xmlns:a16="http://schemas.microsoft.com/office/drawing/2014/main" id="{3266F7FB-9156-43F3-9547-CF9474505053}"/>
            </a:ext>
          </a:extLst>
        </xdr:cNvPr>
        <xdr:cNvSpPr/>
      </xdr:nvSpPr>
      <xdr:spPr>
        <a:xfrm>
          <a:off x="13096875" y="12974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10160</xdr:rowOff>
    </xdr:from>
    <xdr:to>
      <xdr:col>72</xdr:col>
      <xdr:colOff>38100</xdr:colOff>
      <xdr:row>80</xdr:row>
      <xdr:rowOff>111760</xdr:rowOff>
    </xdr:to>
    <xdr:sp macro="" textlink="">
      <xdr:nvSpPr>
        <xdr:cNvPr id="650" name="フローチャート: 判断 649">
          <a:extLst>
            <a:ext uri="{FF2B5EF4-FFF2-40B4-BE49-F238E27FC236}">
              <a16:creationId xmlns:a16="http://schemas.microsoft.com/office/drawing/2014/main" id="{B8D6EC0B-AA5F-4E83-833B-5E2749445ECC}"/>
            </a:ext>
          </a:extLst>
        </xdr:cNvPr>
        <xdr:cNvSpPr/>
      </xdr:nvSpPr>
      <xdr:spPr>
        <a:xfrm>
          <a:off x="12296775" y="1297051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10160</xdr:rowOff>
    </xdr:from>
    <xdr:to>
      <xdr:col>67</xdr:col>
      <xdr:colOff>101600</xdr:colOff>
      <xdr:row>80</xdr:row>
      <xdr:rowOff>111760</xdr:rowOff>
    </xdr:to>
    <xdr:sp macro="" textlink="">
      <xdr:nvSpPr>
        <xdr:cNvPr id="651" name="フローチャート: 判断 650">
          <a:extLst>
            <a:ext uri="{FF2B5EF4-FFF2-40B4-BE49-F238E27FC236}">
              <a16:creationId xmlns:a16="http://schemas.microsoft.com/office/drawing/2014/main" id="{764F126B-CF4D-42AE-A891-2528A6DF99D2}"/>
            </a:ext>
          </a:extLst>
        </xdr:cNvPr>
        <xdr:cNvSpPr/>
      </xdr:nvSpPr>
      <xdr:spPr>
        <a:xfrm>
          <a:off x="11487150" y="1297051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52" name="テキスト ボックス 651">
          <a:extLst>
            <a:ext uri="{FF2B5EF4-FFF2-40B4-BE49-F238E27FC236}">
              <a16:creationId xmlns:a16="http://schemas.microsoft.com/office/drawing/2014/main" id="{6D4D9714-B46A-4781-AE89-A4CF1F679DC1}"/>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53" name="テキスト ボックス 652">
          <a:extLst>
            <a:ext uri="{FF2B5EF4-FFF2-40B4-BE49-F238E27FC236}">
              <a16:creationId xmlns:a16="http://schemas.microsoft.com/office/drawing/2014/main" id="{4A34BA8B-74C2-40C6-8B2B-87A72CEFDF22}"/>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54" name="テキスト ボックス 653">
          <a:extLst>
            <a:ext uri="{FF2B5EF4-FFF2-40B4-BE49-F238E27FC236}">
              <a16:creationId xmlns:a16="http://schemas.microsoft.com/office/drawing/2014/main" id="{8754E337-5481-464C-97B2-7892EEC4AE3E}"/>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27B907C6-4159-4EC5-A990-5E0328706AB8}"/>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6366F552-7753-4870-B014-8887B1D41051}"/>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76</xdr:col>
      <xdr:colOff>63500</xdr:colOff>
      <xdr:row>85</xdr:row>
      <xdr:rowOff>158750</xdr:rowOff>
    </xdr:from>
    <xdr:to>
      <xdr:col>76</xdr:col>
      <xdr:colOff>165100</xdr:colOff>
      <xdr:row>86</xdr:row>
      <xdr:rowOff>88900</xdr:rowOff>
    </xdr:to>
    <xdr:sp macro="" textlink="">
      <xdr:nvSpPr>
        <xdr:cNvPr id="657" name="楕円 656">
          <a:extLst>
            <a:ext uri="{FF2B5EF4-FFF2-40B4-BE49-F238E27FC236}">
              <a16:creationId xmlns:a16="http://schemas.microsoft.com/office/drawing/2014/main" id="{36EB0186-1C99-4FF5-82D2-15DB7D5D7CAE}"/>
            </a:ext>
          </a:extLst>
        </xdr:cNvPr>
        <xdr:cNvSpPr/>
      </xdr:nvSpPr>
      <xdr:spPr>
        <a:xfrm>
          <a:off x="13096875" y="1393507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158750</xdr:rowOff>
    </xdr:from>
    <xdr:to>
      <xdr:col>72</xdr:col>
      <xdr:colOff>38100</xdr:colOff>
      <xdr:row>86</xdr:row>
      <xdr:rowOff>88900</xdr:rowOff>
    </xdr:to>
    <xdr:sp macro="" textlink="">
      <xdr:nvSpPr>
        <xdr:cNvPr id="658" name="楕円 657">
          <a:extLst>
            <a:ext uri="{FF2B5EF4-FFF2-40B4-BE49-F238E27FC236}">
              <a16:creationId xmlns:a16="http://schemas.microsoft.com/office/drawing/2014/main" id="{CA9D219A-7E26-483A-BE44-62EBB0EF215B}"/>
            </a:ext>
          </a:extLst>
        </xdr:cNvPr>
        <xdr:cNvSpPr/>
      </xdr:nvSpPr>
      <xdr:spPr>
        <a:xfrm>
          <a:off x="12296775" y="139350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38100</xdr:rowOff>
    </xdr:from>
    <xdr:to>
      <xdr:col>76</xdr:col>
      <xdr:colOff>114300</xdr:colOff>
      <xdr:row>86</xdr:row>
      <xdr:rowOff>38100</xdr:rowOff>
    </xdr:to>
    <xdr:cxnSp macro="">
      <xdr:nvCxnSpPr>
        <xdr:cNvPr id="659" name="直線コネクタ 658">
          <a:extLst>
            <a:ext uri="{FF2B5EF4-FFF2-40B4-BE49-F238E27FC236}">
              <a16:creationId xmlns:a16="http://schemas.microsoft.com/office/drawing/2014/main" id="{1B9F00B8-1002-4B2D-912C-71019D1305AD}"/>
            </a:ext>
          </a:extLst>
        </xdr:cNvPr>
        <xdr:cNvCxnSpPr/>
      </xdr:nvCxnSpPr>
      <xdr:spPr>
        <a:xfrm>
          <a:off x="12344400" y="1397317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158750</xdr:rowOff>
    </xdr:from>
    <xdr:to>
      <xdr:col>67</xdr:col>
      <xdr:colOff>101600</xdr:colOff>
      <xdr:row>86</xdr:row>
      <xdr:rowOff>88900</xdr:rowOff>
    </xdr:to>
    <xdr:sp macro="" textlink="">
      <xdr:nvSpPr>
        <xdr:cNvPr id="660" name="楕円 659">
          <a:extLst>
            <a:ext uri="{FF2B5EF4-FFF2-40B4-BE49-F238E27FC236}">
              <a16:creationId xmlns:a16="http://schemas.microsoft.com/office/drawing/2014/main" id="{002C5D1B-3A75-46BB-9C3C-34AE1FF42D93}"/>
            </a:ext>
          </a:extLst>
        </xdr:cNvPr>
        <xdr:cNvSpPr/>
      </xdr:nvSpPr>
      <xdr:spPr>
        <a:xfrm>
          <a:off x="11487150" y="139350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38100</xdr:rowOff>
    </xdr:from>
    <xdr:to>
      <xdr:col>71</xdr:col>
      <xdr:colOff>177800</xdr:colOff>
      <xdr:row>86</xdr:row>
      <xdr:rowOff>38100</xdr:rowOff>
    </xdr:to>
    <xdr:cxnSp macro="">
      <xdr:nvCxnSpPr>
        <xdr:cNvPr id="661" name="直線コネクタ 660">
          <a:extLst>
            <a:ext uri="{FF2B5EF4-FFF2-40B4-BE49-F238E27FC236}">
              <a16:creationId xmlns:a16="http://schemas.microsoft.com/office/drawing/2014/main" id="{43DBD588-54C8-4059-9660-2C00C2B40BDC}"/>
            </a:ext>
          </a:extLst>
        </xdr:cNvPr>
        <xdr:cNvCxnSpPr/>
      </xdr:nvCxnSpPr>
      <xdr:spPr>
        <a:xfrm>
          <a:off x="11534775" y="1397317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79</xdr:row>
      <xdr:rowOff>9525</xdr:rowOff>
    </xdr:from>
    <xdr:ext cx="405130" cy="257810"/>
    <xdr:sp macro="" textlink="">
      <xdr:nvSpPr>
        <xdr:cNvPr id="662" name="n_1aveValue【児童館】&#10;有形固定資産減価償却率">
          <a:extLst>
            <a:ext uri="{FF2B5EF4-FFF2-40B4-BE49-F238E27FC236}">
              <a16:creationId xmlns:a16="http://schemas.microsoft.com/office/drawing/2014/main" id="{BC112132-AC68-41BE-B839-4C6C556933CA}"/>
            </a:ext>
          </a:extLst>
        </xdr:cNvPr>
        <xdr:cNvSpPr txBox="1"/>
      </xdr:nvSpPr>
      <xdr:spPr>
        <a:xfrm>
          <a:off x="13745210" y="128079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78</xdr:row>
      <xdr:rowOff>125730</xdr:rowOff>
    </xdr:from>
    <xdr:ext cx="403860" cy="259080"/>
    <xdr:sp macro="" textlink="">
      <xdr:nvSpPr>
        <xdr:cNvPr id="663" name="n_2aveValue【児童館】&#10;有形固定資産減価償却率">
          <a:extLst>
            <a:ext uri="{FF2B5EF4-FFF2-40B4-BE49-F238E27FC236}">
              <a16:creationId xmlns:a16="http://schemas.microsoft.com/office/drawing/2014/main" id="{FF5228FC-F570-4983-8E29-4CD4A71B0B47}"/>
            </a:ext>
          </a:extLst>
        </xdr:cNvPr>
        <xdr:cNvSpPr txBox="1"/>
      </xdr:nvSpPr>
      <xdr:spPr>
        <a:xfrm>
          <a:off x="12964160" y="12762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78</xdr:row>
      <xdr:rowOff>128270</xdr:rowOff>
    </xdr:from>
    <xdr:ext cx="403860" cy="259080"/>
    <xdr:sp macro="" textlink="">
      <xdr:nvSpPr>
        <xdr:cNvPr id="664" name="n_3aveValue【児童館】&#10;有形固定資産減価償却率">
          <a:extLst>
            <a:ext uri="{FF2B5EF4-FFF2-40B4-BE49-F238E27FC236}">
              <a16:creationId xmlns:a16="http://schemas.microsoft.com/office/drawing/2014/main" id="{2DF422DD-6867-404D-AAA6-9515E5F561FC}"/>
            </a:ext>
          </a:extLst>
        </xdr:cNvPr>
        <xdr:cNvSpPr txBox="1"/>
      </xdr:nvSpPr>
      <xdr:spPr>
        <a:xfrm>
          <a:off x="12164060" y="12764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78</xdr:row>
      <xdr:rowOff>128270</xdr:rowOff>
    </xdr:from>
    <xdr:ext cx="403860" cy="259080"/>
    <xdr:sp macro="" textlink="">
      <xdr:nvSpPr>
        <xdr:cNvPr id="665" name="n_4aveValue【児童館】&#10;有形固定資産減価償却率">
          <a:extLst>
            <a:ext uri="{FF2B5EF4-FFF2-40B4-BE49-F238E27FC236}">
              <a16:creationId xmlns:a16="http://schemas.microsoft.com/office/drawing/2014/main" id="{91731D92-FB69-4117-BF99-47811BDB8968}"/>
            </a:ext>
          </a:extLst>
        </xdr:cNvPr>
        <xdr:cNvSpPr txBox="1"/>
      </xdr:nvSpPr>
      <xdr:spPr>
        <a:xfrm>
          <a:off x="11354435" y="12764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69850</xdr:colOff>
      <xdr:row>86</xdr:row>
      <xdr:rowOff>80010</xdr:rowOff>
    </xdr:from>
    <xdr:ext cx="468630" cy="259080"/>
    <xdr:sp macro="" textlink="">
      <xdr:nvSpPr>
        <xdr:cNvPr id="666" name="n_2mainValue【児童館】&#10;有形固定資産減価償却率">
          <a:extLst>
            <a:ext uri="{FF2B5EF4-FFF2-40B4-BE49-F238E27FC236}">
              <a16:creationId xmlns:a16="http://schemas.microsoft.com/office/drawing/2014/main" id="{EB569602-D48A-484E-BA98-285EE4303B7E}"/>
            </a:ext>
          </a:extLst>
        </xdr:cNvPr>
        <xdr:cNvSpPr txBox="1"/>
      </xdr:nvSpPr>
      <xdr:spPr>
        <a:xfrm>
          <a:off x="12925425"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133350</xdr:colOff>
      <xdr:row>86</xdr:row>
      <xdr:rowOff>80010</xdr:rowOff>
    </xdr:from>
    <xdr:ext cx="468630" cy="259080"/>
    <xdr:sp macro="" textlink="">
      <xdr:nvSpPr>
        <xdr:cNvPr id="667" name="n_3mainValue【児童館】&#10;有形固定資産減価償却率">
          <a:extLst>
            <a:ext uri="{FF2B5EF4-FFF2-40B4-BE49-F238E27FC236}">
              <a16:creationId xmlns:a16="http://schemas.microsoft.com/office/drawing/2014/main" id="{14BC8ACE-4C52-44DB-8EF0-A7F165B91D98}"/>
            </a:ext>
          </a:extLst>
        </xdr:cNvPr>
        <xdr:cNvSpPr txBox="1"/>
      </xdr:nvSpPr>
      <xdr:spPr>
        <a:xfrm>
          <a:off x="12134850"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6350</xdr:colOff>
      <xdr:row>86</xdr:row>
      <xdr:rowOff>80010</xdr:rowOff>
    </xdr:from>
    <xdr:ext cx="468630" cy="259080"/>
    <xdr:sp macro="" textlink="">
      <xdr:nvSpPr>
        <xdr:cNvPr id="668" name="n_4mainValue【児童館】&#10;有形固定資産減価償却率">
          <a:extLst>
            <a:ext uri="{FF2B5EF4-FFF2-40B4-BE49-F238E27FC236}">
              <a16:creationId xmlns:a16="http://schemas.microsoft.com/office/drawing/2014/main" id="{CD8D47DE-14EA-4036-8020-99A17F40E223}"/>
            </a:ext>
          </a:extLst>
        </xdr:cNvPr>
        <xdr:cNvSpPr txBox="1"/>
      </xdr:nvSpPr>
      <xdr:spPr>
        <a:xfrm>
          <a:off x="11325225" y="140182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81969823-C782-458F-9602-7C6CF49F0F0A}"/>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8385585D-00C4-40FD-A67C-F43C448F0675}"/>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2F997181-1E8B-4562-B7A9-1B3433466389}"/>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9334EC-D613-4BD6-8CE9-2725D5C0E263}"/>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7CF3408E-779A-4AEA-B817-8ADFF7376042}"/>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9D6759EB-8983-4AD2-8393-B98EB6CE00B9}"/>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D926A847-FD52-4D23-A8B2-532CC0B36427}"/>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AB6C6A8E-685D-44D8-919A-292E5C7BCEC4}"/>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77" name="テキスト ボックス 676">
          <a:extLst>
            <a:ext uri="{FF2B5EF4-FFF2-40B4-BE49-F238E27FC236}">
              <a16:creationId xmlns:a16="http://schemas.microsoft.com/office/drawing/2014/main" id="{4635E55C-74EE-457C-B7D4-06AA6DF62134}"/>
            </a:ext>
          </a:extLst>
        </xdr:cNvPr>
        <xdr:cNvSpPr txBox="1"/>
      </xdr:nvSpPr>
      <xdr:spPr>
        <a:xfrm>
          <a:off x="16440150"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EA3E9BD9-B67B-4860-B428-42C822DEBCBA}"/>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AE7D35B2-BACB-4155-A01C-DC99497D73D4}"/>
            </a:ext>
          </a:extLst>
        </xdr:cNvPr>
        <xdr:cNvCxnSpPr/>
      </xdr:nvCxnSpPr>
      <xdr:spPr>
        <a:xfrm>
          <a:off x="16459200" y="140493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090" cy="257810"/>
    <xdr:sp macro="" textlink="">
      <xdr:nvSpPr>
        <xdr:cNvPr id="680" name="テキスト ボックス 679">
          <a:extLst>
            <a:ext uri="{FF2B5EF4-FFF2-40B4-BE49-F238E27FC236}">
              <a16:creationId xmlns:a16="http://schemas.microsoft.com/office/drawing/2014/main" id="{958981FB-13FD-4777-B8B6-8188A7E51FA5}"/>
            </a:ext>
          </a:extLst>
        </xdr:cNvPr>
        <xdr:cNvSpPr txBox="1"/>
      </xdr:nvSpPr>
      <xdr:spPr>
        <a:xfrm>
          <a:off x="16052165"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F58F6FC4-5C19-4405-A047-629369371DBA}"/>
            </a:ext>
          </a:extLst>
        </xdr:cNvPr>
        <xdr:cNvCxnSpPr/>
      </xdr:nvCxnSpPr>
      <xdr:spPr>
        <a:xfrm>
          <a:off x="16459200" y="13687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090" cy="259080"/>
    <xdr:sp macro="" textlink="">
      <xdr:nvSpPr>
        <xdr:cNvPr id="682" name="テキスト ボックス 681">
          <a:extLst>
            <a:ext uri="{FF2B5EF4-FFF2-40B4-BE49-F238E27FC236}">
              <a16:creationId xmlns:a16="http://schemas.microsoft.com/office/drawing/2014/main" id="{953368C5-7B62-4AD4-ADB1-74AEF82BEAD9}"/>
            </a:ext>
          </a:extLst>
        </xdr:cNvPr>
        <xdr:cNvSpPr txBox="1"/>
      </xdr:nvSpPr>
      <xdr:spPr>
        <a:xfrm>
          <a:off x="16052165"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41B0C8C3-3406-4079-97F5-DC63DC223CB2}"/>
            </a:ext>
          </a:extLst>
        </xdr:cNvPr>
        <xdr:cNvCxnSpPr/>
      </xdr:nvCxnSpPr>
      <xdr:spPr>
        <a:xfrm>
          <a:off x="16459200" y="1332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090" cy="259080"/>
    <xdr:sp macro="" textlink="">
      <xdr:nvSpPr>
        <xdr:cNvPr id="684" name="テキスト ボックス 683">
          <a:extLst>
            <a:ext uri="{FF2B5EF4-FFF2-40B4-BE49-F238E27FC236}">
              <a16:creationId xmlns:a16="http://schemas.microsoft.com/office/drawing/2014/main" id="{59382D14-F903-453E-80D4-CCD900229033}"/>
            </a:ext>
          </a:extLst>
        </xdr:cNvPr>
        <xdr:cNvSpPr txBox="1"/>
      </xdr:nvSpPr>
      <xdr:spPr>
        <a:xfrm>
          <a:off x="16052165"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63D36CC7-EAD3-4997-AEF9-2F4A6E975622}"/>
            </a:ext>
          </a:extLst>
        </xdr:cNvPr>
        <xdr:cNvCxnSpPr/>
      </xdr:nvCxnSpPr>
      <xdr:spPr>
        <a:xfrm>
          <a:off x="16459200" y="12963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090" cy="257810"/>
    <xdr:sp macro="" textlink="">
      <xdr:nvSpPr>
        <xdr:cNvPr id="686" name="テキスト ボックス 685">
          <a:extLst>
            <a:ext uri="{FF2B5EF4-FFF2-40B4-BE49-F238E27FC236}">
              <a16:creationId xmlns:a16="http://schemas.microsoft.com/office/drawing/2014/main" id="{91DF9FA1-60E6-4754-8086-B359430EBB5D}"/>
            </a:ext>
          </a:extLst>
        </xdr:cNvPr>
        <xdr:cNvSpPr txBox="1"/>
      </xdr:nvSpPr>
      <xdr:spPr>
        <a:xfrm>
          <a:off x="16052165"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FF88081C-ECC5-4CC3-9DCC-F586A77099B5}"/>
            </a:ext>
          </a:extLst>
        </xdr:cNvPr>
        <xdr:cNvCxnSpPr/>
      </xdr:nvCxnSpPr>
      <xdr:spPr>
        <a:xfrm>
          <a:off x="16459200" y="12611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090" cy="259080"/>
    <xdr:sp macro="" textlink="">
      <xdr:nvSpPr>
        <xdr:cNvPr id="688" name="テキスト ボックス 687">
          <a:extLst>
            <a:ext uri="{FF2B5EF4-FFF2-40B4-BE49-F238E27FC236}">
              <a16:creationId xmlns:a16="http://schemas.microsoft.com/office/drawing/2014/main" id="{F16805D5-62B7-40F0-A2C4-F430E559B1D7}"/>
            </a:ext>
          </a:extLst>
        </xdr:cNvPr>
        <xdr:cNvSpPr txBox="1"/>
      </xdr:nvSpPr>
      <xdr:spPr>
        <a:xfrm>
          <a:off x="16052165"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E3FC16D-9F4D-45C3-A598-678B84ABB53A}"/>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90" name="テキスト ボックス 689">
          <a:extLst>
            <a:ext uri="{FF2B5EF4-FFF2-40B4-BE49-F238E27FC236}">
              <a16:creationId xmlns:a16="http://schemas.microsoft.com/office/drawing/2014/main" id="{ED60065A-F454-46F0-8F08-B66CEC9AD3B0}"/>
            </a:ext>
          </a:extLst>
        </xdr:cNvPr>
        <xdr:cNvSpPr txBox="1"/>
      </xdr:nvSpPr>
      <xdr:spPr>
        <a:xfrm>
          <a:off x="16052165"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53EE562C-6B26-4C6A-AF0B-C7629CA41327}"/>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107950</xdr:rowOff>
    </xdr:from>
    <xdr:to>
      <xdr:col>116</xdr:col>
      <xdr:colOff>62865</xdr:colOff>
      <xdr:row>86</xdr:row>
      <xdr:rowOff>88900</xdr:rowOff>
    </xdr:to>
    <xdr:cxnSp macro="">
      <xdr:nvCxnSpPr>
        <xdr:cNvPr id="692" name="直線コネクタ 691">
          <a:extLst>
            <a:ext uri="{FF2B5EF4-FFF2-40B4-BE49-F238E27FC236}">
              <a16:creationId xmlns:a16="http://schemas.microsoft.com/office/drawing/2014/main" id="{442DCB08-191A-4400-9B9C-E3023E442301}"/>
            </a:ext>
          </a:extLst>
        </xdr:cNvPr>
        <xdr:cNvCxnSpPr/>
      </xdr:nvCxnSpPr>
      <xdr:spPr>
        <a:xfrm flipV="1">
          <a:off x="19954240" y="1258252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92710</xdr:rowOff>
    </xdr:from>
    <xdr:ext cx="469900" cy="259080"/>
    <xdr:sp macro="" textlink="">
      <xdr:nvSpPr>
        <xdr:cNvPr id="693" name="【児童館】&#10;一人当たり面積最小値テキスト">
          <a:extLst>
            <a:ext uri="{FF2B5EF4-FFF2-40B4-BE49-F238E27FC236}">
              <a16:creationId xmlns:a16="http://schemas.microsoft.com/office/drawing/2014/main" id="{3E896853-EA1E-4B06-8079-6F52D4B8718F}"/>
            </a:ext>
          </a:extLst>
        </xdr:cNvPr>
        <xdr:cNvSpPr txBox="1"/>
      </xdr:nvSpPr>
      <xdr:spPr>
        <a:xfrm>
          <a:off x="19992975" y="14027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94" name="直線コネクタ 693">
          <a:extLst>
            <a:ext uri="{FF2B5EF4-FFF2-40B4-BE49-F238E27FC236}">
              <a16:creationId xmlns:a16="http://schemas.microsoft.com/office/drawing/2014/main" id="{14521149-CB42-4116-BAC0-6534C30B6B7B}"/>
            </a:ext>
          </a:extLst>
        </xdr:cNvPr>
        <xdr:cNvCxnSpPr/>
      </xdr:nvCxnSpPr>
      <xdr:spPr>
        <a:xfrm>
          <a:off x="19878675" y="14020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54610</xdr:rowOff>
    </xdr:from>
    <xdr:ext cx="469900" cy="257810"/>
    <xdr:sp macro="" textlink="">
      <xdr:nvSpPr>
        <xdr:cNvPr id="695" name="【児童館】&#10;一人当たり面積最大値テキスト">
          <a:extLst>
            <a:ext uri="{FF2B5EF4-FFF2-40B4-BE49-F238E27FC236}">
              <a16:creationId xmlns:a16="http://schemas.microsoft.com/office/drawing/2014/main" id="{2D1F9790-5E11-4C78-B699-AEB3A8B66A1E}"/>
            </a:ext>
          </a:extLst>
        </xdr:cNvPr>
        <xdr:cNvSpPr txBox="1"/>
      </xdr:nvSpPr>
      <xdr:spPr>
        <a:xfrm>
          <a:off x="19992975" y="123704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107950</xdr:rowOff>
    </xdr:from>
    <xdr:to>
      <xdr:col>116</xdr:col>
      <xdr:colOff>152400</xdr:colOff>
      <xdr:row>77</xdr:row>
      <xdr:rowOff>107950</xdr:rowOff>
    </xdr:to>
    <xdr:cxnSp macro="">
      <xdr:nvCxnSpPr>
        <xdr:cNvPr id="696" name="直線コネクタ 695">
          <a:extLst>
            <a:ext uri="{FF2B5EF4-FFF2-40B4-BE49-F238E27FC236}">
              <a16:creationId xmlns:a16="http://schemas.microsoft.com/office/drawing/2014/main" id="{6EC3536A-6D0C-4139-B325-3BF5980882C2}"/>
            </a:ext>
          </a:extLst>
        </xdr:cNvPr>
        <xdr:cNvCxnSpPr/>
      </xdr:nvCxnSpPr>
      <xdr:spPr>
        <a:xfrm>
          <a:off x="19878675" y="125825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130810</xdr:rowOff>
    </xdr:from>
    <xdr:ext cx="469900" cy="259080"/>
    <xdr:sp macro="" textlink="">
      <xdr:nvSpPr>
        <xdr:cNvPr id="697" name="【児童館】&#10;一人当たり面積平均値テキスト">
          <a:extLst>
            <a:ext uri="{FF2B5EF4-FFF2-40B4-BE49-F238E27FC236}">
              <a16:creationId xmlns:a16="http://schemas.microsoft.com/office/drawing/2014/main" id="{B3621D00-00A5-4F84-BA3C-FB6941A41757}"/>
            </a:ext>
          </a:extLst>
        </xdr:cNvPr>
        <xdr:cNvSpPr txBox="1"/>
      </xdr:nvSpPr>
      <xdr:spPr>
        <a:xfrm>
          <a:off x="19992975" y="134181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152400</xdr:rowOff>
    </xdr:from>
    <xdr:to>
      <xdr:col>116</xdr:col>
      <xdr:colOff>114300</xdr:colOff>
      <xdr:row>83</xdr:row>
      <xdr:rowOff>82550</xdr:rowOff>
    </xdr:to>
    <xdr:sp macro="" textlink="">
      <xdr:nvSpPr>
        <xdr:cNvPr id="698" name="フローチャート: 判断 697">
          <a:extLst>
            <a:ext uri="{FF2B5EF4-FFF2-40B4-BE49-F238E27FC236}">
              <a16:creationId xmlns:a16="http://schemas.microsoft.com/office/drawing/2014/main" id="{E516A809-6082-4675-93B2-2524CCB8B64A}"/>
            </a:ext>
          </a:extLst>
        </xdr:cNvPr>
        <xdr:cNvSpPr/>
      </xdr:nvSpPr>
      <xdr:spPr>
        <a:xfrm>
          <a:off x="19897725" y="1343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99" name="フローチャート: 判断 698">
          <a:extLst>
            <a:ext uri="{FF2B5EF4-FFF2-40B4-BE49-F238E27FC236}">
              <a16:creationId xmlns:a16="http://schemas.microsoft.com/office/drawing/2014/main" id="{E1C72183-1DC5-4FFF-B1A1-3D080782AC0B}"/>
            </a:ext>
          </a:extLst>
        </xdr:cNvPr>
        <xdr:cNvSpPr/>
      </xdr:nvSpPr>
      <xdr:spPr>
        <a:xfrm>
          <a:off x="19154775" y="134969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700" name="フローチャート: 判断 699">
          <a:extLst>
            <a:ext uri="{FF2B5EF4-FFF2-40B4-BE49-F238E27FC236}">
              <a16:creationId xmlns:a16="http://schemas.microsoft.com/office/drawing/2014/main" id="{BDCB8E99-00E8-4C16-B1C9-1A4AC1681703}"/>
            </a:ext>
          </a:extLst>
        </xdr:cNvPr>
        <xdr:cNvSpPr/>
      </xdr:nvSpPr>
      <xdr:spPr>
        <a:xfrm>
          <a:off x="18345150" y="1350645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701" name="フローチャート: 判断 700">
          <a:extLst>
            <a:ext uri="{FF2B5EF4-FFF2-40B4-BE49-F238E27FC236}">
              <a16:creationId xmlns:a16="http://schemas.microsoft.com/office/drawing/2014/main" id="{EA9E2EFE-8F4D-45B4-A777-8FB48E4AF7ED}"/>
            </a:ext>
          </a:extLst>
        </xdr:cNvPr>
        <xdr:cNvSpPr/>
      </xdr:nvSpPr>
      <xdr:spPr>
        <a:xfrm>
          <a:off x="17554575" y="134493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02" name="フローチャート: 判断 701">
          <a:extLst>
            <a:ext uri="{FF2B5EF4-FFF2-40B4-BE49-F238E27FC236}">
              <a16:creationId xmlns:a16="http://schemas.microsoft.com/office/drawing/2014/main" id="{A2ABE7BF-65FA-4870-B45E-5D10D73DB216}"/>
            </a:ext>
          </a:extLst>
        </xdr:cNvPr>
        <xdr:cNvSpPr/>
      </xdr:nvSpPr>
      <xdr:spPr>
        <a:xfrm>
          <a:off x="16754475" y="134493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03" name="テキスト ボックス 702">
          <a:extLst>
            <a:ext uri="{FF2B5EF4-FFF2-40B4-BE49-F238E27FC236}">
              <a16:creationId xmlns:a16="http://schemas.microsoft.com/office/drawing/2014/main" id="{1BE0FF29-0DCA-49EF-A3FD-A5E51A45DEC6}"/>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04" name="テキスト ボックス 703">
          <a:extLst>
            <a:ext uri="{FF2B5EF4-FFF2-40B4-BE49-F238E27FC236}">
              <a16:creationId xmlns:a16="http://schemas.microsoft.com/office/drawing/2014/main" id="{6CD76450-FE6C-45B8-B54C-D5E7FED71ED6}"/>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05" name="テキスト ボックス 704">
          <a:extLst>
            <a:ext uri="{FF2B5EF4-FFF2-40B4-BE49-F238E27FC236}">
              <a16:creationId xmlns:a16="http://schemas.microsoft.com/office/drawing/2014/main" id="{C132F0F0-A007-47D3-817E-AAC7302D2E83}"/>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06" name="テキスト ボックス 705">
          <a:extLst>
            <a:ext uri="{FF2B5EF4-FFF2-40B4-BE49-F238E27FC236}">
              <a16:creationId xmlns:a16="http://schemas.microsoft.com/office/drawing/2014/main" id="{0B3E2B08-D0A9-4E1B-801C-141C7D2E51A0}"/>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07" name="テキスト ボックス 706">
          <a:extLst>
            <a:ext uri="{FF2B5EF4-FFF2-40B4-BE49-F238E27FC236}">
              <a16:creationId xmlns:a16="http://schemas.microsoft.com/office/drawing/2014/main" id="{CA045D31-7F1C-4174-8FAF-C6D1559DF91F}"/>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107</xdr:col>
      <xdr:colOff>0</xdr:colOff>
      <xdr:row>85</xdr:row>
      <xdr:rowOff>120650</xdr:rowOff>
    </xdr:from>
    <xdr:to>
      <xdr:col>107</xdr:col>
      <xdr:colOff>101600</xdr:colOff>
      <xdr:row>86</xdr:row>
      <xdr:rowOff>50800</xdr:rowOff>
    </xdr:to>
    <xdr:sp macro="" textlink="">
      <xdr:nvSpPr>
        <xdr:cNvPr id="708" name="楕円 707">
          <a:extLst>
            <a:ext uri="{FF2B5EF4-FFF2-40B4-BE49-F238E27FC236}">
              <a16:creationId xmlns:a16="http://schemas.microsoft.com/office/drawing/2014/main" id="{3774E0EB-666D-4755-8878-9C3AB06D1B66}"/>
            </a:ext>
          </a:extLst>
        </xdr:cNvPr>
        <xdr:cNvSpPr/>
      </xdr:nvSpPr>
      <xdr:spPr>
        <a:xfrm>
          <a:off x="18345150" y="138969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133350</xdr:rowOff>
    </xdr:from>
    <xdr:to>
      <xdr:col>102</xdr:col>
      <xdr:colOff>165100</xdr:colOff>
      <xdr:row>86</xdr:row>
      <xdr:rowOff>63500</xdr:rowOff>
    </xdr:to>
    <xdr:sp macro="" textlink="">
      <xdr:nvSpPr>
        <xdr:cNvPr id="709" name="楕円 708">
          <a:extLst>
            <a:ext uri="{FF2B5EF4-FFF2-40B4-BE49-F238E27FC236}">
              <a16:creationId xmlns:a16="http://schemas.microsoft.com/office/drawing/2014/main" id="{D1BD7CB0-E5F4-4646-8C4A-76C6FFCD889E}"/>
            </a:ext>
          </a:extLst>
        </xdr:cNvPr>
        <xdr:cNvSpPr/>
      </xdr:nvSpPr>
      <xdr:spPr>
        <a:xfrm>
          <a:off x="17554575" y="139065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0</xdr:rowOff>
    </xdr:from>
    <xdr:to>
      <xdr:col>107</xdr:col>
      <xdr:colOff>50800</xdr:colOff>
      <xdr:row>86</xdr:row>
      <xdr:rowOff>12700</xdr:rowOff>
    </xdr:to>
    <xdr:cxnSp macro="">
      <xdr:nvCxnSpPr>
        <xdr:cNvPr id="710" name="直線コネクタ 709">
          <a:extLst>
            <a:ext uri="{FF2B5EF4-FFF2-40B4-BE49-F238E27FC236}">
              <a16:creationId xmlns:a16="http://schemas.microsoft.com/office/drawing/2014/main" id="{5DE2FA5E-0EB5-44D5-9FC0-DCAFCCAC1944}"/>
            </a:ext>
          </a:extLst>
        </xdr:cNvPr>
        <xdr:cNvCxnSpPr/>
      </xdr:nvCxnSpPr>
      <xdr:spPr>
        <a:xfrm flipV="1">
          <a:off x="17602200" y="13935075"/>
          <a:ext cx="7905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133350</xdr:rowOff>
    </xdr:from>
    <xdr:to>
      <xdr:col>98</xdr:col>
      <xdr:colOff>38100</xdr:colOff>
      <xdr:row>86</xdr:row>
      <xdr:rowOff>63500</xdr:rowOff>
    </xdr:to>
    <xdr:sp macro="" textlink="">
      <xdr:nvSpPr>
        <xdr:cNvPr id="711" name="楕円 710">
          <a:extLst>
            <a:ext uri="{FF2B5EF4-FFF2-40B4-BE49-F238E27FC236}">
              <a16:creationId xmlns:a16="http://schemas.microsoft.com/office/drawing/2014/main" id="{EA462C6A-DB9E-43F9-88D3-EA44B074B509}"/>
            </a:ext>
          </a:extLst>
        </xdr:cNvPr>
        <xdr:cNvSpPr/>
      </xdr:nvSpPr>
      <xdr:spPr>
        <a:xfrm>
          <a:off x="16754475" y="13906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12700</xdr:rowOff>
    </xdr:from>
    <xdr:to>
      <xdr:col>102</xdr:col>
      <xdr:colOff>114300</xdr:colOff>
      <xdr:row>86</xdr:row>
      <xdr:rowOff>12700</xdr:rowOff>
    </xdr:to>
    <xdr:cxnSp macro="">
      <xdr:nvCxnSpPr>
        <xdr:cNvPr id="712" name="直線コネクタ 711">
          <a:extLst>
            <a:ext uri="{FF2B5EF4-FFF2-40B4-BE49-F238E27FC236}">
              <a16:creationId xmlns:a16="http://schemas.microsoft.com/office/drawing/2014/main" id="{5EEB444F-8671-46F2-877E-29C01CA7CDE2}"/>
            </a:ext>
          </a:extLst>
        </xdr:cNvPr>
        <xdr:cNvCxnSpPr/>
      </xdr:nvCxnSpPr>
      <xdr:spPr>
        <a:xfrm>
          <a:off x="16802100" y="139446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162560</xdr:rowOff>
    </xdr:from>
    <xdr:ext cx="469900" cy="259080"/>
    <xdr:sp macro="" textlink="">
      <xdr:nvSpPr>
        <xdr:cNvPr id="713" name="n_1aveValue【児童館】&#10;一人当たり面積">
          <a:extLst>
            <a:ext uri="{FF2B5EF4-FFF2-40B4-BE49-F238E27FC236}">
              <a16:creationId xmlns:a16="http://schemas.microsoft.com/office/drawing/2014/main" id="{ADC393FF-D9E1-4526-BBE2-F4D2662ACD04}"/>
            </a:ext>
          </a:extLst>
        </xdr:cNvPr>
        <xdr:cNvSpPr txBox="1"/>
      </xdr:nvSpPr>
      <xdr:spPr>
        <a:xfrm>
          <a:off x="18983325" y="13284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0.042</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3810</xdr:rowOff>
    </xdr:from>
    <xdr:ext cx="468630" cy="259080"/>
    <xdr:sp macro="" textlink="">
      <xdr:nvSpPr>
        <xdr:cNvPr id="714" name="n_2aveValue【児童館】&#10;一人当たり面積">
          <a:extLst>
            <a:ext uri="{FF2B5EF4-FFF2-40B4-BE49-F238E27FC236}">
              <a16:creationId xmlns:a16="http://schemas.microsoft.com/office/drawing/2014/main" id="{1B0E8B1A-5585-413A-B2FE-4B8565CDA563}"/>
            </a:ext>
          </a:extLst>
        </xdr:cNvPr>
        <xdr:cNvSpPr txBox="1"/>
      </xdr:nvSpPr>
      <xdr:spPr>
        <a:xfrm>
          <a:off x="18183225" y="1329436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111760</xdr:rowOff>
    </xdr:from>
    <xdr:ext cx="468630" cy="257810"/>
    <xdr:sp macro="" textlink="">
      <xdr:nvSpPr>
        <xdr:cNvPr id="715" name="n_3aveValue【児童館】&#10;一人当たり面積">
          <a:extLst>
            <a:ext uri="{FF2B5EF4-FFF2-40B4-BE49-F238E27FC236}">
              <a16:creationId xmlns:a16="http://schemas.microsoft.com/office/drawing/2014/main" id="{4E4DD5D5-4981-4A9A-A7B0-39429FD5BC74}"/>
            </a:ext>
          </a:extLst>
        </xdr:cNvPr>
        <xdr:cNvSpPr txBox="1"/>
      </xdr:nvSpPr>
      <xdr:spPr>
        <a:xfrm>
          <a:off x="17383125" y="13237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81</xdr:row>
      <xdr:rowOff>111760</xdr:rowOff>
    </xdr:from>
    <xdr:ext cx="468630" cy="257810"/>
    <xdr:sp macro="" textlink="">
      <xdr:nvSpPr>
        <xdr:cNvPr id="716" name="n_4aveValue【児童館】&#10;一人当たり面積">
          <a:extLst>
            <a:ext uri="{FF2B5EF4-FFF2-40B4-BE49-F238E27FC236}">
              <a16:creationId xmlns:a16="http://schemas.microsoft.com/office/drawing/2014/main" id="{65A0D364-50DF-4256-8C85-6EEF8DD67557}"/>
            </a:ext>
          </a:extLst>
        </xdr:cNvPr>
        <xdr:cNvSpPr txBox="1"/>
      </xdr:nvSpPr>
      <xdr:spPr>
        <a:xfrm>
          <a:off x="16592550" y="132372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86</xdr:row>
      <xdr:rowOff>41910</xdr:rowOff>
    </xdr:from>
    <xdr:ext cx="468630" cy="257810"/>
    <xdr:sp macro="" textlink="">
      <xdr:nvSpPr>
        <xdr:cNvPr id="717" name="n_2mainValue【児童館】&#10;一人当たり面積">
          <a:extLst>
            <a:ext uri="{FF2B5EF4-FFF2-40B4-BE49-F238E27FC236}">
              <a16:creationId xmlns:a16="http://schemas.microsoft.com/office/drawing/2014/main" id="{6EAAB247-60BC-4DB4-93B5-E6F7FDF03A61}"/>
            </a:ext>
          </a:extLst>
        </xdr:cNvPr>
        <xdr:cNvSpPr txBox="1"/>
      </xdr:nvSpPr>
      <xdr:spPr>
        <a:xfrm>
          <a:off x="18183225" y="1398016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54610</xdr:rowOff>
    </xdr:from>
    <xdr:ext cx="468630" cy="257810"/>
    <xdr:sp macro="" textlink="">
      <xdr:nvSpPr>
        <xdr:cNvPr id="718" name="n_3mainValue【児童館】&#10;一人当たり面積">
          <a:extLst>
            <a:ext uri="{FF2B5EF4-FFF2-40B4-BE49-F238E27FC236}">
              <a16:creationId xmlns:a16="http://schemas.microsoft.com/office/drawing/2014/main" id="{3E5CBDA3-8AAA-4F95-BE39-55FC416B008C}"/>
            </a:ext>
          </a:extLst>
        </xdr:cNvPr>
        <xdr:cNvSpPr txBox="1"/>
      </xdr:nvSpPr>
      <xdr:spPr>
        <a:xfrm>
          <a:off x="17383125" y="13989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54610</xdr:rowOff>
    </xdr:from>
    <xdr:ext cx="468630" cy="257810"/>
    <xdr:sp macro="" textlink="">
      <xdr:nvSpPr>
        <xdr:cNvPr id="719" name="n_4mainValue【児童館】&#10;一人当たり面積">
          <a:extLst>
            <a:ext uri="{FF2B5EF4-FFF2-40B4-BE49-F238E27FC236}">
              <a16:creationId xmlns:a16="http://schemas.microsoft.com/office/drawing/2014/main" id="{9683299B-3B16-458D-B4D5-40D31DBAC256}"/>
            </a:ext>
          </a:extLst>
        </xdr:cNvPr>
        <xdr:cNvSpPr txBox="1"/>
      </xdr:nvSpPr>
      <xdr:spPr>
        <a:xfrm>
          <a:off x="16592550" y="139896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a:extLst>
            <a:ext uri="{FF2B5EF4-FFF2-40B4-BE49-F238E27FC236}">
              <a16:creationId xmlns:a16="http://schemas.microsoft.com/office/drawing/2014/main" id="{A616962B-D7B4-4CF9-82D2-B6EA9A521DE0}"/>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a:extLst>
            <a:ext uri="{FF2B5EF4-FFF2-40B4-BE49-F238E27FC236}">
              <a16:creationId xmlns:a16="http://schemas.microsoft.com/office/drawing/2014/main" id="{13D72291-042D-4D41-8366-94616C3CA4D6}"/>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a:extLst>
            <a:ext uri="{FF2B5EF4-FFF2-40B4-BE49-F238E27FC236}">
              <a16:creationId xmlns:a16="http://schemas.microsoft.com/office/drawing/2014/main" id="{6C2486EA-D4C3-4201-AA9A-0FA59188921B}"/>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a:extLst>
            <a:ext uri="{FF2B5EF4-FFF2-40B4-BE49-F238E27FC236}">
              <a16:creationId xmlns:a16="http://schemas.microsoft.com/office/drawing/2014/main" id="{A428EA5F-5BCA-4236-8C73-76815DCF391D}"/>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a:extLst>
            <a:ext uri="{FF2B5EF4-FFF2-40B4-BE49-F238E27FC236}">
              <a16:creationId xmlns:a16="http://schemas.microsoft.com/office/drawing/2014/main" id="{4197087A-4349-4E55-AC8E-96D9C287DE87}"/>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a:extLst>
            <a:ext uri="{FF2B5EF4-FFF2-40B4-BE49-F238E27FC236}">
              <a16:creationId xmlns:a16="http://schemas.microsoft.com/office/drawing/2014/main" id="{43FBB2AE-6772-4979-8CE6-C12A469A280C}"/>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a:extLst>
            <a:ext uri="{FF2B5EF4-FFF2-40B4-BE49-F238E27FC236}">
              <a16:creationId xmlns:a16="http://schemas.microsoft.com/office/drawing/2014/main" id="{EA57EF70-79C6-445D-9ADC-88D2F406AF27}"/>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a:extLst>
            <a:ext uri="{FF2B5EF4-FFF2-40B4-BE49-F238E27FC236}">
              <a16:creationId xmlns:a16="http://schemas.microsoft.com/office/drawing/2014/main" id="{A6DC1A81-C405-4C84-BADC-BDD633D2BF38}"/>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28" name="テキスト ボックス 727">
          <a:extLst>
            <a:ext uri="{FF2B5EF4-FFF2-40B4-BE49-F238E27FC236}">
              <a16:creationId xmlns:a16="http://schemas.microsoft.com/office/drawing/2014/main" id="{6A12E9C6-312C-4D1C-8344-F8086435DB5D}"/>
            </a:ext>
          </a:extLst>
        </xdr:cNvPr>
        <xdr:cNvSpPr txBox="1"/>
      </xdr:nvSpPr>
      <xdr:spPr>
        <a:xfrm>
          <a:off x="11172825"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a:extLst>
            <a:ext uri="{FF2B5EF4-FFF2-40B4-BE49-F238E27FC236}">
              <a16:creationId xmlns:a16="http://schemas.microsoft.com/office/drawing/2014/main" id="{314E8BA2-E626-4664-BAED-733FA3365623}"/>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730" name="テキスト ボックス 729">
          <a:extLst>
            <a:ext uri="{FF2B5EF4-FFF2-40B4-BE49-F238E27FC236}">
              <a16:creationId xmlns:a16="http://schemas.microsoft.com/office/drawing/2014/main" id="{3DA6933C-BE00-44BE-9B22-4ADF32CF1420}"/>
            </a:ext>
          </a:extLst>
        </xdr:cNvPr>
        <xdr:cNvSpPr txBox="1"/>
      </xdr:nvSpPr>
      <xdr:spPr>
        <a:xfrm>
          <a:off x="107943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1" name="直線コネクタ 730">
          <a:extLst>
            <a:ext uri="{FF2B5EF4-FFF2-40B4-BE49-F238E27FC236}">
              <a16:creationId xmlns:a16="http://schemas.microsoft.com/office/drawing/2014/main" id="{F973F506-E8B7-4FDB-B8F5-09B81151C640}"/>
            </a:ext>
          </a:extLst>
        </xdr:cNvPr>
        <xdr:cNvCxnSpPr/>
      </xdr:nvCxnSpPr>
      <xdr:spPr>
        <a:xfrm>
          <a:off x="11210925" y="17811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090" cy="259080"/>
    <xdr:sp macro="" textlink="">
      <xdr:nvSpPr>
        <xdr:cNvPr id="732" name="テキスト ボックス 731">
          <a:extLst>
            <a:ext uri="{FF2B5EF4-FFF2-40B4-BE49-F238E27FC236}">
              <a16:creationId xmlns:a16="http://schemas.microsoft.com/office/drawing/2014/main" id="{0A73F866-8FE6-46CB-913C-B64119E7F9E8}"/>
            </a:ext>
          </a:extLst>
        </xdr:cNvPr>
        <xdr:cNvSpPr txBox="1"/>
      </xdr:nvSpPr>
      <xdr:spPr>
        <a:xfrm>
          <a:off x="10794365"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3" name="直線コネクタ 732">
          <a:extLst>
            <a:ext uri="{FF2B5EF4-FFF2-40B4-BE49-F238E27FC236}">
              <a16:creationId xmlns:a16="http://schemas.microsoft.com/office/drawing/2014/main" id="{5EEF9485-4F72-40F5-B076-C53B204AF000}"/>
            </a:ext>
          </a:extLst>
        </xdr:cNvPr>
        <xdr:cNvCxnSpPr/>
      </xdr:nvCxnSpPr>
      <xdr:spPr>
        <a:xfrm>
          <a:off x="11210925" y="17430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7810"/>
    <xdr:sp macro="" textlink="">
      <xdr:nvSpPr>
        <xdr:cNvPr id="734" name="テキスト ボックス 733">
          <a:extLst>
            <a:ext uri="{FF2B5EF4-FFF2-40B4-BE49-F238E27FC236}">
              <a16:creationId xmlns:a16="http://schemas.microsoft.com/office/drawing/2014/main" id="{D57A3DC1-7DF0-4FAB-9147-7DDD72762FCE}"/>
            </a:ext>
          </a:extLst>
        </xdr:cNvPr>
        <xdr:cNvSpPr txBox="1"/>
      </xdr:nvSpPr>
      <xdr:spPr>
        <a:xfrm>
          <a:off x="10845800" y="172853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5" name="直線コネクタ 734">
          <a:extLst>
            <a:ext uri="{FF2B5EF4-FFF2-40B4-BE49-F238E27FC236}">
              <a16:creationId xmlns:a16="http://schemas.microsoft.com/office/drawing/2014/main" id="{2263F13B-70CD-4164-BE1F-4C7522D9B896}"/>
            </a:ext>
          </a:extLst>
        </xdr:cNvPr>
        <xdr:cNvCxnSpPr/>
      </xdr:nvCxnSpPr>
      <xdr:spPr>
        <a:xfrm>
          <a:off x="11210925" y="17049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36" name="テキスト ボックス 735">
          <a:extLst>
            <a:ext uri="{FF2B5EF4-FFF2-40B4-BE49-F238E27FC236}">
              <a16:creationId xmlns:a16="http://schemas.microsoft.com/office/drawing/2014/main" id="{DAAC8A05-D683-43AE-A740-B88308D4605B}"/>
            </a:ext>
          </a:extLst>
        </xdr:cNvPr>
        <xdr:cNvSpPr txBox="1"/>
      </xdr:nvSpPr>
      <xdr:spPr>
        <a:xfrm>
          <a:off x="10845800" y="16904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7" name="直線コネクタ 736">
          <a:extLst>
            <a:ext uri="{FF2B5EF4-FFF2-40B4-BE49-F238E27FC236}">
              <a16:creationId xmlns:a16="http://schemas.microsoft.com/office/drawing/2014/main" id="{9CE3B283-D861-41BD-BBEA-F349D5725CF0}"/>
            </a:ext>
          </a:extLst>
        </xdr:cNvPr>
        <xdr:cNvCxnSpPr/>
      </xdr:nvCxnSpPr>
      <xdr:spPr>
        <a:xfrm>
          <a:off x="11210925" y="16668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38" name="テキスト ボックス 737">
          <a:extLst>
            <a:ext uri="{FF2B5EF4-FFF2-40B4-BE49-F238E27FC236}">
              <a16:creationId xmlns:a16="http://schemas.microsoft.com/office/drawing/2014/main" id="{83107D65-3A01-49B8-B936-F257FC4905D2}"/>
            </a:ext>
          </a:extLst>
        </xdr:cNvPr>
        <xdr:cNvSpPr txBox="1"/>
      </xdr:nvSpPr>
      <xdr:spPr>
        <a:xfrm>
          <a:off x="10845800" y="165233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9" name="直線コネクタ 738">
          <a:extLst>
            <a:ext uri="{FF2B5EF4-FFF2-40B4-BE49-F238E27FC236}">
              <a16:creationId xmlns:a16="http://schemas.microsoft.com/office/drawing/2014/main" id="{B00D6944-940B-4A64-931B-C35530823CCA}"/>
            </a:ext>
          </a:extLst>
        </xdr:cNvPr>
        <xdr:cNvCxnSpPr/>
      </xdr:nvCxnSpPr>
      <xdr:spPr>
        <a:xfrm>
          <a:off x="11210925" y="16287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7810"/>
    <xdr:sp macro="" textlink="">
      <xdr:nvSpPr>
        <xdr:cNvPr id="740" name="テキスト ボックス 739">
          <a:extLst>
            <a:ext uri="{FF2B5EF4-FFF2-40B4-BE49-F238E27FC236}">
              <a16:creationId xmlns:a16="http://schemas.microsoft.com/office/drawing/2014/main" id="{FDD05928-1C99-4455-91BA-64BC9D53D87E}"/>
            </a:ext>
          </a:extLst>
        </xdr:cNvPr>
        <xdr:cNvSpPr txBox="1"/>
      </xdr:nvSpPr>
      <xdr:spPr>
        <a:xfrm>
          <a:off x="10845800" y="161423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1" name="直線コネクタ 740">
          <a:extLst>
            <a:ext uri="{FF2B5EF4-FFF2-40B4-BE49-F238E27FC236}">
              <a16:creationId xmlns:a16="http://schemas.microsoft.com/office/drawing/2014/main" id="{F1D61821-45C8-4D85-B758-A2211E12E118}"/>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7820" cy="259080"/>
    <xdr:sp macro="" textlink="">
      <xdr:nvSpPr>
        <xdr:cNvPr id="742" name="テキスト ボックス 741">
          <a:extLst>
            <a:ext uri="{FF2B5EF4-FFF2-40B4-BE49-F238E27FC236}">
              <a16:creationId xmlns:a16="http://schemas.microsoft.com/office/drawing/2014/main" id="{2FC57C66-E052-4478-8ACC-AA64DD48A0C0}"/>
            </a:ext>
          </a:extLst>
        </xdr:cNvPr>
        <xdr:cNvSpPr txBox="1"/>
      </xdr:nvSpPr>
      <xdr:spPr>
        <a:xfrm>
          <a:off x="10903585" y="1576133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3" name="【公民館】&#10;有形固定資産減価償却率グラフ枠">
          <a:extLst>
            <a:ext uri="{FF2B5EF4-FFF2-40B4-BE49-F238E27FC236}">
              <a16:creationId xmlns:a16="http://schemas.microsoft.com/office/drawing/2014/main" id="{64A2FB6B-51CC-43CD-B67B-082B8B824B3B}"/>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43815</xdr:rowOff>
    </xdr:from>
    <xdr:to>
      <xdr:col>85</xdr:col>
      <xdr:colOff>126365</xdr:colOff>
      <xdr:row>108</xdr:row>
      <xdr:rowOff>152400</xdr:rowOff>
    </xdr:to>
    <xdr:cxnSp macro="">
      <xdr:nvCxnSpPr>
        <xdr:cNvPr id="744" name="直線コネクタ 743">
          <a:extLst>
            <a:ext uri="{FF2B5EF4-FFF2-40B4-BE49-F238E27FC236}">
              <a16:creationId xmlns:a16="http://schemas.microsoft.com/office/drawing/2014/main" id="{FAA7FB6B-A969-4360-92CC-0C498F7EED4A}"/>
            </a:ext>
          </a:extLst>
        </xdr:cNvPr>
        <xdr:cNvCxnSpPr/>
      </xdr:nvCxnSpPr>
      <xdr:spPr>
        <a:xfrm flipV="1">
          <a:off x="14696440" y="16334740"/>
          <a:ext cx="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7810"/>
    <xdr:sp macro="" textlink="">
      <xdr:nvSpPr>
        <xdr:cNvPr id="745" name="【公民館】&#10;有形固定資産減価償却率最小値テキスト">
          <a:extLst>
            <a:ext uri="{FF2B5EF4-FFF2-40B4-BE49-F238E27FC236}">
              <a16:creationId xmlns:a16="http://schemas.microsoft.com/office/drawing/2014/main" id="{AC40CB87-9235-4F2E-8F4F-2369D1114613}"/>
            </a:ext>
          </a:extLst>
        </xdr:cNvPr>
        <xdr:cNvSpPr txBox="1"/>
      </xdr:nvSpPr>
      <xdr:spPr>
        <a:xfrm>
          <a:off x="14735175" y="178187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6" name="直線コネクタ 745">
          <a:extLst>
            <a:ext uri="{FF2B5EF4-FFF2-40B4-BE49-F238E27FC236}">
              <a16:creationId xmlns:a16="http://schemas.microsoft.com/office/drawing/2014/main" id="{E598C724-7A79-4D52-9EFE-0F3357F196AE}"/>
            </a:ext>
          </a:extLst>
        </xdr:cNvPr>
        <xdr:cNvCxnSpPr/>
      </xdr:nvCxnSpPr>
      <xdr:spPr>
        <a:xfrm>
          <a:off x="14611350" y="17811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161925</xdr:rowOff>
    </xdr:from>
    <xdr:ext cx="405130" cy="259080"/>
    <xdr:sp macro="" textlink="">
      <xdr:nvSpPr>
        <xdr:cNvPr id="747" name="【公民館】&#10;有形固定資産減価償却率最大値テキスト">
          <a:extLst>
            <a:ext uri="{FF2B5EF4-FFF2-40B4-BE49-F238E27FC236}">
              <a16:creationId xmlns:a16="http://schemas.microsoft.com/office/drawing/2014/main" id="{E1766640-6C13-4779-BBAD-74BF9FE3990A}"/>
            </a:ext>
          </a:extLst>
        </xdr:cNvPr>
        <xdr:cNvSpPr txBox="1"/>
      </xdr:nvSpPr>
      <xdr:spPr>
        <a:xfrm>
          <a:off x="14735175" y="16103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43815</xdr:rowOff>
    </xdr:from>
    <xdr:to>
      <xdr:col>86</xdr:col>
      <xdr:colOff>25400</xdr:colOff>
      <xdr:row>100</xdr:row>
      <xdr:rowOff>43815</xdr:rowOff>
    </xdr:to>
    <xdr:cxnSp macro="">
      <xdr:nvCxnSpPr>
        <xdr:cNvPr id="748" name="直線コネクタ 747">
          <a:extLst>
            <a:ext uri="{FF2B5EF4-FFF2-40B4-BE49-F238E27FC236}">
              <a16:creationId xmlns:a16="http://schemas.microsoft.com/office/drawing/2014/main" id="{175F43DC-1210-471B-81D0-693AD831C14C}"/>
            </a:ext>
          </a:extLst>
        </xdr:cNvPr>
        <xdr:cNvCxnSpPr/>
      </xdr:nvCxnSpPr>
      <xdr:spPr>
        <a:xfrm>
          <a:off x="14611350" y="16334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84455</xdr:rowOff>
    </xdr:from>
    <xdr:ext cx="405130" cy="259080"/>
    <xdr:sp macro="" textlink="">
      <xdr:nvSpPr>
        <xdr:cNvPr id="749" name="【公民館】&#10;有形固定資産減価償却率平均値テキスト">
          <a:extLst>
            <a:ext uri="{FF2B5EF4-FFF2-40B4-BE49-F238E27FC236}">
              <a16:creationId xmlns:a16="http://schemas.microsoft.com/office/drawing/2014/main" id="{AB279EA9-6FDE-4711-987B-2AD80B9B2852}"/>
            </a:ext>
          </a:extLst>
        </xdr:cNvPr>
        <xdr:cNvSpPr txBox="1"/>
      </xdr:nvSpPr>
      <xdr:spPr>
        <a:xfrm>
          <a:off x="14735175" y="168897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750" name="フローチャート: 判断 749">
          <a:extLst>
            <a:ext uri="{FF2B5EF4-FFF2-40B4-BE49-F238E27FC236}">
              <a16:creationId xmlns:a16="http://schemas.microsoft.com/office/drawing/2014/main" id="{DCC3E138-5CBD-49C6-B3CF-A5AB253EDB72}"/>
            </a:ext>
          </a:extLst>
        </xdr:cNvPr>
        <xdr:cNvSpPr/>
      </xdr:nvSpPr>
      <xdr:spPr>
        <a:xfrm>
          <a:off x="14649450" y="170383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751" name="フローチャート: 判断 750">
          <a:extLst>
            <a:ext uri="{FF2B5EF4-FFF2-40B4-BE49-F238E27FC236}">
              <a16:creationId xmlns:a16="http://schemas.microsoft.com/office/drawing/2014/main" id="{49AB6121-E3BE-4D46-90E4-7FE1874E25CE}"/>
            </a:ext>
          </a:extLst>
        </xdr:cNvPr>
        <xdr:cNvSpPr/>
      </xdr:nvSpPr>
      <xdr:spPr>
        <a:xfrm>
          <a:off x="13887450" y="1700847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752" name="フローチャート: 判断 751">
          <a:extLst>
            <a:ext uri="{FF2B5EF4-FFF2-40B4-BE49-F238E27FC236}">
              <a16:creationId xmlns:a16="http://schemas.microsoft.com/office/drawing/2014/main" id="{91281C5D-7EC8-4FDD-B63F-5AE9F65792FB}"/>
            </a:ext>
          </a:extLst>
        </xdr:cNvPr>
        <xdr:cNvSpPr/>
      </xdr:nvSpPr>
      <xdr:spPr>
        <a:xfrm>
          <a:off x="13096875" y="169913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38735</xdr:rowOff>
    </xdr:from>
    <xdr:to>
      <xdr:col>72</xdr:col>
      <xdr:colOff>38100</xdr:colOff>
      <xdr:row>104</xdr:row>
      <xdr:rowOff>140335</xdr:rowOff>
    </xdr:to>
    <xdr:sp macro="" textlink="">
      <xdr:nvSpPr>
        <xdr:cNvPr id="753" name="フローチャート: 判断 752">
          <a:extLst>
            <a:ext uri="{FF2B5EF4-FFF2-40B4-BE49-F238E27FC236}">
              <a16:creationId xmlns:a16="http://schemas.microsoft.com/office/drawing/2014/main" id="{0F928543-C79B-4073-84D4-A46D6326D279}"/>
            </a:ext>
          </a:extLst>
        </xdr:cNvPr>
        <xdr:cNvSpPr/>
      </xdr:nvSpPr>
      <xdr:spPr>
        <a:xfrm>
          <a:off x="12296775" y="1701228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2540</xdr:rowOff>
    </xdr:from>
    <xdr:to>
      <xdr:col>67</xdr:col>
      <xdr:colOff>101600</xdr:colOff>
      <xdr:row>104</xdr:row>
      <xdr:rowOff>104140</xdr:rowOff>
    </xdr:to>
    <xdr:sp macro="" textlink="">
      <xdr:nvSpPr>
        <xdr:cNvPr id="754" name="フローチャート: 判断 753">
          <a:extLst>
            <a:ext uri="{FF2B5EF4-FFF2-40B4-BE49-F238E27FC236}">
              <a16:creationId xmlns:a16="http://schemas.microsoft.com/office/drawing/2014/main" id="{80207CE2-A107-4CB2-9CAA-91FAE41E8D3E}"/>
            </a:ext>
          </a:extLst>
        </xdr:cNvPr>
        <xdr:cNvSpPr/>
      </xdr:nvSpPr>
      <xdr:spPr>
        <a:xfrm>
          <a:off x="11487150" y="169760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55" name="テキスト ボックス 754">
          <a:extLst>
            <a:ext uri="{FF2B5EF4-FFF2-40B4-BE49-F238E27FC236}">
              <a16:creationId xmlns:a16="http://schemas.microsoft.com/office/drawing/2014/main" id="{6F7F5F7C-A83B-445A-959D-4359A733066A}"/>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56" name="テキスト ボックス 755">
          <a:extLst>
            <a:ext uri="{FF2B5EF4-FFF2-40B4-BE49-F238E27FC236}">
              <a16:creationId xmlns:a16="http://schemas.microsoft.com/office/drawing/2014/main" id="{CE7583B5-F9FE-4545-B098-C9711AF996C1}"/>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57" name="テキスト ボックス 756">
          <a:extLst>
            <a:ext uri="{FF2B5EF4-FFF2-40B4-BE49-F238E27FC236}">
              <a16:creationId xmlns:a16="http://schemas.microsoft.com/office/drawing/2014/main" id="{0361CBE1-EC5F-43FB-BB9E-7EF9025EF0F6}"/>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58" name="テキスト ボックス 757">
          <a:extLst>
            <a:ext uri="{FF2B5EF4-FFF2-40B4-BE49-F238E27FC236}">
              <a16:creationId xmlns:a16="http://schemas.microsoft.com/office/drawing/2014/main" id="{33C6668D-BF39-4AF9-8A9F-6016569FBD54}"/>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59" name="テキスト ボックス 758">
          <a:extLst>
            <a:ext uri="{FF2B5EF4-FFF2-40B4-BE49-F238E27FC236}">
              <a16:creationId xmlns:a16="http://schemas.microsoft.com/office/drawing/2014/main" id="{19ABAF2C-5AE4-41F0-8081-57187A627570}"/>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73025</xdr:rowOff>
    </xdr:from>
    <xdr:to>
      <xdr:col>85</xdr:col>
      <xdr:colOff>177800</xdr:colOff>
      <xdr:row>106</xdr:row>
      <xdr:rowOff>3175</xdr:rowOff>
    </xdr:to>
    <xdr:sp macro="" textlink="">
      <xdr:nvSpPr>
        <xdr:cNvPr id="760" name="楕円 759">
          <a:extLst>
            <a:ext uri="{FF2B5EF4-FFF2-40B4-BE49-F238E27FC236}">
              <a16:creationId xmlns:a16="http://schemas.microsoft.com/office/drawing/2014/main" id="{DD7452FF-53B8-48BC-BF4C-3F4B19AD437C}"/>
            </a:ext>
          </a:extLst>
        </xdr:cNvPr>
        <xdr:cNvSpPr/>
      </xdr:nvSpPr>
      <xdr:spPr>
        <a:xfrm>
          <a:off x="14649450" y="17218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52070</xdr:rowOff>
    </xdr:from>
    <xdr:ext cx="405130" cy="257810"/>
    <xdr:sp macro="" textlink="">
      <xdr:nvSpPr>
        <xdr:cNvPr id="761" name="【公民館】&#10;有形固定資産減価償却率該当値テキスト">
          <a:extLst>
            <a:ext uri="{FF2B5EF4-FFF2-40B4-BE49-F238E27FC236}">
              <a16:creationId xmlns:a16="http://schemas.microsoft.com/office/drawing/2014/main" id="{BF53D5C1-19AA-4F47-83F0-DE7EF697F1D4}"/>
            </a:ext>
          </a:extLst>
        </xdr:cNvPr>
        <xdr:cNvSpPr txBox="1"/>
      </xdr:nvSpPr>
      <xdr:spPr>
        <a:xfrm>
          <a:off x="14735175" y="1719389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23495</xdr:rowOff>
    </xdr:from>
    <xdr:to>
      <xdr:col>81</xdr:col>
      <xdr:colOff>101600</xdr:colOff>
      <xdr:row>105</xdr:row>
      <xdr:rowOff>125095</xdr:rowOff>
    </xdr:to>
    <xdr:sp macro="" textlink="">
      <xdr:nvSpPr>
        <xdr:cNvPr id="762" name="楕円 761">
          <a:extLst>
            <a:ext uri="{FF2B5EF4-FFF2-40B4-BE49-F238E27FC236}">
              <a16:creationId xmlns:a16="http://schemas.microsoft.com/office/drawing/2014/main" id="{2727F23D-A880-43AB-8C82-C6E85E0A8CF2}"/>
            </a:ext>
          </a:extLst>
        </xdr:cNvPr>
        <xdr:cNvSpPr/>
      </xdr:nvSpPr>
      <xdr:spPr>
        <a:xfrm>
          <a:off x="13887450" y="1717167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74930</xdr:rowOff>
    </xdr:from>
    <xdr:to>
      <xdr:col>85</xdr:col>
      <xdr:colOff>127000</xdr:colOff>
      <xdr:row>105</xdr:row>
      <xdr:rowOff>123825</xdr:rowOff>
    </xdr:to>
    <xdr:cxnSp macro="">
      <xdr:nvCxnSpPr>
        <xdr:cNvPr id="763" name="直線コネクタ 762">
          <a:extLst>
            <a:ext uri="{FF2B5EF4-FFF2-40B4-BE49-F238E27FC236}">
              <a16:creationId xmlns:a16="http://schemas.microsoft.com/office/drawing/2014/main" id="{B612531B-50C8-4364-9788-781204D53936}"/>
            </a:ext>
          </a:extLst>
        </xdr:cNvPr>
        <xdr:cNvCxnSpPr/>
      </xdr:nvCxnSpPr>
      <xdr:spPr>
        <a:xfrm>
          <a:off x="13935075" y="17219930"/>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97790</xdr:rowOff>
    </xdr:from>
    <xdr:to>
      <xdr:col>76</xdr:col>
      <xdr:colOff>165100</xdr:colOff>
      <xdr:row>105</xdr:row>
      <xdr:rowOff>27940</xdr:rowOff>
    </xdr:to>
    <xdr:sp macro="" textlink="">
      <xdr:nvSpPr>
        <xdr:cNvPr id="764" name="楕円 763">
          <a:extLst>
            <a:ext uri="{FF2B5EF4-FFF2-40B4-BE49-F238E27FC236}">
              <a16:creationId xmlns:a16="http://schemas.microsoft.com/office/drawing/2014/main" id="{A916933F-64CB-4D4F-B7BC-ECD0036E01CB}"/>
            </a:ext>
          </a:extLst>
        </xdr:cNvPr>
        <xdr:cNvSpPr/>
      </xdr:nvSpPr>
      <xdr:spPr>
        <a:xfrm>
          <a:off x="13096875" y="170713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148590</xdr:rowOff>
    </xdr:from>
    <xdr:to>
      <xdr:col>81</xdr:col>
      <xdr:colOff>50800</xdr:colOff>
      <xdr:row>105</xdr:row>
      <xdr:rowOff>74930</xdr:rowOff>
    </xdr:to>
    <xdr:cxnSp macro="">
      <xdr:nvCxnSpPr>
        <xdr:cNvPr id="765" name="直線コネクタ 764">
          <a:extLst>
            <a:ext uri="{FF2B5EF4-FFF2-40B4-BE49-F238E27FC236}">
              <a16:creationId xmlns:a16="http://schemas.microsoft.com/office/drawing/2014/main" id="{16739DBB-A1EB-436E-B3B4-9323D14853B9}"/>
            </a:ext>
          </a:extLst>
        </xdr:cNvPr>
        <xdr:cNvCxnSpPr/>
      </xdr:nvCxnSpPr>
      <xdr:spPr>
        <a:xfrm>
          <a:off x="13144500" y="17118965"/>
          <a:ext cx="790575"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107315</xdr:rowOff>
    </xdr:from>
    <xdr:to>
      <xdr:col>72</xdr:col>
      <xdr:colOff>38100</xdr:colOff>
      <xdr:row>105</xdr:row>
      <xdr:rowOff>37465</xdr:rowOff>
    </xdr:to>
    <xdr:sp macro="" textlink="">
      <xdr:nvSpPr>
        <xdr:cNvPr id="766" name="楕円 765">
          <a:extLst>
            <a:ext uri="{FF2B5EF4-FFF2-40B4-BE49-F238E27FC236}">
              <a16:creationId xmlns:a16="http://schemas.microsoft.com/office/drawing/2014/main" id="{CC86603B-D15D-48A3-A25A-48D8CBA17D7C}"/>
            </a:ext>
          </a:extLst>
        </xdr:cNvPr>
        <xdr:cNvSpPr/>
      </xdr:nvSpPr>
      <xdr:spPr>
        <a:xfrm>
          <a:off x="12296775" y="170776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148590</xdr:rowOff>
    </xdr:from>
    <xdr:to>
      <xdr:col>76</xdr:col>
      <xdr:colOff>114300</xdr:colOff>
      <xdr:row>104</xdr:row>
      <xdr:rowOff>158115</xdr:rowOff>
    </xdr:to>
    <xdr:cxnSp macro="">
      <xdr:nvCxnSpPr>
        <xdr:cNvPr id="767" name="直線コネクタ 766">
          <a:extLst>
            <a:ext uri="{FF2B5EF4-FFF2-40B4-BE49-F238E27FC236}">
              <a16:creationId xmlns:a16="http://schemas.microsoft.com/office/drawing/2014/main" id="{CCAFB4CB-5A5A-4E3D-8A3D-EDAD7D3E5C4C}"/>
            </a:ext>
          </a:extLst>
        </xdr:cNvPr>
        <xdr:cNvCxnSpPr/>
      </xdr:nvCxnSpPr>
      <xdr:spPr>
        <a:xfrm flipV="1">
          <a:off x="12344400" y="17118965"/>
          <a:ext cx="8001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44450</xdr:rowOff>
    </xdr:from>
    <xdr:to>
      <xdr:col>67</xdr:col>
      <xdr:colOff>101600</xdr:colOff>
      <xdr:row>104</xdr:row>
      <xdr:rowOff>146050</xdr:rowOff>
    </xdr:to>
    <xdr:sp macro="" textlink="">
      <xdr:nvSpPr>
        <xdr:cNvPr id="768" name="楕円 767">
          <a:extLst>
            <a:ext uri="{FF2B5EF4-FFF2-40B4-BE49-F238E27FC236}">
              <a16:creationId xmlns:a16="http://schemas.microsoft.com/office/drawing/2014/main" id="{29DCA8F4-C639-49B9-A003-09D10902739B}"/>
            </a:ext>
          </a:extLst>
        </xdr:cNvPr>
        <xdr:cNvSpPr/>
      </xdr:nvSpPr>
      <xdr:spPr>
        <a:xfrm>
          <a:off x="11487150" y="170211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95250</xdr:rowOff>
    </xdr:from>
    <xdr:to>
      <xdr:col>71</xdr:col>
      <xdr:colOff>177800</xdr:colOff>
      <xdr:row>104</xdr:row>
      <xdr:rowOff>158115</xdr:rowOff>
    </xdr:to>
    <xdr:cxnSp macro="">
      <xdr:nvCxnSpPr>
        <xdr:cNvPr id="769" name="直線コネクタ 768">
          <a:extLst>
            <a:ext uri="{FF2B5EF4-FFF2-40B4-BE49-F238E27FC236}">
              <a16:creationId xmlns:a16="http://schemas.microsoft.com/office/drawing/2014/main" id="{2D4A16CA-A596-4DF2-AFEF-51D5252DC467}"/>
            </a:ext>
          </a:extLst>
        </xdr:cNvPr>
        <xdr:cNvCxnSpPr/>
      </xdr:nvCxnSpPr>
      <xdr:spPr>
        <a:xfrm>
          <a:off x="11534775" y="17068800"/>
          <a:ext cx="80962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153035</xdr:rowOff>
    </xdr:from>
    <xdr:ext cx="405130" cy="259080"/>
    <xdr:sp macro="" textlink="">
      <xdr:nvSpPr>
        <xdr:cNvPr id="770" name="n_1aveValue【公民館】&#10;有形固定資産減価償却率">
          <a:extLst>
            <a:ext uri="{FF2B5EF4-FFF2-40B4-BE49-F238E27FC236}">
              <a16:creationId xmlns:a16="http://schemas.microsoft.com/office/drawing/2014/main" id="{1DADC522-B302-4B7D-AA5A-69A56E6D5BDA}"/>
            </a:ext>
          </a:extLst>
        </xdr:cNvPr>
        <xdr:cNvSpPr txBox="1"/>
      </xdr:nvSpPr>
      <xdr:spPr>
        <a:xfrm>
          <a:off x="13745210" y="167836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102</xdr:row>
      <xdr:rowOff>135890</xdr:rowOff>
    </xdr:from>
    <xdr:ext cx="403860" cy="259080"/>
    <xdr:sp macro="" textlink="">
      <xdr:nvSpPr>
        <xdr:cNvPr id="771" name="n_2aveValue【公民館】&#10;有形固定資産減価償却率">
          <a:extLst>
            <a:ext uri="{FF2B5EF4-FFF2-40B4-BE49-F238E27FC236}">
              <a16:creationId xmlns:a16="http://schemas.microsoft.com/office/drawing/2014/main" id="{9D6145AE-7AAF-4786-80A5-2A9F544E432B}"/>
            </a:ext>
          </a:extLst>
        </xdr:cNvPr>
        <xdr:cNvSpPr txBox="1"/>
      </xdr:nvSpPr>
      <xdr:spPr>
        <a:xfrm>
          <a:off x="12964160" y="167665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102</xdr:row>
      <xdr:rowOff>156845</xdr:rowOff>
    </xdr:from>
    <xdr:ext cx="403860" cy="257810"/>
    <xdr:sp macro="" textlink="">
      <xdr:nvSpPr>
        <xdr:cNvPr id="772" name="n_3aveValue【公民館】&#10;有形固定資産減価償却率">
          <a:extLst>
            <a:ext uri="{FF2B5EF4-FFF2-40B4-BE49-F238E27FC236}">
              <a16:creationId xmlns:a16="http://schemas.microsoft.com/office/drawing/2014/main" id="{D81D74CB-F510-45A2-8B20-D06BB40A23B1}"/>
            </a:ext>
          </a:extLst>
        </xdr:cNvPr>
        <xdr:cNvSpPr txBox="1"/>
      </xdr:nvSpPr>
      <xdr:spPr>
        <a:xfrm>
          <a:off x="12164060" y="167906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102</xdr:row>
      <xdr:rowOff>120650</xdr:rowOff>
    </xdr:from>
    <xdr:ext cx="403860" cy="257810"/>
    <xdr:sp macro="" textlink="">
      <xdr:nvSpPr>
        <xdr:cNvPr id="773" name="n_4aveValue【公民館】&#10;有形固定資産減価償却率">
          <a:extLst>
            <a:ext uri="{FF2B5EF4-FFF2-40B4-BE49-F238E27FC236}">
              <a16:creationId xmlns:a16="http://schemas.microsoft.com/office/drawing/2014/main" id="{16372E17-2E89-499F-90C7-ADD0EEA20D9D}"/>
            </a:ext>
          </a:extLst>
        </xdr:cNvPr>
        <xdr:cNvSpPr txBox="1"/>
      </xdr:nvSpPr>
      <xdr:spPr>
        <a:xfrm>
          <a:off x="11354435" y="16754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116205</xdr:rowOff>
    </xdr:from>
    <xdr:ext cx="405130" cy="259080"/>
    <xdr:sp macro="" textlink="">
      <xdr:nvSpPr>
        <xdr:cNvPr id="774" name="n_1mainValue【公民館】&#10;有形固定資産減価償却率">
          <a:extLst>
            <a:ext uri="{FF2B5EF4-FFF2-40B4-BE49-F238E27FC236}">
              <a16:creationId xmlns:a16="http://schemas.microsoft.com/office/drawing/2014/main" id="{54D8F50A-609A-4C7C-825E-1847546841A9}"/>
            </a:ext>
          </a:extLst>
        </xdr:cNvPr>
        <xdr:cNvSpPr txBox="1"/>
      </xdr:nvSpPr>
      <xdr:spPr>
        <a:xfrm>
          <a:off x="13745210" y="172612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19050</xdr:rowOff>
    </xdr:from>
    <xdr:ext cx="403860" cy="257810"/>
    <xdr:sp macro="" textlink="">
      <xdr:nvSpPr>
        <xdr:cNvPr id="775" name="n_2mainValue【公民館】&#10;有形固定資産減価償却率">
          <a:extLst>
            <a:ext uri="{FF2B5EF4-FFF2-40B4-BE49-F238E27FC236}">
              <a16:creationId xmlns:a16="http://schemas.microsoft.com/office/drawing/2014/main" id="{8A1E5E0A-2FD2-4EA4-AED7-2124A76828E1}"/>
            </a:ext>
          </a:extLst>
        </xdr:cNvPr>
        <xdr:cNvSpPr txBox="1"/>
      </xdr:nvSpPr>
      <xdr:spPr>
        <a:xfrm>
          <a:off x="12964160" y="1716405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29210</xdr:rowOff>
    </xdr:from>
    <xdr:ext cx="403860" cy="257810"/>
    <xdr:sp macro="" textlink="">
      <xdr:nvSpPr>
        <xdr:cNvPr id="776" name="n_3mainValue【公民館】&#10;有形固定資産減価償却率">
          <a:extLst>
            <a:ext uri="{FF2B5EF4-FFF2-40B4-BE49-F238E27FC236}">
              <a16:creationId xmlns:a16="http://schemas.microsoft.com/office/drawing/2014/main" id="{DEA70DBB-BF2D-4D26-AB5C-7BC99A441046}"/>
            </a:ext>
          </a:extLst>
        </xdr:cNvPr>
        <xdr:cNvSpPr txBox="1"/>
      </xdr:nvSpPr>
      <xdr:spPr>
        <a:xfrm>
          <a:off x="12164060" y="17171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104</xdr:row>
      <xdr:rowOff>137160</xdr:rowOff>
    </xdr:from>
    <xdr:ext cx="403860" cy="259080"/>
    <xdr:sp macro="" textlink="">
      <xdr:nvSpPr>
        <xdr:cNvPr id="777" name="n_4mainValue【公民館】&#10;有形固定資産減価償却率">
          <a:extLst>
            <a:ext uri="{FF2B5EF4-FFF2-40B4-BE49-F238E27FC236}">
              <a16:creationId xmlns:a16="http://schemas.microsoft.com/office/drawing/2014/main" id="{C5F1D434-EA3A-44D8-A822-21BDF1E916A8}"/>
            </a:ext>
          </a:extLst>
        </xdr:cNvPr>
        <xdr:cNvSpPr txBox="1"/>
      </xdr:nvSpPr>
      <xdr:spPr>
        <a:xfrm>
          <a:off x="11354435" y="171138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8" name="正方形/長方形 777">
          <a:extLst>
            <a:ext uri="{FF2B5EF4-FFF2-40B4-BE49-F238E27FC236}">
              <a16:creationId xmlns:a16="http://schemas.microsoft.com/office/drawing/2014/main" id="{F9ABBBC3-4834-4C5C-90B5-B59EB23EC4D9}"/>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9" name="正方形/長方形 778">
          <a:extLst>
            <a:ext uri="{FF2B5EF4-FFF2-40B4-BE49-F238E27FC236}">
              <a16:creationId xmlns:a16="http://schemas.microsoft.com/office/drawing/2014/main" id="{7105039A-61B8-4F72-A919-0D17A3775ED4}"/>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0" name="正方形/長方形 779">
          <a:extLst>
            <a:ext uri="{FF2B5EF4-FFF2-40B4-BE49-F238E27FC236}">
              <a16:creationId xmlns:a16="http://schemas.microsoft.com/office/drawing/2014/main" id="{06241B69-6A55-4648-866C-351F16D702F5}"/>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1" name="正方形/長方形 780">
          <a:extLst>
            <a:ext uri="{FF2B5EF4-FFF2-40B4-BE49-F238E27FC236}">
              <a16:creationId xmlns:a16="http://schemas.microsoft.com/office/drawing/2014/main" id="{AE694B73-6538-43F1-882B-15F8ADF60AB3}"/>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2" name="正方形/長方形 781">
          <a:extLst>
            <a:ext uri="{FF2B5EF4-FFF2-40B4-BE49-F238E27FC236}">
              <a16:creationId xmlns:a16="http://schemas.microsoft.com/office/drawing/2014/main" id="{4755DD77-C139-4D38-88E5-2F855FD88883}"/>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3" name="正方形/長方形 782">
          <a:extLst>
            <a:ext uri="{FF2B5EF4-FFF2-40B4-BE49-F238E27FC236}">
              <a16:creationId xmlns:a16="http://schemas.microsoft.com/office/drawing/2014/main" id="{7A626317-289D-49A6-AFA1-5996A6C68D43}"/>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4" name="正方形/長方形 783">
          <a:extLst>
            <a:ext uri="{FF2B5EF4-FFF2-40B4-BE49-F238E27FC236}">
              <a16:creationId xmlns:a16="http://schemas.microsoft.com/office/drawing/2014/main" id="{9AD14239-4B6F-4678-8136-99474D84ECA3}"/>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5" name="正方形/長方形 784">
          <a:extLst>
            <a:ext uri="{FF2B5EF4-FFF2-40B4-BE49-F238E27FC236}">
              <a16:creationId xmlns:a16="http://schemas.microsoft.com/office/drawing/2014/main" id="{E2BB7BDB-7DF4-4288-8D86-A1D95A0BA822}"/>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786" name="テキスト ボックス 785">
          <a:extLst>
            <a:ext uri="{FF2B5EF4-FFF2-40B4-BE49-F238E27FC236}">
              <a16:creationId xmlns:a16="http://schemas.microsoft.com/office/drawing/2014/main" id="{E1B7E0B0-16B2-44A3-AA80-E8FD6D32A439}"/>
            </a:ext>
          </a:extLst>
        </xdr:cNvPr>
        <xdr:cNvSpPr txBox="1"/>
      </xdr:nvSpPr>
      <xdr:spPr>
        <a:xfrm>
          <a:off x="16440150"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7" name="直線コネクタ 786">
          <a:extLst>
            <a:ext uri="{FF2B5EF4-FFF2-40B4-BE49-F238E27FC236}">
              <a16:creationId xmlns:a16="http://schemas.microsoft.com/office/drawing/2014/main" id="{6D83C49E-2D90-4CD4-BF8C-6BA8FF54BF54}"/>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788" name="直線コネクタ 787">
          <a:extLst>
            <a:ext uri="{FF2B5EF4-FFF2-40B4-BE49-F238E27FC236}">
              <a16:creationId xmlns:a16="http://schemas.microsoft.com/office/drawing/2014/main" id="{AD73E7E7-5127-463B-B569-A9FD926ECF33}"/>
            </a:ext>
          </a:extLst>
        </xdr:cNvPr>
        <xdr:cNvCxnSpPr/>
      </xdr:nvCxnSpPr>
      <xdr:spPr>
        <a:xfrm>
          <a:off x="16459200" y="1786636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789" name="テキスト ボックス 788">
          <a:extLst>
            <a:ext uri="{FF2B5EF4-FFF2-40B4-BE49-F238E27FC236}">
              <a16:creationId xmlns:a16="http://schemas.microsoft.com/office/drawing/2014/main" id="{79AC601D-C2E2-4649-971B-2132E545E15B}"/>
            </a:ext>
          </a:extLst>
        </xdr:cNvPr>
        <xdr:cNvSpPr txBox="1"/>
      </xdr:nvSpPr>
      <xdr:spPr>
        <a:xfrm>
          <a:off x="16052165" y="1772729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90" name="直線コネクタ 789">
          <a:extLst>
            <a:ext uri="{FF2B5EF4-FFF2-40B4-BE49-F238E27FC236}">
              <a16:creationId xmlns:a16="http://schemas.microsoft.com/office/drawing/2014/main" id="{C165EB7A-FC87-4930-BC5A-80B625A9DC59}"/>
            </a:ext>
          </a:extLst>
        </xdr:cNvPr>
        <xdr:cNvCxnSpPr/>
      </xdr:nvCxnSpPr>
      <xdr:spPr>
        <a:xfrm>
          <a:off x="16459200" y="175367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791" name="テキスト ボックス 790">
          <a:extLst>
            <a:ext uri="{FF2B5EF4-FFF2-40B4-BE49-F238E27FC236}">
              <a16:creationId xmlns:a16="http://schemas.microsoft.com/office/drawing/2014/main" id="{CFD1C0C8-5CEB-4B3D-91A1-71327E5D8F05}"/>
            </a:ext>
          </a:extLst>
        </xdr:cNvPr>
        <xdr:cNvSpPr txBox="1"/>
      </xdr:nvSpPr>
      <xdr:spPr>
        <a:xfrm>
          <a:off x="16052165" y="174002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92" name="直線コネクタ 791">
          <a:extLst>
            <a:ext uri="{FF2B5EF4-FFF2-40B4-BE49-F238E27FC236}">
              <a16:creationId xmlns:a16="http://schemas.microsoft.com/office/drawing/2014/main" id="{B7D02F35-944C-4CC8-9923-C8D356D3F342}"/>
            </a:ext>
          </a:extLst>
        </xdr:cNvPr>
        <xdr:cNvCxnSpPr/>
      </xdr:nvCxnSpPr>
      <xdr:spPr>
        <a:xfrm>
          <a:off x="16459200" y="172097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793" name="テキスト ボックス 792">
          <a:extLst>
            <a:ext uri="{FF2B5EF4-FFF2-40B4-BE49-F238E27FC236}">
              <a16:creationId xmlns:a16="http://schemas.microsoft.com/office/drawing/2014/main" id="{73CCBDDE-66BA-4208-99BD-03BCC41713E1}"/>
            </a:ext>
          </a:extLst>
        </xdr:cNvPr>
        <xdr:cNvSpPr txBox="1"/>
      </xdr:nvSpPr>
      <xdr:spPr>
        <a:xfrm>
          <a:off x="16052165" y="1707134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94" name="直線コネクタ 793">
          <a:extLst>
            <a:ext uri="{FF2B5EF4-FFF2-40B4-BE49-F238E27FC236}">
              <a16:creationId xmlns:a16="http://schemas.microsoft.com/office/drawing/2014/main" id="{DF40BBB4-8A47-49E4-90D2-58AA301CB748}"/>
            </a:ext>
          </a:extLst>
        </xdr:cNvPr>
        <xdr:cNvCxnSpPr/>
      </xdr:nvCxnSpPr>
      <xdr:spPr>
        <a:xfrm>
          <a:off x="16459200" y="1688973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795" name="テキスト ボックス 794">
          <a:extLst>
            <a:ext uri="{FF2B5EF4-FFF2-40B4-BE49-F238E27FC236}">
              <a16:creationId xmlns:a16="http://schemas.microsoft.com/office/drawing/2014/main" id="{19BBB435-D354-482F-A947-7E5D03D9BB4F}"/>
            </a:ext>
          </a:extLst>
        </xdr:cNvPr>
        <xdr:cNvSpPr txBox="1"/>
      </xdr:nvSpPr>
      <xdr:spPr>
        <a:xfrm>
          <a:off x="16052165" y="1674431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96" name="直線コネクタ 795">
          <a:extLst>
            <a:ext uri="{FF2B5EF4-FFF2-40B4-BE49-F238E27FC236}">
              <a16:creationId xmlns:a16="http://schemas.microsoft.com/office/drawing/2014/main" id="{85D4564E-08E5-4234-A42C-6D75EFFB7093}"/>
            </a:ext>
          </a:extLst>
        </xdr:cNvPr>
        <xdr:cNvCxnSpPr/>
      </xdr:nvCxnSpPr>
      <xdr:spPr>
        <a:xfrm>
          <a:off x="16459200" y="165633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797" name="テキスト ボックス 796">
          <a:extLst>
            <a:ext uri="{FF2B5EF4-FFF2-40B4-BE49-F238E27FC236}">
              <a16:creationId xmlns:a16="http://schemas.microsoft.com/office/drawing/2014/main" id="{53A69473-1292-4CEB-ADBE-9344437356B3}"/>
            </a:ext>
          </a:extLst>
        </xdr:cNvPr>
        <xdr:cNvSpPr txBox="1"/>
      </xdr:nvSpPr>
      <xdr:spPr>
        <a:xfrm>
          <a:off x="16052165" y="164179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98" name="直線コネクタ 797">
          <a:extLst>
            <a:ext uri="{FF2B5EF4-FFF2-40B4-BE49-F238E27FC236}">
              <a16:creationId xmlns:a16="http://schemas.microsoft.com/office/drawing/2014/main" id="{4488E8BB-05A6-4706-9F1B-D61A33BEBE51}"/>
            </a:ext>
          </a:extLst>
        </xdr:cNvPr>
        <xdr:cNvCxnSpPr/>
      </xdr:nvCxnSpPr>
      <xdr:spPr>
        <a:xfrm>
          <a:off x="16459200" y="1623314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799" name="テキスト ボックス 798">
          <a:extLst>
            <a:ext uri="{FF2B5EF4-FFF2-40B4-BE49-F238E27FC236}">
              <a16:creationId xmlns:a16="http://schemas.microsoft.com/office/drawing/2014/main" id="{CEB67A65-813D-4670-A7A3-F4A07F71381D}"/>
            </a:ext>
          </a:extLst>
        </xdr:cNvPr>
        <xdr:cNvSpPr txBox="1"/>
      </xdr:nvSpPr>
      <xdr:spPr>
        <a:xfrm>
          <a:off x="16052165" y="1608772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0" name="直線コネクタ 799">
          <a:extLst>
            <a:ext uri="{FF2B5EF4-FFF2-40B4-BE49-F238E27FC236}">
              <a16:creationId xmlns:a16="http://schemas.microsoft.com/office/drawing/2014/main" id="{C7729639-2834-4EF5-BBD9-D86128CA7C29}"/>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01" name="テキスト ボックス 800">
          <a:extLst>
            <a:ext uri="{FF2B5EF4-FFF2-40B4-BE49-F238E27FC236}">
              <a16:creationId xmlns:a16="http://schemas.microsoft.com/office/drawing/2014/main" id="{9A6FDA64-C1E0-4F25-9EDF-1356CB57729D}"/>
            </a:ext>
          </a:extLst>
        </xdr:cNvPr>
        <xdr:cNvSpPr txBox="1"/>
      </xdr:nvSpPr>
      <xdr:spPr>
        <a:xfrm>
          <a:off x="16052165"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2" name="【公民館】&#10;一人当たり面積グラフ枠">
          <a:extLst>
            <a:ext uri="{FF2B5EF4-FFF2-40B4-BE49-F238E27FC236}">
              <a16:creationId xmlns:a16="http://schemas.microsoft.com/office/drawing/2014/main" id="{E6467125-D738-4124-BE9D-9C4E4CE7A9CD}"/>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61595</xdr:rowOff>
    </xdr:from>
    <xdr:to>
      <xdr:col>116</xdr:col>
      <xdr:colOff>62865</xdr:colOff>
      <xdr:row>108</xdr:row>
      <xdr:rowOff>102235</xdr:rowOff>
    </xdr:to>
    <xdr:cxnSp macro="">
      <xdr:nvCxnSpPr>
        <xdr:cNvPr id="803" name="直線コネクタ 802">
          <a:extLst>
            <a:ext uri="{FF2B5EF4-FFF2-40B4-BE49-F238E27FC236}">
              <a16:creationId xmlns:a16="http://schemas.microsoft.com/office/drawing/2014/main" id="{2D30847D-4EB3-488F-940F-62F32D29A47F}"/>
            </a:ext>
          </a:extLst>
        </xdr:cNvPr>
        <xdr:cNvCxnSpPr/>
      </xdr:nvCxnSpPr>
      <xdr:spPr>
        <a:xfrm flipV="1">
          <a:off x="19954240" y="1618107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106045</xdr:rowOff>
    </xdr:from>
    <xdr:ext cx="469900" cy="259080"/>
    <xdr:sp macro="" textlink="">
      <xdr:nvSpPr>
        <xdr:cNvPr id="804" name="【公民館】&#10;一人当たり面積最小値テキスト">
          <a:extLst>
            <a:ext uri="{FF2B5EF4-FFF2-40B4-BE49-F238E27FC236}">
              <a16:creationId xmlns:a16="http://schemas.microsoft.com/office/drawing/2014/main" id="{F3917370-75F4-449E-82DB-481142384EA2}"/>
            </a:ext>
          </a:extLst>
        </xdr:cNvPr>
        <xdr:cNvSpPr txBox="1"/>
      </xdr:nvSpPr>
      <xdr:spPr>
        <a:xfrm>
          <a:off x="19992975" y="1776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0.032</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102235</xdr:rowOff>
    </xdr:from>
    <xdr:to>
      <xdr:col>116</xdr:col>
      <xdr:colOff>152400</xdr:colOff>
      <xdr:row>108</xdr:row>
      <xdr:rowOff>102235</xdr:rowOff>
    </xdr:to>
    <xdr:cxnSp macro="">
      <xdr:nvCxnSpPr>
        <xdr:cNvPr id="805" name="直線コネクタ 804">
          <a:extLst>
            <a:ext uri="{FF2B5EF4-FFF2-40B4-BE49-F238E27FC236}">
              <a16:creationId xmlns:a16="http://schemas.microsoft.com/office/drawing/2014/main" id="{23142112-846D-4333-AFFA-DDAF8DAC3EE2}"/>
            </a:ext>
          </a:extLst>
        </xdr:cNvPr>
        <xdr:cNvCxnSpPr/>
      </xdr:nvCxnSpPr>
      <xdr:spPr>
        <a:xfrm>
          <a:off x="19878675" y="177647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8255</xdr:rowOff>
    </xdr:from>
    <xdr:ext cx="469900" cy="257810"/>
    <xdr:sp macro="" textlink="">
      <xdr:nvSpPr>
        <xdr:cNvPr id="806" name="【公民館】&#10;一人当たり面積最大値テキスト">
          <a:extLst>
            <a:ext uri="{FF2B5EF4-FFF2-40B4-BE49-F238E27FC236}">
              <a16:creationId xmlns:a16="http://schemas.microsoft.com/office/drawing/2014/main" id="{5CB1C9A9-9383-4C7E-86F6-F8209AE6000B}"/>
            </a:ext>
          </a:extLst>
        </xdr:cNvPr>
        <xdr:cNvSpPr txBox="1"/>
      </xdr:nvSpPr>
      <xdr:spPr>
        <a:xfrm>
          <a:off x="19992975" y="15956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61595</xdr:rowOff>
    </xdr:from>
    <xdr:to>
      <xdr:col>116</xdr:col>
      <xdr:colOff>152400</xdr:colOff>
      <xdr:row>99</xdr:row>
      <xdr:rowOff>61595</xdr:rowOff>
    </xdr:to>
    <xdr:cxnSp macro="">
      <xdr:nvCxnSpPr>
        <xdr:cNvPr id="807" name="直線コネクタ 806">
          <a:extLst>
            <a:ext uri="{FF2B5EF4-FFF2-40B4-BE49-F238E27FC236}">
              <a16:creationId xmlns:a16="http://schemas.microsoft.com/office/drawing/2014/main" id="{3B2CCCA9-4B83-4822-AAF3-D27D6F0CFF25}"/>
            </a:ext>
          </a:extLst>
        </xdr:cNvPr>
        <xdr:cNvCxnSpPr/>
      </xdr:nvCxnSpPr>
      <xdr:spPr>
        <a:xfrm>
          <a:off x="19878675" y="16181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83820</xdr:rowOff>
    </xdr:from>
    <xdr:ext cx="469900" cy="259080"/>
    <xdr:sp macro="" textlink="">
      <xdr:nvSpPr>
        <xdr:cNvPr id="808" name="【公民館】&#10;一人当たり面積平均値テキスト">
          <a:extLst>
            <a:ext uri="{FF2B5EF4-FFF2-40B4-BE49-F238E27FC236}">
              <a16:creationId xmlns:a16="http://schemas.microsoft.com/office/drawing/2014/main" id="{CAE3DC9C-3A43-433F-817A-61586C026E06}"/>
            </a:ext>
          </a:extLst>
        </xdr:cNvPr>
        <xdr:cNvSpPr txBox="1"/>
      </xdr:nvSpPr>
      <xdr:spPr>
        <a:xfrm>
          <a:off x="19992975" y="172319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105410</xdr:rowOff>
    </xdr:from>
    <xdr:to>
      <xdr:col>116</xdr:col>
      <xdr:colOff>114300</xdr:colOff>
      <xdr:row>106</xdr:row>
      <xdr:rowOff>35560</xdr:rowOff>
    </xdr:to>
    <xdr:sp macro="" textlink="">
      <xdr:nvSpPr>
        <xdr:cNvPr id="809" name="フローチャート: 判断 808">
          <a:extLst>
            <a:ext uri="{FF2B5EF4-FFF2-40B4-BE49-F238E27FC236}">
              <a16:creationId xmlns:a16="http://schemas.microsoft.com/office/drawing/2014/main" id="{25F07E1A-51CB-4326-85AE-C666D9C6FEBE}"/>
            </a:ext>
          </a:extLst>
        </xdr:cNvPr>
        <xdr:cNvSpPr/>
      </xdr:nvSpPr>
      <xdr:spPr>
        <a:xfrm>
          <a:off x="19897725" y="1724723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63500</xdr:rowOff>
    </xdr:from>
    <xdr:to>
      <xdr:col>112</xdr:col>
      <xdr:colOff>38100</xdr:colOff>
      <xdr:row>105</xdr:row>
      <xdr:rowOff>164465</xdr:rowOff>
    </xdr:to>
    <xdr:sp macro="" textlink="">
      <xdr:nvSpPr>
        <xdr:cNvPr id="810" name="フローチャート: 判断 809">
          <a:extLst>
            <a:ext uri="{FF2B5EF4-FFF2-40B4-BE49-F238E27FC236}">
              <a16:creationId xmlns:a16="http://schemas.microsoft.com/office/drawing/2014/main" id="{D7378A30-9281-4283-A930-685A33199C3A}"/>
            </a:ext>
          </a:extLst>
        </xdr:cNvPr>
        <xdr:cNvSpPr/>
      </xdr:nvSpPr>
      <xdr:spPr>
        <a:xfrm>
          <a:off x="19154775" y="1721167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59690</xdr:rowOff>
    </xdr:from>
    <xdr:to>
      <xdr:col>107</xdr:col>
      <xdr:colOff>101600</xdr:colOff>
      <xdr:row>105</xdr:row>
      <xdr:rowOff>161290</xdr:rowOff>
    </xdr:to>
    <xdr:sp macro="" textlink="">
      <xdr:nvSpPr>
        <xdr:cNvPr id="811" name="フローチャート: 判断 810">
          <a:extLst>
            <a:ext uri="{FF2B5EF4-FFF2-40B4-BE49-F238E27FC236}">
              <a16:creationId xmlns:a16="http://schemas.microsoft.com/office/drawing/2014/main" id="{835DDF07-A8CA-4603-9B5F-CCD3A1CDE0B2}"/>
            </a:ext>
          </a:extLst>
        </xdr:cNvPr>
        <xdr:cNvSpPr/>
      </xdr:nvSpPr>
      <xdr:spPr>
        <a:xfrm>
          <a:off x="18345150" y="172046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157480</xdr:rowOff>
    </xdr:from>
    <xdr:to>
      <xdr:col>102</xdr:col>
      <xdr:colOff>165100</xdr:colOff>
      <xdr:row>102</xdr:row>
      <xdr:rowOff>87630</xdr:rowOff>
    </xdr:to>
    <xdr:sp macro="" textlink="">
      <xdr:nvSpPr>
        <xdr:cNvPr id="812" name="フローチャート: 判断 811">
          <a:extLst>
            <a:ext uri="{FF2B5EF4-FFF2-40B4-BE49-F238E27FC236}">
              <a16:creationId xmlns:a16="http://schemas.microsoft.com/office/drawing/2014/main" id="{5A51F6CA-E368-4B35-9737-D284E0FAD5F0}"/>
            </a:ext>
          </a:extLst>
        </xdr:cNvPr>
        <xdr:cNvSpPr/>
      </xdr:nvSpPr>
      <xdr:spPr>
        <a:xfrm>
          <a:off x="17554575" y="166198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53340</xdr:rowOff>
    </xdr:from>
    <xdr:to>
      <xdr:col>98</xdr:col>
      <xdr:colOff>38100</xdr:colOff>
      <xdr:row>105</xdr:row>
      <xdr:rowOff>154940</xdr:rowOff>
    </xdr:to>
    <xdr:sp macro="" textlink="">
      <xdr:nvSpPr>
        <xdr:cNvPr id="813" name="フローチャート: 判断 812">
          <a:extLst>
            <a:ext uri="{FF2B5EF4-FFF2-40B4-BE49-F238E27FC236}">
              <a16:creationId xmlns:a16="http://schemas.microsoft.com/office/drawing/2014/main" id="{89AD6C6A-AA12-4C03-9B5B-DA45D166D613}"/>
            </a:ext>
          </a:extLst>
        </xdr:cNvPr>
        <xdr:cNvSpPr/>
      </xdr:nvSpPr>
      <xdr:spPr>
        <a:xfrm>
          <a:off x="16754475" y="171951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14" name="テキスト ボックス 813">
          <a:extLst>
            <a:ext uri="{FF2B5EF4-FFF2-40B4-BE49-F238E27FC236}">
              <a16:creationId xmlns:a16="http://schemas.microsoft.com/office/drawing/2014/main" id="{A0DC3030-CAFF-4BE0-9F7E-B9D6D5157D5A}"/>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15" name="テキスト ボックス 814">
          <a:extLst>
            <a:ext uri="{FF2B5EF4-FFF2-40B4-BE49-F238E27FC236}">
              <a16:creationId xmlns:a16="http://schemas.microsoft.com/office/drawing/2014/main" id="{FCDDA113-4ECB-4E84-BBE5-BFD7CAC771A6}"/>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16" name="テキスト ボックス 815">
          <a:extLst>
            <a:ext uri="{FF2B5EF4-FFF2-40B4-BE49-F238E27FC236}">
              <a16:creationId xmlns:a16="http://schemas.microsoft.com/office/drawing/2014/main" id="{2F1B64C0-3F66-48D5-8BF2-99EBFA53EF5E}"/>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17" name="テキスト ボックス 816">
          <a:extLst>
            <a:ext uri="{FF2B5EF4-FFF2-40B4-BE49-F238E27FC236}">
              <a16:creationId xmlns:a16="http://schemas.microsoft.com/office/drawing/2014/main" id="{96EBBFE5-5E34-4847-A0B6-D5CAEE3789A0}"/>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18" name="テキスト ボックス 817">
          <a:extLst>
            <a:ext uri="{FF2B5EF4-FFF2-40B4-BE49-F238E27FC236}">
              <a16:creationId xmlns:a16="http://schemas.microsoft.com/office/drawing/2014/main" id="{7E866138-D87D-45A8-A2BB-4D261EEDB43F}"/>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102</xdr:row>
      <xdr:rowOff>74930</xdr:rowOff>
    </xdr:from>
    <xdr:to>
      <xdr:col>116</xdr:col>
      <xdr:colOff>114300</xdr:colOff>
      <xdr:row>103</xdr:row>
      <xdr:rowOff>4445</xdr:rowOff>
    </xdr:to>
    <xdr:sp macro="" textlink="">
      <xdr:nvSpPr>
        <xdr:cNvPr id="819" name="楕円 818">
          <a:extLst>
            <a:ext uri="{FF2B5EF4-FFF2-40B4-BE49-F238E27FC236}">
              <a16:creationId xmlns:a16="http://schemas.microsoft.com/office/drawing/2014/main" id="{B01BB924-6763-4075-A398-67515476383A}"/>
            </a:ext>
          </a:extLst>
        </xdr:cNvPr>
        <xdr:cNvSpPr/>
      </xdr:nvSpPr>
      <xdr:spPr>
        <a:xfrm>
          <a:off x="19897725" y="16705580"/>
          <a:ext cx="10477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97790</xdr:rowOff>
    </xdr:from>
    <xdr:ext cx="469900" cy="257810"/>
    <xdr:sp macro="" textlink="">
      <xdr:nvSpPr>
        <xdr:cNvPr id="820" name="【公民館】&#10;一人当たり面積該当値テキスト">
          <a:extLst>
            <a:ext uri="{FF2B5EF4-FFF2-40B4-BE49-F238E27FC236}">
              <a16:creationId xmlns:a16="http://schemas.microsoft.com/office/drawing/2014/main" id="{13ABDA5B-5F22-40DB-A76B-F03AA41E7ED8}"/>
            </a:ext>
          </a:extLst>
        </xdr:cNvPr>
        <xdr:cNvSpPr txBox="1"/>
      </xdr:nvSpPr>
      <xdr:spPr>
        <a:xfrm>
          <a:off x="19992975" y="165569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102</xdr:row>
      <xdr:rowOff>93980</xdr:rowOff>
    </xdr:from>
    <xdr:to>
      <xdr:col>112</xdr:col>
      <xdr:colOff>38100</xdr:colOff>
      <xdr:row>103</xdr:row>
      <xdr:rowOff>24130</xdr:rowOff>
    </xdr:to>
    <xdr:sp macro="" textlink="">
      <xdr:nvSpPr>
        <xdr:cNvPr id="821" name="楕円 820">
          <a:extLst>
            <a:ext uri="{FF2B5EF4-FFF2-40B4-BE49-F238E27FC236}">
              <a16:creationId xmlns:a16="http://schemas.microsoft.com/office/drawing/2014/main" id="{5B8CE1AA-8F39-4F6D-99F9-3FF439D999A7}"/>
            </a:ext>
          </a:extLst>
        </xdr:cNvPr>
        <xdr:cNvSpPr/>
      </xdr:nvSpPr>
      <xdr:spPr>
        <a:xfrm>
          <a:off x="19154775" y="167246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125095</xdr:rowOff>
    </xdr:from>
    <xdr:to>
      <xdr:col>116</xdr:col>
      <xdr:colOff>63500</xdr:colOff>
      <xdr:row>102</xdr:row>
      <xdr:rowOff>144780</xdr:rowOff>
    </xdr:to>
    <xdr:cxnSp macro="">
      <xdr:nvCxnSpPr>
        <xdr:cNvPr id="822" name="直線コネクタ 821">
          <a:extLst>
            <a:ext uri="{FF2B5EF4-FFF2-40B4-BE49-F238E27FC236}">
              <a16:creationId xmlns:a16="http://schemas.microsoft.com/office/drawing/2014/main" id="{619548CA-6A79-475C-9AB5-17E9952AF4C1}"/>
            </a:ext>
          </a:extLst>
        </xdr:cNvPr>
        <xdr:cNvCxnSpPr/>
      </xdr:nvCxnSpPr>
      <xdr:spPr>
        <a:xfrm flipV="1">
          <a:off x="19202400" y="16752570"/>
          <a:ext cx="752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113665</xdr:rowOff>
    </xdr:from>
    <xdr:to>
      <xdr:col>107</xdr:col>
      <xdr:colOff>101600</xdr:colOff>
      <xdr:row>103</xdr:row>
      <xdr:rowOff>43815</xdr:rowOff>
    </xdr:to>
    <xdr:sp macro="" textlink="">
      <xdr:nvSpPr>
        <xdr:cNvPr id="823" name="楕円 822">
          <a:extLst>
            <a:ext uri="{FF2B5EF4-FFF2-40B4-BE49-F238E27FC236}">
              <a16:creationId xmlns:a16="http://schemas.microsoft.com/office/drawing/2014/main" id="{081A1B2E-4E74-4626-87C7-FE993F1B9BEB}"/>
            </a:ext>
          </a:extLst>
        </xdr:cNvPr>
        <xdr:cNvSpPr/>
      </xdr:nvSpPr>
      <xdr:spPr>
        <a:xfrm>
          <a:off x="18345150" y="167443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144780</xdr:rowOff>
    </xdr:from>
    <xdr:to>
      <xdr:col>111</xdr:col>
      <xdr:colOff>177800</xdr:colOff>
      <xdr:row>102</xdr:row>
      <xdr:rowOff>164465</xdr:rowOff>
    </xdr:to>
    <xdr:cxnSp macro="">
      <xdr:nvCxnSpPr>
        <xdr:cNvPr id="824" name="直線コネクタ 823">
          <a:extLst>
            <a:ext uri="{FF2B5EF4-FFF2-40B4-BE49-F238E27FC236}">
              <a16:creationId xmlns:a16="http://schemas.microsoft.com/office/drawing/2014/main" id="{0C5ABBD8-E2B2-4974-9E39-B6A84EF38BFA}"/>
            </a:ext>
          </a:extLst>
        </xdr:cNvPr>
        <xdr:cNvCxnSpPr/>
      </xdr:nvCxnSpPr>
      <xdr:spPr>
        <a:xfrm flipV="1">
          <a:off x="18392775" y="1677225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153035</xdr:rowOff>
    </xdr:from>
    <xdr:to>
      <xdr:col>102</xdr:col>
      <xdr:colOff>165100</xdr:colOff>
      <xdr:row>103</xdr:row>
      <xdr:rowOff>83185</xdr:rowOff>
    </xdr:to>
    <xdr:sp macro="" textlink="">
      <xdr:nvSpPr>
        <xdr:cNvPr id="825" name="楕円 824">
          <a:extLst>
            <a:ext uri="{FF2B5EF4-FFF2-40B4-BE49-F238E27FC236}">
              <a16:creationId xmlns:a16="http://schemas.microsoft.com/office/drawing/2014/main" id="{22506F56-F6B2-424B-8923-BE634011E066}"/>
            </a:ext>
          </a:extLst>
        </xdr:cNvPr>
        <xdr:cNvSpPr/>
      </xdr:nvSpPr>
      <xdr:spPr>
        <a:xfrm>
          <a:off x="17554575" y="16783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164465</xdr:rowOff>
    </xdr:from>
    <xdr:to>
      <xdr:col>107</xdr:col>
      <xdr:colOff>50800</xdr:colOff>
      <xdr:row>103</xdr:row>
      <xdr:rowOff>32385</xdr:rowOff>
    </xdr:to>
    <xdr:cxnSp macro="">
      <xdr:nvCxnSpPr>
        <xdr:cNvPr id="826" name="直線コネクタ 825">
          <a:extLst>
            <a:ext uri="{FF2B5EF4-FFF2-40B4-BE49-F238E27FC236}">
              <a16:creationId xmlns:a16="http://schemas.microsoft.com/office/drawing/2014/main" id="{B6B137C0-3AD8-478B-BC40-B940ABA30E38}"/>
            </a:ext>
          </a:extLst>
        </xdr:cNvPr>
        <xdr:cNvCxnSpPr/>
      </xdr:nvCxnSpPr>
      <xdr:spPr>
        <a:xfrm flipV="1">
          <a:off x="17602200" y="16791940"/>
          <a:ext cx="7905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635</xdr:rowOff>
    </xdr:from>
    <xdr:to>
      <xdr:col>98</xdr:col>
      <xdr:colOff>38100</xdr:colOff>
      <xdr:row>103</xdr:row>
      <xdr:rowOff>102235</xdr:rowOff>
    </xdr:to>
    <xdr:sp macro="" textlink="">
      <xdr:nvSpPr>
        <xdr:cNvPr id="827" name="楕円 826">
          <a:extLst>
            <a:ext uri="{FF2B5EF4-FFF2-40B4-BE49-F238E27FC236}">
              <a16:creationId xmlns:a16="http://schemas.microsoft.com/office/drawing/2014/main" id="{E7607C14-DA87-4D16-864D-B9898CAC1D80}"/>
            </a:ext>
          </a:extLst>
        </xdr:cNvPr>
        <xdr:cNvSpPr/>
      </xdr:nvSpPr>
      <xdr:spPr>
        <a:xfrm>
          <a:off x="16754475" y="168027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32385</xdr:rowOff>
    </xdr:from>
    <xdr:to>
      <xdr:col>102</xdr:col>
      <xdr:colOff>114300</xdr:colOff>
      <xdr:row>103</xdr:row>
      <xdr:rowOff>52070</xdr:rowOff>
    </xdr:to>
    <xdr:cxnSp macro="">
      <xdr:nvCxnSpPr>
        <xdr:cNvPr id="828" name="直線コネクタ 827">
          <a:extLst>
            <a:ext uri="{FF2B5EF4-FFF2-40B4-BE49-F238E27FC236}">
              <a16:creationId xmlns:a16="http://schemas.microsoft.com/office/drawing/2014/main" id="{ED54CB0C-BAA0-432A-BDBC-8D935F5A80E5}"/>
            </a:ext>
          </a:extLst>
        </xdr:cNvPr>
        <xdr:cNvCxnSpPr/>
      </xdr:nvCxnSpPr>
      <xdr:spPr>
        <a:xfrm flipV="1">
          <a:off x="16802100" y="16831310"/>
          <a:ext cx="8001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155575</xdr:rowOff>
    </xdr:from>
    <xdr:ext cx="469900" cy="257810"/>
    <xdr:sp macro="" textlink="">
      <xdr:nvSpPr>
        <xdr:cNvPr id="829" name="n_1aveValue【公民館】&#10;一人当たり面積">
          <a:extLst>
            <a:ext uri="{FF2B5EF4-FFF2-40B4-BE49-F238E27FC236}">
              <a16:creationId xmlns:a16="http://schemas.microsoft.com/office/drawing/2014/main" id="{175E1D21-719D-4CC9-8A65-1174CDD8FF77}"/>
            </a:ext>
          </a:extLst>
        </xdr:cNvPr>
        <xdr:cNvSpPr txBox="1"/>
      </xdr:nvSpPr>
      <xdr:spPr>
        <a:xfrm>
          <a:off x="18983325" y="173037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152400</xdr:rowOff>
    </xdr:from>
    <xdr:ext cx="468630" cy="259080"/>
    <xdr:sp macro="" textlink="">
      <xdr:nvSpPr>
        <xdr:cNvPr id="830" name="n_2aveValue【公民館】&#10;一人当たり面積">
          <a:extLst>
            <a:ext uri="{FF2B5EF4-FFF2-40B4-BE49-F238E27FC236}">
              <a16:creationId xmlns:a16="http://schemas.microsoft.com/office/drawing/2014/main" id="{C441026B-ECF4-414D-B33F-E60B53DC8BE7}"/>
            </a:ext>
          </a:extLst>
        </xdr:cNvPr>
        <xdr:cNvSpPr txBox="1"/>
      </xdr:nvSpPr>
      <xdr:spPr>
        <a:xfrm>
          <a:off x="18183225" y="172974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100</xdr:row>
      <xdr:rowOff>104140</xdr:rowOff>
    </xdr:from>
    <xdr:ext cx="468630" cy="259080"/>
    <xdr:sp macro="" textlink="">
      <xdr:nvSpPr>
        <xdr:cNvPr id="831" name="n_3aveValue【公民館】&#10;一人当たり面積">
          <a:extLst>
            <a:ext uri="{FF2B5EF4-FFF2-40B4-BE49-F238E27FC236}">
              <a16:creationId xmlns:a16="http://schemas.microsoft.com/office/drawing/2014/main" id="{27FF9DC9-ABDC-4049-9F42-FAC581C2A00D}"/>
            </a:ext>
          </a:extLst>
        </xdr:cNvPr>
        <xdr:cNvSpPr txBox="1"/>
      </xdr:nvSpPr>
      <xdr:spPr>
        <a:xfrm>
          <a:off x="17383125" y="16395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105</xdr:row>
      <xdr:rowOff>146050</xdr:rowOff>
    </xdr:from>
    <xdr:ext cx="468630" cy="257810"/>
    <xdr:sp macro="" textlink="">
      <xdr:nvSpPr>
        <xdr:cNvPr id="832" name="n_4aveValue【公民館】&#10;一人当たり面積">
          <a:extLst>
            <a:ext uri="{FF2B5EF4-FFF2-40B4-BE49-F238E27FC236}">
              <a16:creationId xmlns:a16="http://schemas.microsoft.com/office/drawing/2014/main" id="{84951407-CFA4-4365-84FB-16FCED2BC760}"/>
            </a:ext>
          </a:extLst>
        </xdr:cNvPr>
        <xdr:cNvSpPr txBox="1"/>
      </xdr:nvSpPr>
      <xdr:spPr>
        <a:xfrm>
          <a:off x="16592550" y="1728787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40640</xdr:rowOff>
    </xdr:from>
    <xdr:ext cx="469900" cy="257810"/>
    <xdr:sp macro="" textlink="">
      <xdr:nvSpPr>
        <xdr:cNvPr id="833" name="n_1mainValue【公民館】&#10;一人当たり面積">
          <a:extLst>
            <a:ext uri="{FF2B5EF4-FFF2-40B4-BE49-F238E27FC236}">
              <a16:creationId xmlns:a16="http://schemas.microsoft.com/office/drawing/2014/main" id="{901571C4-EE7E-469F-A1A7-52B110F56BDE}"/>
            </a:ext>
          </a:extLst>
        </xdr:cNvPr>
        <xdr:cNvSpPr txBox="1"/>
      </xdr:nvSpPr>
      <xdr:spPr>
        <a:xfrm>
          <a:off x="18983325" y="1649984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60325</xdr:rowOff>
    </xdr:from>
    <xdr:ext cx="468630" cy="259080"/>
    <xdr:sp macro="" textlink="">
      <xdr:nvSpPr>
        <xdr:cNvPr id="834" name="n_2mainValue【公民館】&#10;一人当たり面積">
          <a:extLst>
            <a:ext uri="{FF2B5EF4-FFF2-40B4-BE49-F238E27FC236}">
              <a16:creationId xmlns:a16="http://schemas.microsoft.com/office/drawing/2014/main" id="{AA7E6488-72A8-4FFD-96AF-40C7C5957F01}"/>
            </a:ext>
          </a:extLst>
        </xdr:cNvPr>
        <xdr:cNvSpPr txBox="1"/>
      </xdr:nvSpPr>
      <xdr:spPr>
        <a:xfrm>
          <a:off x="18183225" y="16522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103</xdr:row>
      <xdr:rowOff>74930</xdr:rowOff>
    </xdr:from>
    <xdr:ext cx="468630" cy="257810"/>
    <xdr:sp macro="" textlink="">
      <xdr:nvSpPr>
        <xdr:cNvPr id="835" name="n_3mainValue【公民館】&#10;一人当たり面積">
          <a:extLst>
            <a:ext uri="{FF2B5EF4-FFF2-40B4-BE49-F238E27FC236}">
              <a16:creationId xmlns:a16="http://schemas.microsoft.com/office/drawing/2014/main" id="{A87D1C98-CE5D-46A6-AEAE-96E9F4362966}"/>
            </a:ext>
          </a:extLst>
        </xdr:cNvPr>
        <xdr:cNvSpPr txBox="1"/>
      </xdr:nvSpPr>
      <xdr:spPr>
        <a:xfrm>
          <a:off x="17383125" y="16877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101</xdr:row>
      <xdr:rowOff>118745</xdr:rowOff>
    </xdr:from>
    <xdr:ext cx="468630" cy="259080"/>
    <xdr:sp macro="" textlink="">
      <xdr:nvSpPr>
        <xdr:cNvPr id="836" name="n_4mainValue【公民館】&#10;一人当たり面積">
          <a:extLst>
            <a:ext uri="{FF2B5EF4-FFF2-40B4-BE49-F238E27FC236}">
              <a16:creationId xmlns:a16="http://schemas.microsoft.com/office/drawing/2014/main" id="{99FDA083-BCCB-4B60-9ABF-EFFC96EEE757}"/>
            </a:ext>
          </a:extLst>
        </xdr:cNvPr>
        <xdr:cNvSpPr txBox="1"/>
      </xdr:nvSpPr>
      <xdr:spPr>
        <a:xfrm>
          <a:off x="16592550" y="165811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7" name="正方形/長方形 836">
          <a:extLst>
            <a:ext uri="{FF2B5EF4-FFF2-40B4-BE49-F238E27FC236}">
              <a16:creationId xmlns:a16="http://schemas.microsoft.com/office/drawing/2014/main" id="{C1E45C9B-0C3E-4C66-8C95-AB5BC22B2E67}"/>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8" name="正方形/長方形 837">
          <a:extLst>
            <a:ext uri="{FF2B5EF4-FFF2-40B4-BE49-F238E27FC236}">
              <a16:creationId xmlns:a16="http://schemas.microsoft.com/office/drawing/2014/main" id="{02D3F788-752E-4E30-AC7C-90D6CE23BFB6}"/>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9" name="テキスト ボックス 838">
          <a:extLst>
            <a:ext uri="{FF2B5EF4-FFF2-40B4-BE49-F238E27FC236}">
              <a16:creationId xmlns:a16="http://schemas.microsoft.com/office/drawing/2014/main" id="{6807B332-74F4-4691-A402-976A519D64BC}"/>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・道路については、新設ではなく側溝整備等がほとんどであり、老朽化の進捗により随時維持補修となるため、ほぼ横ばいの推移をしています。</a:t>
          </a:r>
          <a:endParaRPr kumimoji="1" lang="en-US" altLang="ja-JP" sz="1300">
            <a:latin typeface="ＭＳ Ｐゴシック"/>
            <a:ea typeface="ＭＳ Ｐゴシック"/>
          </a:endParaRPr>
        </a:p>
        <a:p>
          <a:r>
            <a:rPr kumimoji="1" lang="ja-JP" altLang="en-US" sz="1300">
              <a:latin typeface="ＭＳ Ｐゴシック"/>
              <a:ea typeface="ＭＳ Ｐゴシック"/>
            </a:rPr>
            <a:t>・橋りょう・トンネルについては、橋りょう長寿命化計画により、橋りょうの大規模補修を進めており、ほぼ横ばいを推移しています。</a:t>
          </a:r>
        </a:p>
        <a:p>
          <a:r>
            <a:rPr kumimoji="1" lang="ja-JP" altLang="en-US" sz="1300">
              <a:latin typeface="ＭＳ Ｐゴシック"/>
              <a:ea typeface="ＭＳ Ｐゴシック"/>
            </a:rPr>
            <a:t>・学校施設については、平成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の加悦中学校の全面改築を行ったことにより、以降は類似団体平均程度に収まっています。令和2年度に加悦地域の小学校が統廃合が完了し、今後、野田川地域の小学校統廃合についても検討をしていきます。</a:t>
          </a:r>
        </a:p>
        <a:p>
          <a:r>
            <a:rPr kumimoji="1" lang="ja-JP" altLang="en-US" sz="1300">
              <a:latin typeface="ＭＳ Ｐゴシック"/>
              <a:ea typeface="ＭＳ Ｐゴシック"/>
            </a:rPr>
            <a:t>・公営住宅については、住宅設備改修や老朽化による解体を行ったことにより、平成30年度に大きく比率が低下しています。今後も老朽化した施設から順次解体することとしています。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9FBAA5-54F1-4C76-8C5E-EE13ED0D1732}"/>
            </a:ext>
          </a:extLst>
        </xdr:cNvPr>
        <xdr:cNvSpPr/>
      </xdr:nvSpPr>
      <xdr:spPr>
        <a:xfrm>
          <a:off x="581025" y="123825"/>
          <a:ext cx="11420475"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32EA4C7-5018-4310-A7BB-DCD7522E58B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C89C45F-BD99-4386-8FF5-A7DA04C44450}"/>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80F29DA-7333-44B3-8454-6251E84FF68A}"/>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D11F8B3-2B52-4606-A91B-887135D5E45D}"/>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83D2BCA-AFF6-489C-906E-EC55879310AA}"/>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F6ECF39-A1B8-4056-B1BC-3DD3F2796957}"/>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7D4A736-9277-4F1E-B5A8-D56AED3D2F2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1B94F-EC6E-4ED5-9CB1-FFDF890A3F68}"/>
            </a:ext>
          </a:extLst>
        </xdr:cNvPr>
        <xdr:cNvSpPr/>
      </xdr:nvSpPr>
      <xdr:spPr>
        <a:xfrm>
          <a:off x="809625" y="885825"/>
          <a:ext cx="1247775"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5D1B14-13C9-4DB1-8D68-8237F962C02F}"/>
            </a:ext>
          </a:extLst>
        </xdr:cNvPr>
        <xdr:cNvSpPr/>
      </xdr:nvSpPr>
      <xdr:spPr>
        <a:xfrm>
          <a:off x="2009775" y="885825"/>
          <a:ext cx="120015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5121E9-5DF4-4FED-B9FD-6518E9137018}"/>
            </a:ext>
          </a:extLst>
        </xdr:cNvPr>
        <xdr:cNvSpPr/>
      </xdr:nvSpPr>
      <xdr:spPr>
        <a:xfrm>
          <a:off x="3209925" y="885825"/>
          <a:ext cx="1371600" cy="16192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859648C-C5C2-4196-B9AB-A0E18D650A31}"/>
            </a:ext>
          </a:extLst>
        </xdr:cNvPr>
        <xdr:cNvSpPr/>
      </xdr:nvSpPr>
      <xdr:spPr>
        <a:xfrm>
          <a:off x="4581525" y="904875"/>
          <a:ext cx="18288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C7C78A-1807-433D-8474-3D5D382BDB7D}"/>
            </a:ext>
          </a:extLst>
        </xdr:cNvPr>
        <xdr:cNvSpPr/>
      </xdr:nvSpPr>
      <xdr:spPr>
        <a:xfrm>
          <a:off x="6410325" y="904875"/>
          <a:ext cx="1133475"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05F38F7-8A98-4411-A8C3-4BC9ABC2A8C7}"/>
            </a:ext>
          </a:extLst>
        </xdr:cNvPr>
        <xdr:cNvSpPr/>
      </xdr:nvSpPr>
      <xdr:spPr>
        <a:xfrm>
          <a:off x="7610475" y="914400"/>
          <a:ext cx="571500" cy="8858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CEA1CBD-129B-4FF2-B4B4-FD392BE567F0}"/>
            </a:ext>
          </a:extLst>
        </xdr:cNvPr>
        <xdr:cNvSpPr/>
      </xdr:nvSpPr>
      <xdr:spPr>
        <a:xfrm>
          <a:off x="4581525" y="1628775"/>
          <a:ext cx="18288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3E23B10-1B2D-486B-83CC-28B98FECD6B1}"/>
            </a:ext>
          </a:extLst>
        </xdr:cNvPr>
        <xdr:cNvSpPr/>
      </xdr:nvSpPr>
      <xdr:spPr>
        <a:xfrm>
          <a:off x="6467475" y="1628775"/>
          <a:ext cx="3086100" cy="609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A319936-FF11-425B-8EC1-31DF54DDF553}"/>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29DAE5D-389B-4B5E-BFD6-6CFA23A34C9F}"/>
            </a:ext>
          </a:extLst>
        </xdr:cNvPr>
        <xdr:cNvSpPr/>
      </xdr:nvSpPr>
      <xdr:spPr>
        <a:xfrm>
          <a:off x="10210800" y="914400"/>
          <a:ext cx="120015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0E4CA3-1D39-4AF6-BD80-BD2607F22AAE}"/>
            </a:ext>
          </a:extLst>
        </xdr:cNvPr>
        <xdr:cNvSpPr/>
      </xdr:nvSpPr>
      <xdr:spPr>
        <a:xfrm>
          <a:off x="10210800" y="1162050"/>
          <a:ext cx="120015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241A2A8-7492-4DCC-83C7-EEFD066B7927}"/>
            </a:ext>
          </a:extLst>
        </xdr:cNvPr>
        <xdr:cNvSpPr/>
      </xdr:nvSpPr>
      <xdr:spPr>
        <a:xfrm>
          <a:off x="10210800" y="1476375"/>
          <a:ext cx="1304925" cy="6000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74CC535-919E-460B-9544-319A8E402101}"/>
            </a:ext>
          </a:extLst>
        </xdr:cNvPr>
        <xdr:cNvCxnSpPr/>
      </xdr:nvCxnSpPr>
      <xdr:spPr>
        <a:xfrm flipH="1">
          <a:off x="10048875" y="990600"/>
          <a:ext cx="1905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22EE8E9-1417-4F5C-8A0F-E9FC79C51602}"/>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5400A6-0B3E-4306-B930-746421CB9464}"/>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E51B67B-FADD-444A-87DC-A67FDE5F5A2C}"/>
            </a:ext>
          </a:extLst>
        </xdr:cNvPr>
        <xdr:cNvCxnSpPr/>
      </xdr:nvCxnSpPr>
      <xdr:spPr>
        <a:xfrm>
          <a:off x="10131425" y="14573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F974B9E-FAA2-4724-A9B5-7340696D7DC1}"/>
            </a:ext>
          </a:extLst>
        </xdr:cNvPr>
        <xdr:cNvCxnSpPr/>
      </xdr:nvCxnSpPr>
      <xdr:spPr>
        <a:xfrm>
          <a:off x="10067925" y="1457325"/>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4415238-C3CE-4377-BAC1-AC2D0F96E01A}"/>
            </a:ext>
          </a:extLst>
        </xdr:cNvPr>
        <xdr:cNvCxnSpPr/>
      </xdr:nvCxnSpPr>
      <xdr:spPr>
        <a:xfrm flipV="1">
          <a:off x="10131425" y="1673225"/>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201D8A3-E55B-4D21-845E-3A0918339D8B}"/>
            </a:ext>
          </a:extLst>
        </xdr:cNvPr>
        <xdr:cNvCxnSpPr/>
      </xdr:nvCxnSpPr>
      <xdr:spPr>
        <a:xfrm>
          <a:off x="10067925" y="1809750"/>
          <a:ext cx="15240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31A85198-23E8-41A3-A986-3D6B906DFA1A}"/>
            </a:ext>
          </a:extLst>
        </xdr:cNvPr>
        <xdr:cNvSpPr txBox="1"/>
      </xdr:nvSpPr>
      <xdr:spPr>
        <a:xfrm>
          <a:off x="638175" y="264795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8C3FE92D-A2E5-4C72-8D06-3445EEA62CF4}"/>
            </a:ext>
          </a:extLst>
        </xdr:cNvPr>
        <xdr:cNvSpPr txBox="1"/>
      </xdr:nvSpPr>
      <xdr:spPr>
        <a:xfrm>
          <a:off x="638175" y="295275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a:extLst>
            <a:ext uri="{FF2B5EF4-FFF2-40B4-BE49-F238E27FC236}">
              <a16:creationId xmlns:a16="http://schemas.microsoft.com/office/drawing/2014/main" id="{B91CA1FC-61EB-423D-BCE6-AF7BFA60E09C}"/>
            </a:ext>
          </a:extLst>
        </xdr:cNvPr>
        <xdr:cNvSpPr txBox="1"/>
      </xdr:nvSpPr>
      <xdr:spPr>
        <a:xfrm>
          <a:off x="638175" y="3248025"/>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7810"/>
    <xdr:sp macro="" textlink="">
      <xdr:nvSpPr>
        <xdr:cNvPr id="32" name="テキスト ボックス 31">
          <a:extLst>
            <a:ext uri="{FF2B5EF4-FFF2-40B4-BE49-F238E27FC236}">
              <a16:creationId xmlns:a16="http://schemas.microsoft.com/office/drawing/2014/main" id="{D1C4D48A-F8A4-4F72-9C7B-8740BF6259DD}"/>
            </a:ext>
          </a:extLst>
        </xdr:cNvPr>
        <xdr:cNvSpPr txBox="1"/>
      </xdr:nvSpPr>
      <xdr:spPr>
        <a:xfrm>
          <a:off x="638175" y="3552825"/>
          <a:ext cx="44335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DB4E756-C123-4E91-B00E-3A88FF2F133E}"/>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A1A4830-74A3-494F-AE98-396759098705}"/>
            </a:ext>
          </a:extLst>
        </xdr:cNvPr>
        <xdr:cNvSpPr/>
      </xdr:nvSpPr>
      <xdr:spPr>
        <a:xfrm>
          <a:off x="80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F5C64F2-5FCE-4AAD-8EE0-F8231CD15321}"/>
            </a:ext>
          </a:extLst>
        </xdr:cNvPr>
        <xdr:cNvSpPr/>
      </xdr:nvSpPr>
      <xdr:spPr>
        <a:xfrm>
          <a:off x="80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251683E-1FCC-492C-A817-711E4616A260}"/>
            </a:ext>
          </a:extLst>
        </xdr:cNvPr>
        <xdr:cNvSpPr/>
      </xdr:nvSpPr>
      <xdr:spPr>
        <a:xfrm>
          <a:off x="17145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0597C86-3753-47CC-86CD-44BCE5275CBF}"/>
            </a:ext>
          </a:extLst>
        </xdr:cNvPr>
        <xdr:cNvSpPr/>
      </xdr:nvSpPr>
      <xdr:spPr>
        <a:xfrm>
          <a:off x="17145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E16CEB-3CF1-448F-9EA4-1D53290A2B46}"/>
            </a:ext>
          </a:extLst>
        </xdr:cNvPr>
        <xdr:cNvSpPr/>
      </xdr:nvSpPr>
      <xdr:spPr>
        <a:xfrm>
          <a:off x="27432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D55699C-4419-46F2-95C6-F22E7533F7D5}"/>
            </a:ext>
          </a:extLst>
        </xdr:cNvPr>
        <xdr:cNvSpPr/>
      </xdr:nvSpPr>
      <xdr:spPr>
        <a:xfrm>
          <a:off x="27432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AAB2AB3-02F1-41D0-B645-6FD8BBC1ED57}"/>
            </a:ext>
          </a:extLst>
        </xdr:cNvPr>
        <xdr:cNvSpPr/>
      </xdr:nvSpPr>
      <xdr:spPr>
        <a:xfrm>
          <a:off x="6858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1" name="テキスト ボックス 40">
          <a:extLst>
            <a:ext uri="{FF2B5EF4-FFF2-40B4-BE49-F238E27FC236}">
              <a16:creationId xmlns:a16="http://schemas.microsoft.com/office/drawing/2014/main" id="{F4013937-0E62-4027-9CC0-20B06E9D23AA}"/>
            </a:ext>
          </a:extLst>
        </xdr:cNvPr>
        <xdr:cNvSpPr txBox="1"/>
      </xdr:nvSpPr>
      <xdr:spPr>
        <a:xfrm>
          <a:off x="666750"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E4C06BF-96A1-4A20-9826-C19370B3706D}"/>
            </a:ext>
          </a:extLst>
        </xdr:cNvPr>
        <xdr:cNvCxnSpPr/>
      </xdr:nvCxnSpPr>
      <xdr:spPr>
        <a:xfrm>
          <a:off x="6858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090" cy="259080"/>
    <xdr:sp macro="" textlink="">
      <xdr:nvSpPr>
        <xdr:cNvPr id="43" name="テキスト ボックス 42">
          <a:extLst>
            <a:ext uri="{FF2B5EF4-FFF2-40B4-BE49-F238E27FC236}">
              <a16:creationId xmlns:a16="http://schemas.microsoft.com/office/drawing/2014/main" id="{BBDCC6A8-5B5D-4D26-8F29-832CA0E9766D}"/>
            </a:ext>
          </a:extLst>
        </xdr:cNvPr>
        <xdr:cNvSpPr txBox="1"/>
      </xdr:nvSpPr>
      <xdr:spPr>
        <a:xfrm>
          <a:off x="2787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a:extLst>
            <a:ext uri="{FF2B5EF4-FFF2-40B4-BE49-F238E27FC236}">
              <a16:creationId xmlns:a16="http://schemas.microsoft.com/office/drawing/2014/main" id="{2352C696-6617-4105-B16B-C850050C18CF}"/>
            </a:ext>
          </a:extLst>
        </xdr:cNvPr>
        <xdr:cNvCxnSpPr/>
      </xdr:nvCxnSpPr>
      <xdr:spPr>
        <a:xfrm>
          <a:off x="685800" y="690308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090" cy="257810"/>
    <xdr:sp macro="" textlink="">
      <xdr:nvSpPr>
        <xdr:cNvPr id="45" name="テキスト ボックス 44">
          <a:extLst>
            <a:ext uri="{FF2B5EF4-FFF2-40B4-BE49-F238E27FC236}">
              <a16:creationId xmlns:a16="http://schemas.microsoft.com/office/drawing/2014/main" id="{FFF49EEC-1AC1-46A7-996F-559B7DC8092F}"/>
            </a:ext>
          </a:extLst>
        </xdr:cNvPr>
        <xdr:cNvSpPr txBox="1"/>
      </xdr:nvSpPr>
      <xdr:spPr>
        <a:xfrm>
          <a:off x="278765" y="677354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a:extLst>
            <a:ext uri="{FF2B5EF4-FFF2-40B4-BE49-F238E27FC236}">
              <a16:creationId xmlns:a16="http://schemas.microsoft.com/office/drawing/2014/main" id="{3885940C-9BF7-470D-A93D-701B96685018}"/>
            </a:ext>
          </a:extLst>
        </xdr:cNvPr>
        <xdr:cNvCxnSpPr/>
      </xdr:nvCxnSpPr>
      <xdr:spPr>
        <a:xfrm>
          <a:off x="685800" y="659257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a:extLst>
            <a:ext uri="{FF2B5EF4-FFF2-40B4-BE49-F238E27FC236}">
              <a16:creationId xmlns:a16="http://schemas.microsoft.com/office/drawing/2014/main" id="{8BE89D3E-43BD-4ED6-8800-276A364C0729}"/>
            </a:ext>
          </a:extLst>
        </xdr:cNvPr>
        <xdr:cNvSpPr txBox="1"/>
      </xdr:nvSpPr>
      <xdr:spPr>
        <a:xfrm>
          <a:off x="339725" y="64655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a:extLst>
            <a:ext uri="{FF2B5EF4-FFF2-40B4-BE49-F238E27FC236}">
              <a16:creationId xmlns:a16="http://schemas.microsoft.com/office/drawing/2014/main" id="{54FDB4AC-FD07-4DDA-BC91-2D0C929DAD9B}"/>
            </a:ext>
          </a:extLst>
        </xdr:cNvPr>
        <xdr:cNvCxnSpPr/>
      </xdr:nvCxnSpPr>
      <xdr:spPr>
        <a:xfrm>
          <a:off x="685800" y="628459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9" name="テキスト ボックス 48">
          <a:extLst>
            <a:ext uri="{FF2B5EF4-FFF2-40B4-BE49-F238E27FC236}">
              <a16:creationId xmlns:a16="http://schemas.microsoft.com/office/drawing/2014/main" id="{3C2AD20F-63DA-4822-8C02-4EDCE68D161D}"/>
            </a:ext>
          </a:extLst>
        </xdr:cNvPr>
        <xdr:cNvSpPr txBox="1"/>
      </xdr:nvSpPr>
      <xdr:spPr>
        <a:xfrm>
          <a:off x="339725" y="61556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a:extLst>
            <a:ext uri="{FF2B5EF4-FFF2-40B4-BE49-F238E27FC236}">
              <a16:creationId xmlns:a16="http://schemas.microsoft.com/office/drawing/2014/main" id="{58722198-BE1A-4AC9-B52F-AB550DB70983}"/>
            </a:ext>
          </a:extLst>
        </xdr:cNvPr>
        <xdr:cNvCxnSpPr/>
      </xdr:nvCxnSpPr>
      <xdr:spPr>
        <a:xfrm>
          <a:off x="685800" y="598360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a:extLst>
            <a:ext uri="{FF2B5EF4-FFF2-40B4-BE49-F238E27FC236}">
              <a16:creationId xmlns:a16="http://schemas.microsoft.com/office/drawing/2014/main" id="{FF2E6035-AAB4-4ACB-AC97-88ABAF66D981}"/>
            </a:ext>
          </a:extLst>
        </xdr:cNvPr>
        <xdr:cNvSpPr txBox="1"/>
      </xdr:nvSpPr>
      <xdr:spPr>
        <a:xfrm>
          <a:off x="339725" y="58381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a:extLst>
            <a:ext uri="{FF2B5EF4-FFF2-40B4-BE49-F238E27FC236}">
              <a16:creationId xmlns:a16="http://schemas.microsoft.com/office/drawing/2014/main" id="{9C46BF1D-F6B3-4622-8D92-59A264038655}"/>
            </a:ext>
          </a:extLst>
        </xdr:cNvPr>
        <xdr:cNvCxnSpPr/>
      </xdr:nvCxnSpPr>
      <xdr:spPr>
        <a:xfrm>
          <a:off x="685800" y="567626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a:extLst>
            <a:ext uri="{FF2B5EF4-FFF2-40B4-BE49-F238E27FC236}">
              <a16:creationId xmlns:a16="http://schemas.microsoft.com/office/drawing/2014/main" id="{1B151C47-57CB-43C7-A1C2-A3D25DE2E644}"/>
            </a:ext>
          </a:extLst>
        </xdr:cNvPr>
        <xdr:cNvSpPr txBox="1"/>
      </xdr:nvSpPr>
      <xdr:spPr>
        <a:xfrm>
          <a:off x="339725" y="55308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a:extLst>
            <a:ext uri="{FF2B5EF4-FFF2-40B4-BE49-F238E27FC236}">
              <a16:creationId xmlns:a16="http://schemas.microsoft.com/office/drawing/2014/main" id="{A81A4910-93FA-4FA4-AE9C-E723E9919D30}"/>
            </a:ext>
          </a:extLst>
        </xdr:cNvPr>
        <xdr:cNvCxnSpPr/>
      </xdr:nvCxnSpPr>
      <xdr:spPr>
        <a:xfrm>
          <a:off x="685800" y="535559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7820" cy="257810"/>
    <xdr:sp macro="" textlink="">
      <xdr:nvSpPr>
        <xdr:cNvPr id="55" name="テキスト ボックス 54">
          <a:extLst>
            <a:ext uri="{FF2B5EF4-FFF2-40B4-BE49-F238E27FC236}">
              <a16:creationId xmlns:a16="http://schemas.microsoft.com/office/drawing/2014/main" id="{C0B15E61-6897-4FAC-9C6C-DEFD295F01E1}"/>
            </a:ext>
          </a:extLst>
        </xdr:cNvPr>
        <xdr:cNvSpPr txBox="1"/>
      </xdr:nvSpPr>
      <xdr:spPr>
        <a:xfrm>
          <a:off x="387985" y="521970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16FBD19-EBAC-4178-96A2-42C52952A795}"/>
            </a:ext>
          </a:extLst>
        </xdr:cNvPr>
        <xdr:cNvCxnSpPr/>
      </xdr:nvCxnSpPr>
      <xdr:spPr>
        <a:xfrm>
          <a:off x="6858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C4B222CC-9AB6-4131-85D6-C7BBDF137934}"/>
            </a:ext>
          </a:extLst>
        </xdr:cNvPr>
        <xdr:cNvSpPr/>
      </xdr:nvSpPr>
      <xdr:spPr>
        <a:xfrm>
          <a:off x="6858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138430</xdr:rowOff>
    </xdr:to>
    <xdr:cxnSp macro="">
      <xdr:nvCxnSpPr>
        <xdr:cNvPr id="58" name="直線コネクタ 57">
          <a:extLst>
            <a:ext uri="{FF2B5EF4-FFF2-40B4-BE49-F238E27FC236}">
              <a16:creationId xmlns:a16="http://schemas.microsoft.com/office/drawing/2014/main" id="{A8D2CD21-91B6-4372-BD7B-B596D0F363F9}"/>
            </a:ext>
          </a:extLst>
        </xdr:cNvPr>
        <xdr:cNvCxnSpPr/>
      </xdr:nvCxnSpPr>
      <xdr:spPr>
        <a:xfrm flipV="1">
          <a:off x="4180840" y="5488305"/>
          <a:ext cx="0" cy="1301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142240</xdr:rowOff>
    </xdr:from>
    <xdr:ext cx="405130" cy="259080"/>
    <xdr:sp macro="" textlink="">
      <xdr:nvSpPr>
        <xdr:cNvPr id="59" name="【図書館】&#10;有形固定資産減価償却率最小値テキスト">
          <a:extLst>
            <a:ext uri="{FF2B5EF4-FFF2-40B4-BE49-F238E27FC236}">
              <a16:creationId xmlns:a16="http://schemas.microsoft.com/office/drawing/2014/main" id="{F3AFE934-526B-4F46-A39A-0E29BD88CF0F}"/>
            </a:ext>
          </a:extLst>
        </xdr:cNvPr>
        <xdr:cNvSpPr txBox="1"/>
      </xdr:nvSpPr>
      <xdr:spPr>
        <a:xfrm>
          <a:off x="4219575" y="6793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138430</xdr:rowOff>
    </xdr:from>
    <xdr:to>
      <xdr:col>24</xdr:col>
      <xdr:colOff>152400</xdr:colOff>
      <xdr:row>41</xdr:row>
      <xdr:rowOff>138430</xdr:rowOff>
    </xdr:to>
    <xdr:cxnSp macro="">
      <xdr:nvCxnSpPr>
        <xdr:cNvPr id="60" name="直線コネクタ 59">
          <a:extLst>
            <a:ext uri="{FF2B5EF4-FFF2-40B4-BE49-F238E27FC236}">
              <a16:creationId xmlns:a16="http://schemas.microsoft.com/office/drawing/2014/main" id="{994D0E7E-F42C-469B-A4E4-6C0F6382192B}"/>
            </a:ext>
          </a:extLst>
        </xdr:cNvPr>
        <xdr:cNvCxnSpPr/>
      </xdr:nvCxnSpPr>
      <xdr:spPr>
        <a:xfrm>
          <a:off x="4105275" y="67900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81915</xdr:rowOff>
    </xdr:from>
    <xdr:ext cx="340360" cy="259080"/>
    <xdr:sp macro="" textlink="">
      <xdr:nvSpPr>
        <xdr:cNvPr id="61" name="【図書館】&#10;有形固定資産減価償却率最大値テキスト">
          <a:extLst>
            <a:ext uri="{FF2B5EF4-FFF2-40B4-BE49-F238E27FC236}">
              <a16:creationId xmlns:a16="http://schemas.microsoft.com/office/drawing/2014/main" id="{1F35E623-2310-43AF-BE70-0B637D977C61}"/>
            </a:ext>
          </a:extLst>
        </xdr:cNvPr>
        <xdr:cNvSpPr txBox="1"/>
      </xdr:nvSpPr>
      <xdr:spPr>
        <a:xfrm>
          <a:off x="4219575" y="52762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2" name="直線コネクタ 61">
          <a:extLst>
            <a:ext uri="{FF2B5EF4-FFF2-40B4-BE49-F238E27FC236}">
              <a16:creationId xmlns:a16="http://schemas.microsoft.com/office/drawing/2014/main" id="{BBB9D283-FBC9-47B4-9CD1-3EDCC505320A}"/>
            </a:ext>
          </a:extLst>
        </xdr:cNvPr>
        <xdr:cNvCxnSpPr/>
      </xdr:nvCxnSpPr>
      <xdr:spPr>
        <a:xfrm>
          <a:off x="4105275" y="5488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170815</xdr:rowOff>
    </xdr:from>
    <xdr:ext cx="405130" cy="258445"/>
    <xdr:sp macro="" textlink="">
      <xdr:nvSpPr>
        <xdr:cNvPr id="63" name="【図書館】&#10;有形固定資産減価償却率平均値テキスト">
          <a:extLst>
            <a:ext uri="{FF2B5EF4-FFF2-40B4-BE49-F238E27FC236}">
              <a16:creationId xmlns:a16="http://schemas.microsoft.com/office/drawing/2014/main" id="{01969A64-CD6C-4DEB-9A96-13140ECBD212}"/>
            </a:ext>
          </a:extLst>
        </xdr:cNvPr>
        <xdr:cNvSpPr txBox="1"/>
      </xdr:nvSpPr>
      <xdr:spPr>
        <a:xfrm>
          <a:off x="4219575" y="60001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147955</xdr:rowOff>
    </xdr:from>
    <xdr:to>
      <xdr:col>24</xdr:col>
      <xdr:colOff>114300</xdr:colOff>
      <xdr:row>38</xdr:row>
      <xdr:rowOff>78105</xdr:rowOff>
    </xdr:to>
    <xdr:sp macro="" textlink="">
      <xdr:nvSpPr>
        <xdr:cNvPr id="64" name="フローチャート: 判断 63">
          <a:extLst>
            <a:ext uri="{FF2B5EF4-FFF2-40B4-BE49-F238E27FC236}">
              <a16:creationId xmlns:a16="http://schemas.microsoft.com/office/drawing/2014/main" id="{474714E0-6EF7-44CA-942F-D08985D65473}"/>
            </a:ext>
          </a:extLst>
        </xdr:cNvPr>
        <xdr:cNvSpPr/>
      </xdr:nvSpPr>
      <xdr:spPr>
        <a:xfrm>
          <a:off x="4124325" y="61455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5" name="フローチャート: 判断 64">
          <a:extLst>
            <a:ext uri="{FF2B5EF4-FFF2-40B4-BE49-F238E27FC236}">
              <a16:creationId xmlns:a16="http://schemas.microsoft.com/office/drawing/2014/main" id="{D3FA96D3-F1B9-428F-81E0-AC4937AF6517}"/>
            </a:ext>
          </a:extLst>
        </xdr:cNvPr>
        <xdr:cNvSpPr/>
      </xdr:nvSpPr>
      <xdr:spPr>
        <a:xfrm>
          <a:off x="3381375" y="610743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6" name="フローチャート: 判断 65">
          <a:extLst>
            <a:ext uri="{FF2B5EF4-FFF2-40B4-BE49-F238E27FC236}">
              <a16:creationId xmlns:a16="http://schemas.microsoft.com/office/drawing/2014/main" id="{B398A222-6BD7-45D6-B246-EEC0996ADAC7}"/>
            </a:ext>
          </a:extLst>
        </xdr:cNvPr>
        <xdr:cNvSpPr/>
      </xdr:nvSpPr>
      <xdr:spPr>
        <a:xfrm>
          <a:off x="2571750" y="609473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86360</xdr:rowOff>
    </xdr:from>
    <xdr:to>
      <xdr:col>10</xdr:col>
      <xdr:colOff>165100</xdr:colOff>
      <xdr:row>38</xdr:row>
      <xdr:rowOff>15875</xdr:rowOff>
    </xdr:to>
    <xdr:sp macro="" textlink="">
      <xdr:nvSpPr>
        <xdr:cNvPr id="67" name="フローチャート: 判断 66">
          <a:extLst>
            <a:ext uri="{FF2B5EF4-FFF2-40B4-BE49-F238E27FC236}">
              <a16:creationId xmlns:a16="http://schemas.microsoft.com/office/drawing/2014/main" id="{F2E35A92-C5E5-484A-BB8D-A808D4AAEAAF}"/>
            </a:ext>
          </a:extLst>
        </xdr:cNvPr>
        <xdr:cNvSpPr/>
      </xdr:nvSpPr>
      <xdr:spPr>
        <a:xfrm>
          <a:off x="1781175" y="608393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64770</xdr:rowOff>
    </xdr:from>
    <xdr:to>
      <xdr:col>6</xdr:col>
      <xdr:colOff>38100</xdr:colOff>
      <xdr:row>37</xdr:row>
      <xdr:rowOff>166370</xdr:rowOff>
    </xdr:to>
    <xdr:sp macro="" textlink="">
      <xdr:nvSpPr>
        <xdr:cNvPr id="68" name="フローチャート: 判断 67">
          <a:extLst>
            <a:ext uri="{FF2B5EF4-FFF2-40B4-BE49-F238E27FC236}">
              <a16:creationId xmlns:a16="http://schemas.microsoft.com/office/drawing/2014/main" id="{9D8A87F3-44FF-4087-B581-73FA201DA5B5}"/>
            </a:ext>
          </a:extLst>
        </xdr:cNvPr>
        <xdr:cNvSpPr/>
      </xdr:nvSpPr>
      <xdr:spPr>
        <a:xfrm>
          <a:off x="981075" y="60686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BE0929C6-05FE-46A6-9EFA-A87EB6F1832C}"/>
            </a:ext>
          </a:extLst>
        </xdr:cNvPr>
        <xdr:cNvSpPr txBox="1"/>
      </xdr:nvSpPr>
      <xdr:spPr>
        <a:xfrm>
          <a:off x="40100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944E2817-2172-4C5B-8615-2970724FB32F}"/>
            </a:ext>
          </a:extLst>
        </xdr:cNvPr>
        <xdr:cNvSpPr txBox="1"/>
      </xdr:nvSpPr>
      <xdr:spPr>
        <a:xfrm>
          <a:off x="32575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3B972295-E902-4353-A4A9-624C1EA9561E}"/>
            </a:ext>
          </a:extLst>
        </xdr:cNvPr>
        <xdr:cNvSpPr txBox="1"/>
      </xdr:nvSpPr>
      <xdr:spPr>
        <a:xfrm>
          <a:off x="24479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a:extLst>
            <a:ext uri="{FF2B5EF4-FFF2-40B4-BE49-F238E27FC236}">
              <a16:creationId xmlns:a16="http://schemas.microsoft.com/office/drawing/2014/main" id="{292200D5-C2B3-4FAF-A0C3-D5694AED58DE}"/>
            </a:ext>
          </a:extLst>
        </xdr:cNvPr>
        <xdr:cNvSpPr txBox="1"/>
      </xdr:nvSpPr>
      <xdr:spPr>
        <a:xfrm>
          <a:off x="1657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a:extLst>
            <a:ext uri="{FF2B5EF4-FFF2-40B4-BE49-F238E27FC236}">
              <a16:creationId xmlns:a16="http://schemas.microsoft.com/office/drawing/2014/main" id="{061D8BD7-AC8A-400D-9164-9D0E782725BE}"/>
            </a:ext>
          </a:extLst>
        </xdr:cNvPr>
        <xdr:cNvSpPr txBox="1"/>
      </xdr:nvSpPr>
      <xdr:spPr>
        <a:xfrm>
          <a:off x="857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149225</xdr:rowOff>
    </xdr:from>
    <xdr:to>
      <xdr:col>24</xdr:col>
      <xdr:colOff>114300</xdr:colOff>
      <xdr:row>39</xdr:row>
      <xdr:rowOff>79375</xdr:rowOff>
    </xdr:to>
    <xdr:sp macro="" textlink="">
      <xdr:nvSpPr>
        <xdr:cNvPr id="74" name="楕円 73">
          <a:extLst>
            <a:ext uri="{FF2B5EF4-FFF2-40B4-BE49-F238E27FC236}">
              <a16:creationId xmlns:a16="http://schemas.microsoft.com/office/drawing/2014/main" id="{4F19B4D6-ED13-4448-AAE2-FAFA40B00B8C}"/>
            </a:ext>
          </a:extLst>
        </xdr:cNvPr>
        <xdr:cNvSpPr/>
      </xdr:nvSpPr>
      <xdr:spPr>
        <a:xfrm>
          <a:off x="4124325" y="63119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127635</xdr:rowOff>
    </xdr:from>
    <xdr:ext cx="405130" cy="259080"/>
    <xdr:sp macro="" textlink="">
      <xdr:nvSpPr>
        <xdr:cNvPr id="75" name="【図書館】&#10;有形固定資産減価償却率該当値テキスト">
          <a:extLst>
            <a:ext uri="{FF2B5EF4-FFF2-40B4-BE49-F238E27FC236}">
              <a16:creationId xmlns:a16="http://schemas.microsoft.com/office/drawing/2014/main" id="{B12DE77F-AF7A-4105-A4A4-5541CAF1F019}"/>
            </a:ext>
          </a:extLst>
        </xdr:cNvPr>
        <xdr:cNvSpPr txBox="1"/>
      </xdr:nvSpPr>
      <xdr:spPr>
        <a:xfrm>
          <a:off x="4219575" y="6287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125095</xdr:rowOff>
    </xdr:from>
    <xdr:to>
      <xdr:col>20</xdr:col>
      <xdr:colOff>38100</xdr:colOff>
      <xdr:row>39</xdr:row>
      <xdr:rowOff>55245</xdr:rowOff>
    </xdr:to>
    <xdr:sp macro="" textlink="">
      <xdr:nvSpPr>
        <xdr:cNvPr id="76" name="楕円 75">
          <a:extLst>
            <a:ext uri="{FF2B5EF4-FFF2-40B4-BE49-F238E27FC236}">
              <a16:creationId xmlns:a16="http://schemas.microsoft.com/office/drawing/2014/main" id="{C9639B03-5918-4755-89B3-9B2E43DCD6FE}"/>
            </a:ext>
          </a:extLst>
        </xdr:cNvPr>
        <xdr:cNvSpPr/>
      </xdr:nvSpPr>
      <xdr:spPr>
        <a:xfrm>
          <a:off x="3381375" y="62845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4445</xdr:rowOff>
    </xdr:from>
    <xdr:to>
      <xdr:col>24</xdr:col>
      <xdr:colOff>63500</xdr:colOff>
      <xdr:row>39</xdr:row>
      <xdr:rowOff>29210</xdr:rowOff>
    </xdr:to>
    <xdr:cxnSp macro="">
      <xdr:nvCxnSpPr>
        <xdr:cNvPr id="77" name="直線コネクタ 76">
          <a:extLst>
            <a:ext uri="{FF2B5EF4-FFF2-40B4-BE49-F238E27FC236}">
              <a16:creationId xmlns:a16="http://schemas.microsoft.com/office/drawing/2014/main" id="{BB4FD8CA-9776-4323-B366-B2FFAEC05816}"/>
            </a:ext>
          </a:extLst>
        </xdr:cNvPr>
        <xdr:cNvCxnSpPr/>
      </xdr:nvCxnSpPr>
      <xdr:spPr>
        <a:xfrm>
          <a:off x="3429000" y="6332220"/>
          <a:ext cx="752475"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71120</xdr:rowOff>
    </xdr:from>
    <xdr:to>
      <xdr:col>15</xdr:col>
      <xdr:colOff>101600</xdr:colOff>
      <xdr:row>39</xdr:row>
      <xdr:rowOff>1270</xdr:rowOff>
    </xdr:to>
    <xdr:sp macro="" textlink="">
      <xdr:nvSpPr>
        <xdr:cNvPr id="78" name="楕円 77">
          <a:extLst>
            <a:ext uri="{FF2B5EF4-FFF2-40B4-BE49-F238E27FC236}">
              <a16:creationId xmlns:a16="http://schemas.microsoft.com/office/drawing/2014/main" id="{E1E5AAAF-4C92-48EA-824E-09022AAA618E}"/>
            </a:ext>
          </a:extLst>
        </xdr:cNvPr>
        <xdr:cNvSpPr/>
      </xdr:nvSpPr>
      <xdr:spPr>
        <a:xfrm>
          <a:off x="2571750" y="62306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39</xdr:row>
      <xdr:rowOff>4445</xdr:rowOff>
    </xdr:to>
    <xdr:cxnSp macro="">
      <xdr:nvCxnSpPr>
        <xdr:cNvPr id="79" name="直線コネクタ 78">
          <a:extLst>
            <a:ext uri="{FF2B5EF4-FFF2-40B4-BE49-F238E27FC236}">
              <a16:creationId xmlns:a16="http://schemas.microsoft.com/office/drawing/2014/main" id="{B214F917-F4B8-44DF-B73B-738F1870F8A9}"/>
            </a:ext>
          </a:extLst>
        </xdr:cNvPr>
        <xdr:cNvCxnSpPr/>
      </xdr:nvCxnSpPr>
      <xdr:spPr>
        <a:xfrm>
          <a:off x="2619375" y="6287770"/>
          <a:ext cx="809625"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61595</xdr:rowOff>
    </xdr:from>
    <xdr:to>
      <xdr:col>10</xdr:col>
      <xdr:colOff>165100</xdr:colOff>
      <xdr:row>38</xdr:row>
      <xdr:rowOff>163195</xdr:rowOff>
    </xdr:to>
    <xdr:sp macro="" textlink="">
      <xdr:nvSpPr>
        <xdr:cNvPr id="80" name="楕円 79">
          <a:extLst>
            <a:ext uri="{FF2B5EF4-FFF2-40B4-BE49-F238E27FC236}">
              <a16:creationId xmlns:a16="http://schemas.microsoft.com/office/drawing/2014/main" id="{31A4C8AF-D28B-42F0-9880-E1342EAABDB2}"/>
            </a:ext>
          </a:extLst>
        </xdr:cNvPr>
        <xdr:cNvSpPr/>
      </xdr:nvSpPr>
      <xdr:spPr>
        <a:xfrm>
          <a:off x="1781175" y="6227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112395</xdr:rowOff>
    </xdr:from>
    <xdr:to>
      <xdr:col>15</xdr:col>
      <xdr:colOff>50800</xdr:colOff>
      <xdr:row>38</xdr:row>
      <xdr:rowOff>121920</xdr:rowOff>
    </xdr:to>
    <xdr:cxnSp macro="">
      <xdr:nvCxnSpPr>
        <xdr:cNvPr id="81" name="直線コネクタ 80">
          <a:extLst>
            <a:ext uri="{FF2B5EF4-FFF2-40B4-BE49-F238E27FC236}">
              <a16:creationId xmlns:a16="http://schemas.microsoft.com/office/drawing/2014/main" id="{6CF67773-FB91-4789-A301-46B10FA7F9F8}"/>
            </a:ext>
          </a:extLst>
        </xdr:cNvPr>
        <xdr:cNvCxnSpPr/>
      </xdr:nvCxnSpPr>
      <xdr:spPr>
        <a:xfrm>
          <a:off x="1828800" y="6275070"/>
          <a:ext cx="79057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40640</xdr:rowOff>
    </xdr:from>
    <xdr:to>
      <xdr:col>6</xdr:col>
      <xdr:colOff>38100</xdr:colOff>
      <xdr:row>38</xdr:row>
      <xdr:rowOff>141605</xdr:rowOff>
    </xdr:to>
    <xdr:sp macro="" textlink="">
      <xdr:nvSpPr>
        <xdr:cNvPr id="82" name="楕円 81">
          <a:extLst>
            <a:ext uri="{FF2B5EF4-FFF2-40B4-BE49-F238E27FC236}">
              <a16:creationId xmlns:a16="http://schemas.microsoft.com/office/drawing/2014/main" id="{D439D24A-DD89-4B64-B8F3-82C72DDF7CEC}"/>
            </a:ext>
          </a:extLst>
        </xdr:cNvPr>
        <xdr:cNvSpPr/>
      </xdr:nvSpPr>
      <xdr:spPr>
        <a:xfrm>
          <a:off x="981075" y="6203315"/>
          <a:ext cx="85725"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90805</xdr:rowOff>
    </xdr:from>
    <xdr:to>
      <xdr:col>10</xdr:col>
      <xdr:colOff>114300</xdr:colOff>
      <xdr:row>38</xdr:row>
      <xdr:rowOff>112395</xdr:rowOff>
    </xdr:to>
    <xdr:cxnSp macro="">
      <xdr:nvCxnSpPr>
        <xdr:cNvPr id="83" name="直線コネクタ 82">
          <a:extLst>
            <a:ext uri="{FF2B5EF4-FFF2-40B4-BE49-F238E27FC236}">
              <a16:creationId xmlns:a16="http://schemas.microsoft.com/office/drawing/2014/main" id="{93BB6934-7E65-4318-A1B7-B64DB55ED51B}"/>
            </a:ext>
          </a:extLst>
        </xdr:cNvPr>
        <xdr:cNvCxnSpPr/>
      </xdr:nvCxnSpPr>
      <xdr:spPr>
        <a:xfrm>
          <a:off x="1028700" y="6250305"/>
          <a:ext cx="8001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50165</xdr:rowOff>
    </xdr:from>
    <xdr:ext cx="405130" cy="259080"/>
    <xdr:sp macro="" textlink="">
      <xdr:nvSpPr>
        <xdr:cNvPr id="84" name="n_1aveValue【図書館】&#10;有形固定資産減価償却率">
          <a:extLst>
            <a:ext uri="{FF2B5EF4-FFF2-40B4-BE49-F238E27FC236}">
              <a16:creationId xmlns:a16="http://schemas.microsoft.com/office/drawing/2014/main" id="{10D37177-7848-4002-A00B-E3E888B92273}"/>
            </a:ext>
          </a:extLst>
        </xdr:cNvPr>
        <xdr:cNvSpPr txBox="1"/>
      </xdr:nvSpPr>
      <xdr:spPr>
        <a:xfrm>
          <a:off x="3239135" y="5885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40640</xdr:rowOff>
    </xdr:from>
    <xdr:ext cx="403860" cy="257810"/>
    <xdr:sp macro="" textlink="">
      <xdr:nvSpPr>
        <xdr:cNvPr id="85" name="n_2aveValue【図書館】&#10;有形固定資産減価償却率">
          <a:extLst>
            <a:ext uri="{FF2B5EF4-FFF2-40B4-BE49-F238E27FC236}">
              <a16:creationId xmlns:a16="http://schemas.microsoft.com/office/drawing/2014/main" id="{0AAF5511-5F89-4ED1-A0FB-49BCD5D91375}"/>
            </a:ext>
          </a:extLst>
        </xdr:cNvPr>
        <xdr:cNvSpPr txBox="1"/>
      </xdr:nvSpPr>
      <xdr:spPr>
        <a:xfrm>
          <a:off x="2439035" y="5879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32385</xdr:rowOff>
    </xdr:from>
    <xdr:ext cx="403860" cy="257810"/>
    <xdr:sp macro="" textlink="">
      <xdr:nvSpPr>
        <xdr:cNvPr id="86" name="n_3aveValue【図書館】&#10;有形固定資産減価償却率">
          <a:extLst>
            <a:ext uri="{FF2B5EF4-FFF2-40B4-BE49-F238E27FC236}">
              <a16:creationId xmlns:a16="http://schemas.microsoft.com/office/drawing/2014/main" id="{EBE3E339-A683-4B22-A700-10544242ADA1}"/>
            </a:ext>
          </a:extLst>
        </xdr:cNvPr>
        <xdr:cNvSpPr txBox="1"/>
      </xdr:nvSpPr>
      <xdr:spPr>
        <a:xfrm>
          <a:off x="1648460" y="58680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36</xdr:row>
      <xdr:rowOff>11430</xdr:rowOff>
    </xdr:from>
    <xdr:ext cx="403860" cy="259080"/>
    <xdr:sp macro="" textlink="">
      <xdr:nvSpPr>
        <xdr:cNvPr id="87" name="n_4aveValue【図書館】&#10;有形固定資産減価償却率">
          <a:extLst>
            <a:ext uri="{FF2B5EF4-FFF2-40B4-BE49-F238E27FC236}">
              <a16:creationId xmlns:a16="http://schemas.microsoft.com/office/drawing/2014/main" id="{3B144A5A-4C75-4DDB-AA9C-C36FE7E7D70A}"/>
            </a:ext>
          </a:extLst>
        </xdr:cNvPr>
        <xdr:cNvSpPr txBox="1"/>
      </xdr:nvSpPr>
      <xdr:spPr>
        <a:xfrm>
          <a:off x="848360" y="58470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39</xdr:row>
      <xdr:rowOff>46355</xdr:rowOff>
    </xdr:from>
    <xdr:ext cx="405130" cy="259080"/>
    <xdr:sp macro="" textlink="">
      <xdr:nvSpPr>
        <xdr:cNvPr id="88" name="n_1mainValue【図書館】&#10;有形固定資産減価償却率">
          <a:extLst>
            <a:ext uri="{FF2B5EF4-FFF2-40B4-BE49-F238E27FC236}">
              <a16:creationId xmlns:a16="http://schemas.microsoft.com/office/drawing/2014/main" id="{71917465-21B6-4083-B15B-FA4340781C7B}"/>
            </a:ext>
          </a:extLst>
        </xdr:cNvPr>
        <xdr:cNvSpPr txBox="1"/>
      </xdr:nvSpPr>
      <xdr:spPr>
        <a:xfrm>
          <a:off x="3239135" y="63741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163830</xdr:rowOff>
    </xdr:from>
    <xdr:ext cx="403860" cy="259080"/>
    <xdr:sp macro="" textlink="">
      <xdr:nvSpPr>
        <xdr:cNvPr id="89" name="n_2mainValue【図書館】&#10;有形固定資産減価償却率">
          <a:extLst>
            <a:ext uri="{FF2B5EF4-FFF2-40B4-BE49-F238E27FC236}">
              <a16:creationId xmlns:a16="http://schemas.microsoft.com/office/drawing/2014/main" id="{4F3ADF0A-0276-4AA0-865C-A055EB1173CD}"/>
            </a:ext>
          </a:extLst>
        </xdr:cNvPr>
        <xdr:cNvSpPr txBox="1"/>
      </xdr:nvSpPr>
      <xdr:spPr>
        <a:xfrm>
          <a:off x="2439035" y="63233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38</xdr:row>
      <xdr:rowOff>154940</xdr:rowOff>
    </xdr:from>
    <xdr:ext cx="403860" cy="257810"/>
    <xdr:sp macro="" textlink="">
      <xdr:nvSpPr>
        <xdr:cNvPr id="90" name="n_3mainValue【図書館】&#10;有形固定資産減価償却率">
          <a:extLst>
            <a:ext uri="{FF2B5EF4-FFF2-40B4-BE49-F238E27FC236}">
              <a16:creationId xmlns:a16="http://schemas.microsoft.com/office/drawing/2014/main" id="{6B035121-20E2-4CC1-B8E7-45C61C2637C9}"/>
            </a:ext>
          </a:extLst>
        </xdr:cNvPr>
        <xdr:cNvSpPr txBox="1"/>
      </xdr:nvSpPr>
      <xdr:spPr>
        <a:xfrm>
          <a:off x="1648460" y="631761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38</xdr:row>
      <xdr:rowOff>132715</xdr:rowOff>
    </xdr:from>
    <xdr:ext cx="403860" cy="257810"/>
    <xdr:sp macro="" textlink="">
      <xdr:nvSpPr>
        <xdr:cNvPr id="91" name="n_4mainValue【図書館】&#10;有形固定資産減価償却率">
          <a:extLst>
            <a:ext uri="{FF2B5EF4-FFF2-40B4-BE49-F238E27FC236}">
              <a16:creationId xmlns:a16="http://schemas.microsoft.com/office/drawing/2014/main" id="{9E07035B-02FF-4797-B54A-0CB6B1270E42}"/>
            </a:ext>
          </a:extLst>
        </xdr:cNvPr>
        <xdr:cNvSpPr txBox="1"/>
      </xdr:nvSpPr>
      <xdr:spPr>
        <a:xfrm>
          <a:off x="848360" y="62953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64E2494C-8662-440B-BE51-D1C3C9EB71A1}"/>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D2C7BC98-9837-437D-BA71-A1BA505C5DCF}"/>
            </a:ext>
          </a:extLst>
        </xdr:cNvPr>
        <xdr:cNvSpPr/>
      </xdr:nvSpPr>
      <xdr:spPr>
        <a:xfrm>
          <a:off x="60674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23207AD8-F4D4-4389-985E-271C05AD402E}"/>
            </a:ext>
          </a:extLst>
        </xdr:cNvPr>
        <xdr:cNvSpPr/>
      </xdr:nvSpPr>
      <xdr:spPr>
        <a:xfrm>
          <a:off x="60674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1765F25-A2CE-494E-A96D-9B24D0FAAA1A}"/>
            </a:ext>
          </a:extLst>
        </xdr:cNvPr>
        <xdr:cNvSpPr/>
      </xdr:nvSpPr>
      <xdr:spPr>
        <a:xfrm>
          <a:off x="69818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99E8A1-9401-4BB3-81B4-E0FF760BE800}"/>
            </a:ext>
          </a:extLst>
        </xdr:cNvPr>
        <xdr:cNvSpPr/>
      </xdr:nvSpPr>
      <xdr:spPr>
        <a:xfrm>
          <a:off x="69818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338B6F-7A45-4CAB-B3A7-2ADF71C5F5E2}"/>
            </a:ext>
          </a:extLst>
        </xdr:cNvPr>
        <xdr:cNvSpPr/>
      </xdr:nvSpPr>
      <xdr:spPr>
        <a:xfrm>
          <a:off x="80105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3D356396-62F2-45C5-BCD1-1BFAA3D31A76}"/>
            </a:ext>
          </a:extLst>
        </xdr:cNvPr>
        <xdr:cNvSpPr/>
      </xdr:nvSpPr>
      <xdr:spPr>
        <a:xfrm>
          <a:off x="80105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4D3FBA07-859C-4174-A763-DA908E0C6517}"/>
            </a:ext>
          </a:extLst>
        </xdr:cNvPr>
        <xdr:cNvSpPr/>
      </xdr:nvSpPr>
      <xdr:spPr>
        <a:xfrm>
          <a:off x="59531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100" name="テキスト ボックス 99">
          <a:extLst>
            <a:ext uri="{FF2B5EF4-FFF2-40B4-BE49-F238E27FC236}">
              <a16:creationId xmlns:a16="http://schemas.microsoft.com/office/drawing/2014/main" id="{260FA1BB-1F39-4B03-AF51-C0C520B504E4}"/>
            </a:ext>
          </a:extLst>
        </xdr:cNvPr>
        <xdr:cNvSpPr txBox="1"/>
      </xdr:nvSpPr>
      <xdr:spPr>
        <a:xfrm>
          <a:off x="5915025"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C7F47FA-2983-4F99-B7CE-D05FF4425D3F}"/>
            </a:ext>
          </a:extLst>
        </xdr:cNvPr>
        <xdr:cNvCxnSpPr/>
      </xdr:nvCxnSpPr>
      <xdr:spPr>
        <a:xfrm>
          <a:off x="5953125" y="7210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89CB09C-2724-47E5-A1DE-CE53904F1A9A}"/>
            </a:ext>
          </a:extLst>
        </xdr:cNvPr>
        <xdr:cNvCxnSpPr/>
      </xdr:nvCxnSpPr>
      <xdr:spPr>
        <a:xfrm>
          <a:off x="5953125" y="6848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103" name="テキスト ボックス 102">
          <a:extLst>
            <a:ext uri="{FF2B5EF4-FFF2-40B4-BE49-F238E27FC236}">
              <a16:creationId xmlns:a16="http://schemas.microsoft.com/office/drawing/2014/main" id="{B66266FB-83A7-49F8-8943-97D31B762E8D}"/>
            </a:ext>
          </a:extLst>
        </xdr:cNvPr>
        <xdr:cNvSpPr txBox="1"/>
      </xdr:nvSpPr>
      <xdr:spPr>
        <a:xfrm>
          <a:off x="5527040"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DD272BC3-3731-43F0-A90D-FF4E5AD411A5}"/>
            </a:ext>
          </a:extLst>
        </xdr:cNvPr>
        <xdr:cNvCxnSpPr/>
      </xdr:nvCxnSpPr>
      <xdr:spPr>
        <a:xfrm>
          <a:off x="5953125" y="6486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105" name="テキスト ボックス 104">
          <a:extLst>
            <a:ext uri="{FF2B5EF4-FFF2-40B4-BE49-F238E27FC236}">
              <a16:creationId xmlns:a16="http://schemas.microsoft.com/office/drawing/2014/main" id="{E572E835-62F9-4092-812F-7CBA21DC9DDB}"/>
            </a:ext>
          </a:extLst>
        </xdr:cNvPr>
        <xdr:cNvSpPr txBox="1"/>
      </xdr:nvSpPr>
      <xdr:spPr>
        <a:xfrm>
          <a:off x="5527040" y="6350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CA68E6C8-BB5E-476B-AD6C-F6832365C827}"/>
            </a:ext>
          </a:extLst>
        </xdr:cNvPr>
        <xdr:cNvCxnSpPr/>
      </xdr:nvCxnSpPr>
      <xdr:spPr>
        <a:xfrm>
          <a:off x="5953125" y="6134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7" name="テキスト ボックス 106">
          <a:extLst>
            <a:ext uri="{FF2B5EF4-FFF2-40B4-BE49-F238E27FC236}">
              <a16:creationId xmlns:a16="http://schemas.microsoft.com/office/drawing/2014/main" id="{ABA84BD5-E0F8-4A14-8BE7-5725C9A9D7A9}"/>
            </a:ext>
          </a:extLst>
        </xdr:cNvPr>
        <xdr:cNvSpPr txBox="1"/>
      </xdr:nvSpPr>
      <xdr:spPr>
        <a:xfrm>
          <a:off x="5527040" y="5998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2F4CFFC-393D-4B7E-B8D2-930EE01A8CFE}"/>
            </a:ext>
          </a:extLst>
        </xdr:cNvPr>
        <xdr:cNvCxnSpPr/>
      </xdr:nvCxnSpPr>
      <xdr:spPr>
        <a:xfrm>
          <a:off x="5953125" y="5772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9" name="テキスト ボックス 108">
          <a:extLst>
            <a:ext uri="{FF2B5EF4-FFF2-40B4-BE49-F238E27FC236}">
              <a16:creationId xmlns:a16="http://schemas.microsoft.com/office/drawing/2014/main" id="{F79EFC62-146F-4956-9B8F-26A84134BCB7}"/>
            </a:ext>
          </a:extLst>
        </xdr:cNvPr>
        <xdr:cNvSpPr txBox="1"/>
      </xdr:nvSpPr>
      <xdr:spPr>
        <a:xfrm>
          <a:off x="5527040" y="563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D2C17562-898E-44BE-A6E5-7E9F3EACBB2A}"/>
            </a:ext>
          </a:extLst>
        </xdr:cNvPr>
        <xdr:cNvCxnSpPr/>
      </xdr:nvCxnSpPr>
      <xdr:spPr>
        <a:xfrm>
          <a:off x="5953125" y="54102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11" name="テキスト ボックス 110">
          <a:extLst>
            <a:ext uri="{FF2B5EF4-FFF2-40B4-BE49-F238E27FC236}">
              <a16:creationId xmlns:a16="http://schemas.microsoft.com/office/drawing/2014/main" id="{32015C1A-29A7-485F-A098-FDF7AC7C97F4}"/>
            </a:ext>
          </a:extLst>
        </xdr:cNvPr>
        <xdr:cNvSpPr txBox="1"/>
      </xdr:nvSpPr>
      <xdr:spPr>
        <a:xfrm>
          <a:off x="5527040" y="52743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8D2D192-9A5F-407E-846E-0D93D2213BC2}"/>
            </a:ext>
          </a:extLst>
        </xdr:cNvPr>
        <xdr:cNvCxnSpPr/>
      </xdr:nvCxnSpPr>
      <xdr:spPr>
        <a:xfrm>
          <a:off x="5953125" y="50482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13" name="テキスト ボックス 112">
          <a:extLst>
            <a:ext uri="{FF2B5EF4-FFF2-40B4-BE49-F238E27FC236}">
              <a16:creationId xmlns:a16="http://schemas.microsoft.com/office/drawing/2014/main" id="{7D7284AB-8A2D-4100-BEC8-EF1B98DA38C7}"/>
            </a:ext>
          </a:extLst>
        </xdr:cNvPr>
        <xdr:cNvSpPr txBox="1"/>
      </xdr:nvSpPr>
      <xdr:spPr>
        <a:xfrm>
          <a:off x="5527040" y="4912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D188D53B-A566-4128-B006-EC725086EF35}"/>
            </a:ext>
          </a:extLst>
        </xdr:cNvPr>
        <xdr:cNvSpPr/>
      </xdr:nvSpPr>
      <xdr:spPr>
        <a:xfrm>
          <a:off x="59531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125730</xdr:rowOff>
    </xdr:from>
    <xdr:to>
      <xdr:col>54</xdr:col>
      <xdr:colOff>189865</xdr:colOff>
      <xdr:row>41</xdr:row>
      <xdr:rowOff>41910</xdr:rowOff>
    </xdr:to>
    <xdr:cxnSp macro="">
      <xdr:nvCxnSpPr>
        <xdr:cNvPr id="115" name="直線コネクタ 114">
          <a:extLst>
            <a:ext uri="{FF2B5EF4-FFF2-40B4-BE49-F238E27FC236}">
              <a16:creationId xmlns:a16="http://schemas.microsoft.com/office/drawing/2014/main" id="{59C01033-ED7A-4BF5-9ACF-BE4166E186E0}"/>
            </a:ext>
          </a:extLst>
        </xdr:cNvPr>
        <xdr:cNvCxnSpPr/>
      </xdr:nvCxnSpPr>
      <xdr:spPr>
        <a:xfrm flipV="1">
          <a:off x="9429115" y="5475605"/>
          <a:ext cx="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45720</xdr:rowOff>
    </xdr:from>
    <xdr:ext cx="469900" cy="259080"/>
    <xdr:sp macro="" textlink="">
      <xdr:nvSpPr>
        <xdr:cNvPr id="116" name="【図書館】&#10;一人当たり面積最小値テキスト">
          <a:extLst>
            <a:ext uri="{FF2B5EF4-FFF2-40B4-BE49-F238E27FC236}">
              <a16:creationId xmlns:a16="http://schemas.microsoft.com/office/drawing/2014/main" id="{A4D0D2F1-E63A-43FF-ACCE-429F5A1DB294}"/>
            </a:ext>
          </a:extLst>
        </xdr:cNvPr>
        <xdr:cNvSpPr txBox="1"/>
      </xdr:nvSpPr>
      <xdr:spPr>
        <a:xfrm>
          <a:off x="9467850" y="6697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41910</xdr:rowOff>
    </xdr:from>
    <xdr:to>
      <xdr:col>55</xdr:col>
      <xdr:colOff>88900</xdr:colOff>
      <xdr:row>41</xdr:row>
      <xdr:rowOff>41910</xdr:rowOff>
    </xdr:to>
    <xdr:cxnSp macro="">
      <xdr:nvCxnSpPr>
        <xdr:cNvPr id="117" name="直線コネクタ 116">
          <a:extLst>
            <a:ext uri="{FF2B5EF4-FFF2-40B4-BE49-F238E27FC236}">
              <a16:creationId xmlns:a16="http://schemas.microsoft.com/office/drawing/2014/main" id="{D5FBDF6B-15B0-4175-AD1D-2793C960AC7A}"/>
            </a:ext>
          </a:extLst>
        </xdr:cNvPr>
        <xdr:cNvCxnSpPr/>
      </xdr:nvCxnSpPr>
      <xdr:spPr>
        <a:xfrm>
          <a:off x="9363075" y="669353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72390</xdr:rowOff>
    </xdr:from>
    <xdr:ext cx="469900" cy="259080"/>
    <xdr:sp macro="" textlink="">
      <xdr:nvSpPr>
        <xdr:cNvPr id="118" name="【図書館】&#10;一人当たり面積最大値テキスト">
          <a:extLst>
            <a:ext uri="{FF2B5EF4-FFF2-40B4-BE49-F238E27FC236}">
              <a16:creationId xmlns:a16="http://schemas.microsoft.com/office/drawing/2014/main" id="{06BC6B8A-7B2B-4F21-8D90-7D84D70B3595}"/>
            </a:ext>
          </a:extLst>
        </xdr:cNvPr>
        <xdr:cNvSpPr txBox="1"/>
      </xdr:nvSpPr>
      <xdr:spPr>
        <a:xfrm>
          <a:off x="9467850" y="526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125730</xdr:rowOff>
    </xdr:from>
    <xdr:to>
      <xdr:col>55</xdr:col>
      <xdr:colOff>88900</xdr:colOff>
      <xdr:row>33</xdr:row>
      <xdr:rowOff>125730</xdr:rowOff>
    </xdr:to>
    <xdr:cxnSp macro="">
      <xdr:nvCxnSpPr>
        <xdr:cNvPr id="119" name="直線コネクタ 118">
          <a:extLst>
            <a:ext uri="{FF2B5EF4-FFF2-40B4-BE49-F238E27FC236}">
              <a16:creationId xmlns:a16="http://schemas.microsoft.com/office/drawing/2014/main" id="{1BB319DD-A9E0-44E5-8104-D841B974C666}"/>
            </a:ext>
          </a:extLst>
        </xdr:cNvPr>
        <xdr:cNvCxnSpPr/>
      </xdr:nvCxnSpPr>
      <xdr:spPr>
        <a:xfrm>
          <a:off x="9363075" y="547560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133350</xdr:rowOff>
    </xdr:from>
    <xdr:ext cx="469900" cy="257810"/>
    <xdr:sp macro="" textlink="">
      <xdr:nvSpPr>
        <xdr:cNvPr id="120" name="【図書館】&#10;一人当たり面積平均値テキスト">
          <a:extLst>
            <a:ext uri="{FF2B5EF4-FFF2-40B4-BE49-F238E27FC236}">
              <a16:creationId xmlns:a16="http://schemas.microsoft.com/office/drawing/2014/main" id="{10120F32-C81A-49F0-88C2-F5571C6B970E}"/>
            </a:ext>
          </a:extLst>
        </xdr:cNvPr>
        <xdr:cNvSpPr txBox="1"/>
      </xdr:nvSpPr>
      <xdr:spPr>
        <a:xfrm>
          <a:off x="9467850" y="629602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154940</xdr:rowOff>
    </xdr:from>
    <xdr:to>
      <xdr:col>55</xdr:col>
      <xdr:colOff>50800</xdr:colOff>
      <xdr:row>39</xdr:row>
      <xdr:rowOff>85090</xdr:rowOff>
    </xdr:to>
    <xdr:sp macro="" textlink="">
      <xdr:nvSpPr>
        <xdr:cNvPr id="121" name="フローチャート: 判断 120">
          <a:extLst>
            <a:ext uri="{FF2B5EF4-FFF2-40B4-BE49-F238E27FC236}">
              <a16:creationId xmlns:a16="http://schemas.microsoft.com/office/drawing/2014/main" id="{6FFC962E-5439-47F6-BEA7-4E82ADEC34AC}"/>
            </a:ext>
          </a:extLst>
        </xdr:cNvPr>
        <xdr:cNvSpPr/>
      </xdr:nvSpPr>
      <xdr:spPr>
        <a:xfrm>
          <a:off x="9401175" y="631761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DEAE6906-EA7E-42B7-B9ED-B63C14A86DA5}"/>
            </a:ext>
          </a:extLst>
        </xdr:cNvPr>
        <xdr:cNvSpPr/>
      </xdr:nvSpPr>
      <xdr:spPr>
        <a:xfrm>
          <a:off x="8639175" y="63341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170180</xdr:rowOff>
    </xdr:from>
    <xdr:to>
      <xdr:col>46</xdr:col>
      <xdr:colOff>38100</xdr:colOff>
      <xdr:row>39</xdr:row>
      <xdr:rowOff>100330</xdr:rowOff>
    </xdr:to>
    <xdr:sp macro="" textlink="">
      <xdr:nvSpPr>
        <xdr:cNvPr id="123" name="フローチャート: 判断 122">
          <a:extLst>
            <a:ext uri="{FF2B5EF4-FFF2-40B4-BE49-F238E27FC236}">
              <a16:creationId xmlns:a16="http://schemas.microsoft.com/office/drawing/2014/main" id="{3C72A980-F334-480F-87A3-6E16B689EFE5}"/>
            </a:ext>
          </a:extLst>
        </xdr:cNvPr>
        <xdr:cNvSpPr/>
      </xdr:nvSpPr>
      <xdr:spPr>
        <a:xfrm>
          <a:off x="7839075" y="63233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24" name="フローチャート: 判断 123">
          <a:extLst>
            <a:ext uri="{FF2B5EF4-FFF2-40B4-BE49-F238E27FC236}">
              <a16:creationId xmlns:a16="http://schemas.microsoft.com/office/drawing/2014/main" id="{DCE12804-B9C8-4783-9C59-B8D2264B0C21}"/>
            </a:ext>
          </a:extLst>
        </xdr:cNvPr>
        <xdr:cNvSpPr/>
      </xdr:nvSpPr>
      <xdr:spPr>
        <a:xfrm>
          <a:off x="7029450" y="63220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29210</xdr:rowOff>
    </xdr:from>
    <xdr:to>
      <xdr:col>36</xdr:col>
      <xdr:colOff>165100</xdr:colOff>
      <xdr:row>39</xdr:row>
      <xdr:rowOff>130810</xdr:rowOff>
    </xdr:to>
    <xdr:sp macro="" textlink="">
      <xdr:nvSpPr>
        <xdr:cNvPr id="125" name="フローチャート: 判断 124">
          <a:extLst>
            <a:ext uri="{FF2B5EF4-FFF2-40B4-BE49-F238E27FC236}">
              <a16:creationId xmlns:a16="http://schemas.microsoft.com/office/drawing/2014/main" id="{A302AE0C-1F46-41DF-B510-488B30AC6EEB}"/>
            </a:ext>
          </a:extLst>
        </xdr:cNvPr>
        <xdr:cNvSpPr/>
      </xdr:nvSpPr>
      <xdr:spPr>
        <a:xfrm>
          <a:off x="6238875" y="63506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a:extLst>
            <a:ext uri="{FF2B5EF4-FFF2-40B4-BE49-F238E27FC236}">
              <a16:creationId xmlns:a16="http://schemas.microsoft.com/office/drawing/2014/main" id="{8061C369-B017-494B-A977-C8A0CE88406E}"/>
            </a:ext>
          </a:extLst>
        </xdr:cNvPr>
        <xdr:cNvSpPr txBox="1"/>
      </xdr:nvSpPr>
      <xdr:spPr>
        <a:xfrm>
          <a:off x="925830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a:extLst>
            <a:ext uri="{FF2B5EF4-FFF2-40B4-BE49-F238E27FC236}">
              <a16:creationId xmlns:a16="http://schemas.microsoft.com/office/drawing/2014/main" id="{C76E85D5-EE82-45E9-862B-4827FFE2ADEA}"/>
            </a:ext>
          </a:extLst>
        </xdr:cNvPr>
        <xdr:cNvSpPr txBox="1"/>
      </xdr:nvSpPr>
      <xdr:spPr>
        <a:xfrm>
          <a:off x="85153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a:extLst>
            <a:ext uri="{FF2B5EF4-FFF2-40B4-BE49-F238E27FC236}">
              <a16:creationId xmlns:a16="http://schemas.microsoft.com/office/drawing/2014/main" id="{945E2A0E-1CA8-4200-AB91-C1A419502A64}"/>
            </a:ext>
          </a:extLst>
        </xdr:cNvPr>
        <xdr:cNvSpPr txBox="1"/>
      </xdr:nvSpPr>
      <xdr:spPr>
        <a:xfrm>
          <a:off x="77152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a:extLst>
            <a:ext uri="{FF2B5EF4-FFF2-40B4-BE49-F238E27FC236}">
              <a16:creationId xmlns:a16="http://schemas.microsoft.com/office/drawing/2014/main" id="{386B9FA0-F7AD-4EC9-B26D-B5CD9B2B4FC3}"/>
            </a:ext>
          </a:extLst>
        </xdr:cNvPr>
        <xdr:cNvSpPr txBox="1"/>
      </xdr:nvSpPr>
      <xdr:spPr>
        <a:xfrm>
          <a:off x="690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a:extLst>
            <a:ext uri="{FF2B5EF4-FFF2-40B4-BE49-F238E27FC236}">
              <a16:creationId xmlns:a16="http://schemas.microsoft.com/office/drawing/2014/main" id="{D071D974-AD24-46CA-A178-C19B86BDC995}"/>
            </a:ext>
          </a:extLst>
        </xdr:cNvPr>
        <xdr:cNvSpPr txBox="1"/>
      </xdr:nvSpPr>
      <xdr:spPr>
        <a:xfrm>
          <a:off x="6115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97790</xdr:rowOff>
    </xdr:from>
    <xdr:to>
      <xdr:col>55</xdr:col>
      <xdr:colOff>50800</xdr:colOff>
      <xdr:row>36</xdr:row>
      <xdr:rowOff>27940</xdr:rowOff>
    </xdr:to>
    <xdr:sp macro="" textlink="">
      <xdr:nvSpPr>
        <xdr:cNvPr id="131" name="楕円 130">
          <a:extLst>
            <a:ext uri="{FF2B5EF4-FFF2-40B4-BE49-F238E27FC236}">
              <a16:creationId xmlns:a16="http://schemas.microsoft.com/office/drawing/2014/main" id="{F213FCE9-F6D8-40B1-A787-D9A3103C6D5A}"/>
            </a:ext>
          </a:extLst>
        </xdr:cNvPr>
        <xdr:cNvSpPr/>
      </xdr:nvSpPr>
      <xdr:spPr>
        <a:xfrm>
          <a:off x="9401175" y="5774690"/>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120650</xdr:rowOff>
    </xdr:from>
    <xdr:ext cx="469900" cy="257810"/>
    <xdr:sp macro="" textlink="">
      <xdr:nvSpPr>
        <xdr:cNvPr id="132" name="【図書館】&#10;一人当たり面積該当値テキスト">
          <a:extLst>
            <a:ext uri="{FF2B5EF4-FFF2-40B4-BE49-F238E27FC236}">
              <a16:creationId xmlns:a16="http://schemas.microsoft.com/office/drawing/2014/main" id="{AB779AEA-6D39-4AF5-BD26-6E70A6FB8C6A}"/>
            </a:ext>
          </a:extLst>
        </xdr:cNvPr>
        <xdr:cNvSpPr txBox="1"/>
      </xdr:nvSpPr>
      <xdr:spPr>
        <a:xfrm>
          <a:off x="9467850" y="56388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120650</xdr:rowOff>
    </xdr:from>
    <xdr:to>
      <xdr:col>50</xdr:col>
      <xdr:colOff>165100</xdr:colOff>
      <xdr:row>36</xdr:row>
      <xdr:rowOff>50800</xdr:rowOff>
    </xdr:to>
    <xdr:sp macro="" textlink="">
      <xdr:nvSpPr>
        <xdr:cNvPr id="133" name="楕円 132">
          <a:extLst>
            <a:ext uri="{FF2B5EF4-FFF2-40B4-BE49-F238E27FC236}">
              <a16:creationId xmlns:a16="http://schemas.microsoft.com/office/drawing/2014/main" id="{91DFF313-F61B-4352-A848-CE2DA2A82C2A}"/>
            </a:ext>
          </a:extLst>
        </xdr:cNvPr>
        <xdr:cNvSpPr/>
      </xdr:nvSpPr>
      <xdr:spPr>
        <a:xfrm>
          <a:off x="8639175" y="5800725"/>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148590</xdr:rowOff>
    </xdr:from>
    <xdr:to>
      <xdr:col>55</xdr:col>
      <xdr:colOff>0</xdr:colOff>
      <xdr:row>36</xdr:row>
      <xdr:rowOff>0</xdr:rowOff>
    </xdr:to>
    <xdr:cxnSp macro="">
      <xdr:nvCxnSpPr>
        <xdr:cNvPr id="134" name="直線コネクタ 133">
          <a:extLst>
            <a:ext uri="{FF2B5EF4-FFF2-40B4-BE49-F238E27FC236}">
              <a16:creationId xmlns:a16="http://schemas.microsoft.com/office/drawing/2014/main" id="{DB540E31-261A-467C-A5DB-88225C01C9E7}"/>
            </a:ext>
          </a:extLst>
        </xdr:cNvPr>
        <xdr:cNvCxnSpPr/>
      </xdr:nvCxnSpPr>
      <xdr:spPr>
        <a:xfrm flipV="1">
          <a:off x="8686800" y="5822315"/>
          <a:ext cx="74295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143510</xdr:rowOff>
    </xdr:from>
    <xdr:to>
      <xdr:col>46</xdr:col>
      <xdr:colOff>38100</xdr:colOff>
      <xdr:row>36</xdr:row>
      <xdr:rowOff>73660</xdr:rowOff>
    </xdr:to>
    <xdr:sp macro="" textlink="">
      <xdr:nvSpPr>
        <xdr:cNvPr id="135" name="楕円 134">
          <a:extLst>
            <a:ext uri="{FF2B5EF4-FFF2-40B4-BE49-F238E27FC236}">
              <a16:creationId xmlns:a16="http://schemas.microsoft.com/office/drawing/2014/main" id="{95DDEF6C-B8A4-4698-9C66-C52BCBFACAB8}"/>
            </a:ext>
          </a:extLst>
        </xdr:cNvPr>
        <xdr:cNvSpPr/>
      </xdr:nvSpPr>
      <xdr:spPr>
        <a:xfrm>
          <a:off x="7839075" y="58172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0</xdr:rowOff>
    </xdr:from>
    <xdr:to>
      <xdr:col>50</xdr:col>
      <xdr:colOff>114300</xdr:colOff>
      <xdr:row>36</xdr:row>
      <xdr:rowOff>22860</xdr:rowOff>
    </xdr:to>
    <xdr:cxnSp macro="">
      <xdr:nvCxnSpPr>
        <xdr:cNvPr id="136" name="直線コネクタ 135">
          <a:extLst>
            <a:ext uri="{FF2B5EF4-FFF2-40B4-BE49-F238E27FC236}">
              <a16:creationId xmlns:a16="http://schemas.microsoft.com/office/drawing/2014/main" id="{61918C4E-6C8F-46BD-B98C-F8FA70BF79F3}"/>
            </a:ext>
          </a:extLst>
        </xdr:cNvPr>
        <xdr:cNvCxnSpPr/>
      </xdr:nvCxnSpPr>
      <xdr:spPr>
        <a:xfrm flipV="1">
          <a:off x="7886700" y="5838825"/>
          <a:ext cx="8001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158750</xdr:rowOff>
    </xdr:from>
    <xdr:to>
      <xdr:col>41</xdr:col>
      <xdr:colOff>101600</xdr:colOff>
      <xdr:row>36</xdr:row>
      <xdr:rowOff>88900</xdr:rowOff>
    </xdr:to>
    <xdr:sp macro="" textlink="">
      <xdr:nvSpPr>
        <xdr:cNvPr id="137" name="楕円 136">
          <a:extLst>
            <a:ext uri="{FF2B5EF4-FFF2-40B4-BE49-F238E27FC236}">
              <a16:creationId xmlns:a16="http://schemas.microsoft.com/office/drawing/2014/main" id="{81D33F19-4773-4C41-8684-266CD7794261}"/>
            </a:ext>
          </a:extLst>
        </xdr:cNvPr>
        <xdr:cNvSpPr/>
      </xdr:nvSpPr>
      <xdr:spPr>
        <a:xfrm>
          <a:off x="7029450" y="58388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22860</xdr:rowOff>
    </xdr:from>
    <xdr:to>
      <xdr:col>45</xdr:col>
      <xdr:colOff>177800</xdr:colOff>
      <xdr:row>36</xdr:row>
      <xdr:rowOff>38100</xdr:rowOff>
    </xdr:to>
    <xdr:cxnSp macro="">
      <xdr:nvCxnSpPr>
        <xdr:cNvPr id="138" name="直線コネクタ 137">
          <a:extLst>
            <a:ext uri="{FF2B5EF4-FFF2-40B4-BE49-F238E27FC236}">
              <a16:creationId xmlns:a16="http://schemas.microsoft.com/office/drawing/2014/main" id="{7902FB02-7350-416F-828A-360340DEF745}"/>
            </a:ext>
          </a:extLst>
        </xdr:cNvPr>
        <xdr:cNvCxnSpPr/>
      </xdr:nvCxnSpPr>
      <xdr:spPr>
        <a:xfrm flipV="1">
          <a:off x="7077075" y="5864860"/>
          <a:ext cx="8096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10160</xdr:rowOff>
    </xdr:from>
    <xdr:to>
      <xdr:col>36</xdr:col>
      <xdr:colOff>165100</xdr:colOff>
      <xdr:row>36</xdr:row>
      <xdr:rowOff>111760</xdr:rowOff>
    </xdr:to>
    <xdr:sp macro="" textlink="">
      <xdr:nvSpPr>
        <xdr:cNvPr id="139" name="楕円 138">
          <a:extLst>
            <a:ext uri="{FF2B5EF4-FFF2-40B4-BE49-F238E27FC236}">
              <a16:creationId xmlns:a16="http://schemas.microsoft.com/office/drawing/2014/main" id="{6917DAE0-8AD5-4925-BE70-84C9AA23C217}"/>
            </a:ext>
          </a:extLst>
        </xdr:cNvPr>
        <xdr:cNvSpPr/>
      </xdr:nvSpPr>
      <xdr:spPr>
        <a:xfrm>
          <a:off x="6238875" y="584581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38100</xdr:rowOff>
    </xdr:from>
    <xdr:to>
      <xdr:col>41</xdr:col>
      <xdr:colOff>50800</xdr:colOff>
      <xdr:row>36</xdr:row>
      <xdr:rowOff>60960</xdr:rowOff>
    </xdr:to>
    <xdr:cxnSp macro="">
      <xdr:nvCxnSpPr>
        <xdr:cNvPr id="140" name="直線コネクタ 139">
          <a:extLst>
            <a:ext uri="{FF2B5EF4-FFF2-40B4-BE49-F238E27FC236}">
              <a16:creationId xmlns:a16="http://schemas.microsoft.com/office/drawing/2014/main" id="{252AC61E-84CA-464E-897A-F2A4FA4E8982}"/>
            </a:ext>
          </a:extLst>
        </xdr:cNvPr>
        <xdr:cNvCxnSpPr/>
      </xdr:nvCxnSpPr>
      <xdr:spPr>
        <a:xfrm flipV="1">
          <a:off x="6286500" y="587692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99060</xdr:rowOff>
    </xdr:from>
    <xdr:ext cx="469900" cy="257810"/>
    <xdr:sp macro="" textlink="">
      <xdr:nvSpPr>
        <xdr:cNvPr id="141" name="n_1aveValue【図書館】&#10;一人当たり面積">
          <a:extLst>
            <a:ext uri="{FF2B5EF4-FFF2-40B4-BE49-F238E27FC236}">
              <a16:creationId xmlns:a16="http://schemas.microsoft.com/office/drawing/2014/main" id="{CD48C42F-59D8-4A1C-85B1-33372A74F4B3}"/>
            </a:ext>
          </a:extLst>
        </xdr:cNvPr>
        <xdr:cNvSpPr txBox="1"/>
      </xdr:nvSpPr>
      <xdr:spPr>
        <a:xfrm>
          <a:off x="8458200" y="64268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91440</xdr:rowOff>
    </xdr:from>
    <xdr:ext cx="468630" cy="259080"/>
    <xdr:sp macro="" textlink="">
      <xdr:nvSpPr>
        <xdr:cNvPr id="142" name="n_2aveValue【図書館】&#10;一人当たり面積">
          <a:extLst>
            <a:ext uri="{FF2B5EF4-FFF2-40B4-BE49-F238E27FC236}">
              <a16:creationId xmlns:a16="http://schemas.microsoft.com/office/drawing/2014/main" id="{EFC8D0DE-A5F8-46BC-89CD-4AC91658B7C0}"/>
            </a:ext>
          </a:extLst>
        </xdr:cNvPr>
        <xdr:cNvSpPr txBox="1"/>
      </xdr:nvSpPr>
      <xdr:spPr>
        <a:xfrm>
          <a:off x="7677150" y="64128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83820</xdr:rowOff>
    </xdr:from>
    <xdr:ext cx="468630" cy="259080"/>
    <xdr:sp macro="" textlink="">
      <xdr:nvSpPr>
        <xdr:cNvPr id="143" name="n_3aveValue【図書館】&#10;一人当たり面積">
          <a:extLst>
            <a:ext uri="{FF2B5EF4-FFF2-40B4-BE49-F238E27FC236}">
              <a16:creationId xmlns:a16="http://schemas.microsoft.com/office/drawing/2014/main" id="{A5F045CE-DC3D-43E0-B6FB-4F6A0BF66A96}"/>
            </a:ext>
          </a:extLst>
        </xdr:cNvPr>
        <xdr:cNvSpPr txBox="1"/>
      </xdr:nvSpPr>
      <xdr:spPr>
        <a:xfrm>
          <a:off x="6867525" y="64115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121920</xdr:rowOff>
    </xdr:from>
    <xdr:ext cx="468630" cy="257810"/>
    <xdr:sp macro="" textlink="">
      <xdr:nvSpPr>
        <xdr:cNvPr id="144" name="n_4aveValue【図書館】&#10;一人当たり面積">
          <a:extLst>
            <a:ext uri="{FF2B5EF4-FFF2-40B4-BE49-F238E27FC236}">
              <a16:creationId xmlns:a16="http://schemas.microsoft.com/office/drawing/2014/main" id="{B94D7DB2-2B92-4603-B542-68FBF74619CE}"/>
            </a:ext>
          </a:extLst>
        </xdr:cNvPr>
        <xdr:cNvSpPr txBox="1"/>
      </xdr:nvSpPr>
      <xdr:spPr>
        <a:xfrm>
          <a:off x="6067425" y="644969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34</xdr:row>
      <xdr:rowOff>67310</xdr:rowOff>
    </xdr:from>
    <xdr:ext cx="469900" cy="259080"/>
    <xdr:sp macro="" textlink="">
      <xdr:nvSpPr>
        <xdr:cNvPr id="145" name="n_1mainValue【図書館】&#10;一人当たり面積">
          <a:extLst>
            <a:ext uri="{FF2B5EF4-FFF2-40B4-BE49-F238E27FC236}">
              <a16:creationId xmlns:a16="http://schemas.microsoft.com/office/drawing/2014/main" id="{CEE16A2B-B5CE-4F4B-A968-F6F956AA3444}"/>
            </a:ext>
          </a:extLst>
        </xdr:cNvPr>
        <xdr:cNvSpPr txBox="1"/>
      </xdr:nvSpPr>
      <xdr:spPr>
        <a:xfrm>
          <a:off x="8458200" y="5579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0.140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34</xdr:row>
      <xdr:rowOff>90170</xdr:rowOff>
    </xdr:from>
    <xdr:ext cx="468630" cy="259080"/>
    <xdr:sp macro="" textlink="">
      <xdr:nvSpPr>
        <xdr:cNvPr id="146" name="n_2mainValue【図書館】&#10;一人当たり面積">
          <a:extLst>
            <a:ext uri="{FF2B5EF4-FFF2-40B4-BE49-F238E27FC236}">
              <a16:creationId xmlns:a16="http://schemas.microsoft.com/office/drawing/2014/main" id="{BAAF4517-BBAA-4931-8391-96CB730C5A92}"/>
            </a:ext>
          </a:extLst>
        </xdr:cNvPr>
        <xdr:cNvSpPr txBox="1"/>
      </xdr:nvSpPr>
      <xdr:spPr>
        <a:xfrm>
          <a:off x="7677150" y="56019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0.137</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34</xdr:row>
      <xdr:rowOff>105410</xdr:rowOff>
    </xdr:from>
    <xdr:ext cx="468630" cy="259080"/>
    <xdr:sp macro="" textlink="">
      <xdr:nvSpPr>
        <xdr:cNvPr id="147" name="n_3mainValue【図書館】&#10;一人当たり面積">
          <a:extLst>
            <a:ext uri="{FF2B5EF4-FFF2-40B4-BE49-F238E27FC236}">
              <a16:creationId xmlns:a16="http://schemas.microsoft.com/office/drawing/2014/main" id="{A8074BAC-9109-4B01-878C-F41A753D34FE}"/>
            </a:ext>
          </a:extLst>
        </xdr:cNvPr>
        <xdr:cNvSpPr txBox="1"/>
      </xdr:nvSpPr>
      <xdr:spPr>
        <a:xfrm>
          <a:off x="6867525" y="56172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34</xdr:row>
      <xdr:rowOff>128270</xdr:rowOff>
    </xdr:from>
    <xdr:ext cx="468630" cy="259080"/>
    <xdr:sp macro="" textlink="">
      <xdr:nvSpPr>
        <xdr:cNvPr id="148" name="n_4mainValue【図書館】&#10;一人当たり面積">
          <a:extLst>
            <a:ext uri="{FF2B5EF4-FFF2-40B4-BE49-F238E27FC236}">
              <a16:creationId xmlns:a16="http://schemas.microsoft.com/office/drawing/2014/main" id="{D289F4A0-AB73-49A2-82FC-B9F344375B82}"/>
            </a:ext>
          </a:extLst>
        </xdr:cNvPr>
        <xdr:cNvSpPr txBox="1"/>
      </xdr:nvSpPr>
      <xdr:spPr>
        <a:xfrm>
          <a:off x="6067425" y="5640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982927AB-3810-46FC-BA10-20E605ACBD13}"/>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6A146544-3C69-4C55-A21B-B987A77EAFE4}"/>
            </a:ext>
          </a:extLst>
        </xdr:cNvPr>
        <xdr:cNvSpPr/>
      </xdr:nvSpPr>
      <xdr:spPr>
        <a:xfrm>
          <a:off x="80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84553DBF-D53A-4B7A-A568-06EEFBAD8DAE}"/>
            </a:ext>
          </a:extLst>
        </xdr:cNvPr>
        <xdr:cNvSpPr/>
      </xdr:nvSpPr>
      <xdr:spPr>
        <a:xfrm>
          <a:off x="80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B8497219-13EA-432A-8D08-F75A2B8B1E10}"/>
            </a:ext>
          </a:extLst>
        </xdr:cNvPr>
        <xdr:cNvSpPr/>
      </xdr:nvSpPr>
      <xdr:spPr>
        <a:xfrm>
          <a:off x="17145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FFC41B5E-15A4-4FF1-BE4A-B15E8A4F489C}"/>
            </a:ext>
          </a:extLst>
        </xdr:cNvPr>
        <xdr:cNvSpPr/>
      </xdr:nvSpPr>
      <xdr:spPr>
        <a:xfrm>
          <a:off x="17145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ED89786A-CD1E-451B-AF3A-564333F1B6AD}"/>
            </a:ext>
          </a:extLst>
        </xdr:cNvPr>
        <xdr:cNvSpPr/>
      </xdr:nvSpPr>
      <xdr:spPr>
        <a:xfrm>
          <a:off x="27432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5711EFF-90F8-4EDB-A518-66CE5F553B99}"/>
            </a:ext>
          </a:extLst>
        </xdr:cNvPr>
        <xdr:cNvSpPr/>
      </xdr:nvSpPr>
      <xdr:spPr>
        <a:xfrm>
          <a:off x="27432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1F395A6-03F6-4F5E-8634-3C65799D0F59}"/>
            </a:ext>
          </a:extLst>
        </xdr:cNvPr>
        <xdr:cNvSpPr/>
      </xdr:nvSpPr>
      <xdr:spPr>
        <a:xfrm>
          <a:off x="6858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57" name="テキスト ボックス 156">
          <a:extLst>
            <a:ext uri="{FF2B5EF4-FFF2-40B4-BE49-F238E27FC236}">
              <a16:creationId xmlns:a16="http://schemas.microsoft.com/office/drawing/2014/main" id="{0EAC1101-477B-4EE1-951F-D85311D7B0C6}"/>
            </a:ext>
          </a:extLst>
        </xdr:cNvPr>
        <xdr:cNvSpPr txBox="1"/>
      </xdr:nvSpPr>
      <xdr:spPr>
        <a:xfrm>
          <a:off x="666750"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F45E4C3-08FF-47B8-ABD4-DADF5AEC5908}"/>
            </a:ext>
          </a:extLst>
        </xdr:cNvPr>
        <xdr:cNvCxnSpPr/>
      </xdr:nvCxnSpPr>
      <xdr:spPr>
        <a:xfrm>
          <a:off x="6858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090" cy="257810"/>
    <xdr:sp macro="" textlink="">
      <xdr:nvSpPr>
        <xdr:cNvPr id="159" name="テキスト ボックス 158">
          <a:extLst>
            <a:ext uri="{FF2B5EF4-FFF2-40B4-BE49-F238E27FC236}">
              <a16:creationId xmlns:a16="http://schemas.microsoft.com/office/drawing/2014/main" id="{E93C596D-8244-432F-B733-E0BF59F0EE28}"/>
            </a:ext>
          </a:extLst>
        </xdr:cNvPr>
        <xdr:cNvSpPr txBox="1"/>
      </xdr:nvSpPr>
      <xdr:spPr>
        <a:xfrm>
          <a:off x="2787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a:extLst>
            <a:ext uri="{FF2B5EF4-FFF2-40B4-BE49-F238E27FC236}">
              <a16:creationId xmlns:a16="http://schemas.microsoft.com/office/drawing/2014/main" id="{438B4A16-E883-4861-B5AC-E06E5D514E8B}"/>
            </a:ext>
          </a:extLst>
        </xdr:cNvPr>
        <xdr:cNvCxnSpPr/>
      </xdr:nvCxnSpPr>
      <xdr:spPr>
        <a:xfrm>
          <a:off x="6858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29210</xdr:rowOff>
    </xdr:from>
    <xdr:ext cx="466090" cy="257810"/>
    <xdr:sp macro="" textlink="">
      <xdr:nvSpPr>
        <xdr:cNvPr id="161" name="テキスト ボックス 160">
          <a:extLst>
            <a:ext uri="{FF2B5EF4-FFF2-40B4-BE49-F238E27FC236}">
              <a16:creationId xmlns:a16="http://schemas.microsoft.com/office/drawing/2014/main" id="{CCB1516B-45AE-4408-B2E5-3B798765C3F4}"/>
            </a:ext>
          </a:extLst>
        </xdr:cNvPr>
        <xdr:cNvSpPr txBox="1"/>
      </xdr:nvSpPr>
      <xdr:spPr>
        <a:xfrm>
          <a:off x="2787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a:extLst>
            <a:ext uri="{FF2B5EF4-FFF2-40B4-BE49-F238E27FC236}">
              <a16:creationId xmlns:a16="http://schemas.microsoft.com/office/drawing/2014/main" id="{604DF4A4-DB13-4230-B9A7-A0DABCE8357F}"/>
            </a:ext>
          </a:extLst>
        </xdr:cNvPr>
        <xdr:cNvCxnSpPr/>
      </xdr:nvCxnSpPr>
      <xdr:spPr>
        <a:xfrm>
          <a:off x="6858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7810"/>
    <xdr:sp macro="" textlink="">
      <xdr:nvSpPr>
        <xdr:cNvPr id="163" name="テキスト ボックス 162">
          <a:extLst>
            <a:ext uri="{FF2B5EF4-FFF2-40B4-BE49-F238E27FC236}">
              <a16:creationId xmlns:a16="http://schemas.microsoft.com/office/drawing/2014/main" id="{1502FC68-8838-431D-830A-73CD3C1E4A81}"/>
            </a:ext>
          </a:extLst>
        </xdr:cNvPr>
        <xdr:cNvSpPr txBox="1"/>
      </xdr:nvSpPr>
      <xdr:spPr>
        <a:xfrm>
          <a:off x="339725" y="98082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a:extLst>
            <a:ext uri="{FF2B5EF4-FFF2-40B4-BE49-F238E27FC236}">
              <a16:creationId xmlns:a16="http://schemas.microsoft.com/office/drawing/2014/main" id="{D34FAF9D-E62C-49BE-9C4A-DBA5F8747D4E}"/>
            </a:ext>
          </a:extLst>
        </xdr:cNvPr>
        <xdr:cNvCxnSpPr/>
      </xdr:nvCxnSpPr>
      <xdr:spPr>
        <a:xfrm>
          <a:off x="6858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7810"/>
    <xdr:sp macro="" textlink="">
      <xdr:nvSpPr>
        <xdr:cNvPr id="165" name="テキスト ボックス 164">
          <a:extLst>
            <a:ext uri="{FF2B5EF4-FFF2-40B4-BE49-F238E27FC236}">
              <a16:creationId xmlns:a16="http://schemas.microsoft.com/office/drawing/2014/main" id="{092A7A35-F1E6-444D-818C-723CBE59C79D}"/>
            </a:ext>
          </a:extLst>
        </xdr:cNvPr>
        <xdr:cNvSpPr txBox="1"/>
      </xdr:nvSpPr>
      <xdr:spPr>
        <a:xfrm>
          <a:off x="339725" y="937958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a:extLst>
            <a:ext uri="{FF2B5EF4-FFF2-40B4-BE49-F238E27FC236}">
              <a16:creationId xmlns:a16="http://schemas.microsoft.com/office/drawing/2014/main" id="{9CEBD5DE-E570-4D7D-80E1-4BB6C4075B02}"/>
            </a:ext>
          </a:extLst>
        </xdr:cNvPr>
        <xdr:cNvCxnSpPr/>
      </xdr:nvCxnSpPr>
      <xdr:spPr>
        <a:xfrm>
          <a:off x="6858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7810"/>
    <xdr:sp macro="" textlink="">
      <xdr:nvSpPr>
        <xdr:cNvPr id="167" name="テキスト ボックス 166">
          <a:extLst>
            <a:ext uri="{FF2B5EF4-FFF2-40B4-BE49-F238E27FC236}">
              <a16:creationId xmlns:a16="http://schemas.microsoft.com/office/drawing/2014/main" id="{47075AF2-51F3-4D4D-9AE3-2CA5A7400F09}"/>
            </a:ext>
          </a:extLst>
        </xdr:cNvPr>
        <xdr:cNvSpPr txBox="1"/>
      </xdr:nvSpPr>
      <xdr:spPr>
        <a:xfrm>
          <a:off x="339725" y="89414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8F9774E2-DFEB-4819-BBA3-D0D11A1E82C9}"/>
            </a:ext>
          </a:extLst>
        </xdr:cNvPr>
        <xdr:cNvCxnSpPr/>
      </xdr:nvCxnSpPr>
      <xdr:spPr>
        <a:xfrm>
          <a:off x="6858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52</xdr:row>
      <xdr:rowOff>86360</xdr:rowOff>
    </xdr:from>
    <xdr:ext cx="403225" cy="257810"/>
    <xdr:sp macro="" textlink="">
      <xdr:nvSpPr>
        <xdr:cNvPr id="169" name="テキスト ボックス 168">
          <a:extLst>
            <a:ext uri="{FF2B5EF4-FFF2-40B4-BE49-F238E27FC236}">
              <a16:creationId xmlns:a16="http://schemas.microsoft.com/office/drawing/2014/main" id="{56483A1A-072A-4FBB-AFE8-A85F0F5E18F1}"/>
            </a:ext>
          </a:extLst>
        </xdr:cNvPr>
        <xdr:cNvSpPr txBox="1"/>
      </xdr:nvSpPr>
      <xdr:spPr>
        <a:xfrm>
          <a:off x="339725" y="85128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32D7C7EF-CCD9-458D-B32E-DFBD55BD1CC8}"/>
            </a:ext>
          </a:extLst>
        </xdr:cNvPr>
        <xdr:cNvSpPr/>
      </xdr:nvSpPr>
      <xdr:spPr>
        <a:xfrm>
          <a:off x="6858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52705</xdr:rowOff>
    </xdr:from>
    <xdr:to>
      <xdr:col>24</xdr:col>
      <xdr:colOff>62865</xdr:colOff>
      <xdr:row>63</xdr:row>
      <xdr:rowOff>100330</xdr:rowOff>
    </xdr:to>
    <xdr:cxnSp macro="">
      <xdr:nvCxnSpPr>
        <xdr:cNvPr id="171" name="直線コネクタ 170">
          <a:extLst>
            <a:ext uri="{FF2B5EF4-FFF2-40B4-BE49-F238E27FC236}">
              <a16:creationId xmlns:a16="http://schemas.microsoft.com/office/drawing/2014/main" id="{5D5C3ECF-17D2-4FB8-8B7B-B71538B2B834}"/>
            </a:ext>
          </a:extLst>
        </xdr:cNvPr>
        <xdr:cNvCxnSpPr/>
      </xdr:nvCxnSpPr>
      <xdr:spPr>
        <a:xfrm flipV="1">
          <a:off x="4180840" y="8964930"/>
          <a:ext cx="0" cy="1349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104140</xdr:rowOff>
    </xdr:from>
    <xdr:ext cx="405130" cy="259080"/>
    <xdr:sp macro="" textlink="">
      <xdr:nvSpPr>
        <xdr:cNvPr id="172" name="【体育館・プール】&#10;有形固定資産減価償却率最小値テキスト">
          <a:extLst>
            <a:ext uri="{FF2B5EF4-FFF2-40B4-BE49-F238E27FC236}">
              <a16:creationId xmlns:a16="http://schemas.microsoft.com/office/drawing/2014/main" id="{C074C05D-0F4D-45ED-8FB7-D59565464587}"/>
            </a:ext>
          </a:extLst>
        </xdr:cNvPr>
        <xdr:cNvSpPr txBox="1"/>
      </xdr:nvSpPr>
      <xdr:spPr>
        <a:xfrm>
          <a:off x="4219575" y="10318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96.9</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100330</xdr:rowOff>
    </xdr:from>
    <xdr:to>
      <xdr:col>24</xdr:col>
      <xdr:colOff>152400</xdr:colOff>
      <xdr:row>63</xdr:row>
      <xdr:rowOff>100330</xdr:rowOff>
    </xdr:to>
    <xdr:cxnSp macro="">
      <xdr:nvCxnSpPr>
        <xdr:cNvPr id="173" name="直線コネクタ 172">
          <a:extLst>
            <a:ext uri="{FF2B5EF4-FFF2-40B4-BE49-F238E27FC236}">
              <a16:creationId xmlns:a16="http://schemas.microsoft.com/office/drawing/2014/main" id="{38B4B837-1D18-4274-B8BB-12BAF9822397}"/>
            </a:ext>
          </a:extLst>
        </xdr:cNvPr>
        <xdr:cNvCxnSpPr/>
      </xdr:nvCxnSpPr>
      <xdr:spPr>
        <a:xfrm>
          <a:off x="4105275" y="103143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170815</xdr:rowOff>
    </xdr:from>
    <xdr:ext cx="405130" cy="258445"/>
    <xdr:sp macro="" textlink="">
      <xdr:nvSpPr>
        <xdr:cNvPr id="174" name="【体育館・プール】&#10;有形固定資産減価償却率最大値テキスト">
          <a:extLst>
            <a:ext uri="{FF2B5EF4-FFF2-40B4-BE49-F238E27FC236}">
              <a16:creationId xmlns:a16="http://schemas.microsoft.com/office/drawing/2014/main" id="{8B5F3D9F-C21F-4F87-B511-68B11827B912}"/>
            </a:ext>
          </a:extLst>
        </xdr:cNvPr>
        <xdr:cNvSpPr txBox="1"/>
      </xdr:nvSpPr>
      <xdr:spPr>
        <a:xfrm>
          <a:off x="4219575" y="875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52705</xdr:rowOff>
    </xdr:from>
    <xdr:to>
      <xdr:col>24</xdr:col>
      <xdr:colOff>152400</xdr:colOff>
      <xdr:row>55</xdr:row>
      <xdr:rowOff>52705</xdr:rowOff>
    </xdr:to>
    <xdr:cxnSp macro="">
      <xdr:nvCxnSpPr>
        <xdr:cNvPr id="175" name="直線コネクタ 174">
          <a:extLst>
            <a:ext uri="{FF2B5EF4-FFF2-40B4-BE49-F238E27FC236}">
              <a16:creationId xmlns:a16="http://schemas.microsoft.com/office/drawing/2014/main" id="{0A44C444-4B83-4348-B3CB-608D552D9777}"/>
            </a:ext>
          </a:extLst>
        </xdr:cNvPr>
        <xdr:cNvCxnSpPr/>
      </xdr:nvCxnSpPr>
      <xdr:spPr>
        <a:xfrm>
          <a:off x="4105275" y="89649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120650</xdr:rowOff>
    </xdr:from>
    <xdr:ext cx="405130" cy="257810"/>
    <xdr:sp macro="" textlink="">
      <xdr:nvSpPr>
        <xdr:cNvPr id="176" name="【体育館・プール】&#10;有形固定資産減価償却率平均値テキスト">
          <a:extLst>
            <a:ext uri="{FF2B5EF4-FFF2-40B4-BE49-F238E27FC236}">
              <a16:creationId xmlns:a16="http://schemas.microsoft.com/office/drawing/2014/main" id="{1DBA4B35-A7B2-4D91-87C9-CD9C41DF2881}"/>
            </a:ext>
          </a:extLst>
        </xdr:cNvPr>
        <xdr:cNvSpPr txBox="1"/>
      </xdr:nvSpPr>
      <xdr:spPr>
        <a:xfrm>
          <a:off x="4219575" y="95250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77" name="フローチャート: 判断 176">
          <a:extLst>
            <a:ext uri="{FF2B5EF4-FFF2-40B4-BE49-F238E27FC236}">
              <a16:creationId xmlns:a16="http://schemas.microsoft.com/office/drawing/2014/main" id="{A6C0DF09-8811-4A09-A9A1-E0CED4C2CDA3}"/>
            </a:ext>
          </a:extLst>
        </xdr:cNvPr>
        <xdr:cNvSpPr/>
      </xdr:nvSpPr>
      <xdr:spPr>
        <a:xfrm>
          <a:off x="4124325" y="96608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33655</xdr:rowOff>
    </xdr:from>
    <xdr:to>
      <xdr:col>20</xdr:col>
      <xdr:colOff>38100</xdr:colOff>
      <xdr:row>59</xdr:row>
      <xdr:rowOff>135255</xdr:rowOff>
    </xdr:to>
    <xdr:sp macro="" textlink="">
      <xdr:nvSpPr>
        <xdr:cNvPr id="178" name="フローチャート: 判断 177">
          <a:extLst>
            <a:ext uri="{FF2B5EF4-FFF2-40B4-BE49-F238E27FC236}">
              <a16:creationId xmlns:a16="http://schemas.microsoft.com/office/drawing/2014/main" id="{49DD45DB-7E6D-4EAE-836E-73859265E62C}"/>
            </a:ext>
          </a:extLst>
        </xdr:cNvPr>
        <xdr:cNvSpPr/>
      </xdr:nvSpPr>
      <xdr:spPr>
        <a:xfrm>
          <a:off x="3381375" y="9593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8890</xdr:rowOff>
    </xdr:from>
    <xdr:to>
      <xdr:col>15</xdr:col>
      <xdr:colOff>101600</xdr:colOff>
      <xdr:row>59</xdr:row>
      <xdr:rowOff>110490</xdr:rowOff>
    </xdr:to>
    <xdr:sp macro="" textlink="">
      <xdr:nvSpPr>
        <xdr:cNvPr id="179" name="フローチャート: 判断 178">
          <a:extLst>
            <a:ext uri="{FF2B5EF4-FFF2-40B4-BE49-F238E27FC236}">
              <a16:creationId xmlns:a16="http://schemas.microsoft.com/office/drawing/2014/main" id="{74B7B2CA-6443-4086-AAC4-6FCD1501D98D}"/>
            </a:ext>
          </a:extLst>
        </xdr:cNvPr>
        <xdr:cNvSpPr/>
      </xdr:nvSpPr>
      <xdr:spPr>
        <a:xfrm>
          <a:off x="2571750" y="95751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118110</xdr:rowOff>
    </xdr:from>
    <xdr:to>
      <xdr:col>10</xdr:col>
      <xdr:colOff>165100</xdr:colOff>
      <xdr:row>59</xdr:row>
      <xdr:rowOff>48260</xdr:rowOff>
    </xdr:to>
    <xdr:sp macro="" textlink="">
      <xdr:nvSpPr>
        <xdr:cNvPr id="180" name="フローチャート: 判断 179">
          <a:extLst>
            <a:ext uri="{FF2B5EF4-FFF2-40B4-BE49-F238E27FC236}">
              <a16:creationId xmlns:a16="http://schemas.microsoft.com/office/drawing/2014/main" id="{5ADF9179-9FBA-4D6C-9706-95BC3CD8A958}"/>
            </a:ext>
          </a:extLst>
        </xdr:cNvPr>
        <xdr:cNvSpPr/>
      </xdr:nvSpPr>
      <xdr:spPr>
        <a:xfrm>
          <a:off x="1781175" y="952246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102235</xdr:rowOff>
    </xdr:from>
    <xdr:to>
      <xdr:col>6</xdr:col>
      <xdr:colOff>38100</xdr:colOff>
      <xdr:row>59</xdr:row>
      <xdr:rowOff>32385</xdr:rowOff>
    </xdr:to>
    <xdr:sp macro="" textlink="">
      <xdr:nvSpPr>
        <xdr:cNvPr id="181" name="フローチャート: 判断 180">
          <a:extLst>
            <a:ext uri="{FF2B5EF4-FFF2-40B4-BE49-F238E27FC236}">
              <a16:creationId xmlns:a16="http://schemas.microsoft.com/office/drawing/2014/main" id="{3148D197-037E-4EC7-93A5-2E38DB1F0461}"/>
            </a:ext>
          </a:extLst>
        </xdr:cNvPr>
        <xdr:cNvSpPr/>
      </xdr:nvSpPr>
      <xdr:spPr>
        <a:xfrm>
          <a:off x="981075" y="95065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82" name="テキスト ボックス 181">
          <a:extLst>
            <a:ext uri="{FF2B5EF4-FFF2-40B4-BE49-F238E27FC236}">
              <a16:creationId xmlns:a16="http://schemas.microsoft.com/office/drawing/2014/main" id="{11882E8A-5453-4B34-B665-837C0CD70F40}"/>
            </a:ext>
          </a:extLst>
        </xdr:cNvPr>
        <xdr:cNvSpPr txBox="1"/>
      </xdr:nvSpPr>
      <xdr:spPr>
        <a:xfrm>
          <a:off x="40100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83" name="テキスト ボックス 182">
          <a:extLst>
            <a:ext uri="{FF2B5EF4-FFF2-40B4-BE49-F238E27FC236}">
              <a16:creationId xmlns:a16="http://schemas.microsoft.com/office/drawing/2014/main" id="{881B054A-8D5B-4F48-A288-A1ECD5434358}"/>
            </a:ext>
          </a:extLst>
        </xdr:cNvPr>
        <xdr:cNvSpPr txBox="1"/>
      </xdr:nvSpPr>
      <xdr:spPr>
        <a:xfrm>
          <a:off x="32575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84" name="テキスト ボックス 183">
          <a:extLst>
            <a:ext uri="{FF2B5EF4-FFF2-40B4-BE49-F238E27FC236}">
              <a16:creationId xmlns:a16="http://schemas.microsoft.com/office/drawing/2014/main" id="{543E24CC-4CB2-4FA3-A524-0CF881AF49B9}"/>
            </a:ext>
          </a:extLst>
        </xdr:cNvPr>
        <xdr:cNvSpPr txBox="1"/>
      </xdr:nvSpPr>
      <xdr:spPr>
        <a:xfrm>
          <a:off x="24479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85" name="テキスト ボックス 184">
          <a:extLst>
            <a:ext uri="{FF2B5EF4-FFF2-40B4-BE49-F238E27FC236}">
              <a16:creationId xmlns:a16="http://schemas.microsoft.com/office/drawing/2014/main" id="{3DF8BB75-285E-4A09-8EBB-D5566366CD77}"/>
            </a:ext>
          </a:extLst>
        </xdr:cNvPr>
        <xdr:cNvSpPr txBox="1"/>
      </xdr:nvSpPr>
      <xdr:spPr>
        <a:xfrm>
          <a:off x="1657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86" name="テキスト ボックス 185">
          <a:extLst>
            <a:ext uri="{FF2B5EF4-FFF2-40B4-BE49-F238E27FC236}">
              <a16:creationId xmlns:a16="http://schemas.microsoft.com/office/drawing/2014/main" id="{562D94EF-6870-48D4-ADE0-CF13596D4FF4}"/>
            </a:ext>
          </a:extLst>
        </xdr:cNvPr>
        <xdr:cNvSpPr txBox="1"/>
      </xdr:nvSpPr>
      <xdr:spPr>
        <a:xfrm>
          <a:off x="857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125095</xdr:rowOff>
    </xdr:from>
    <xdr:to>
      <xdr:col>24</xdr:col>
      <xdr:colOff>114300</xdr:colOff>
      <xdr:row>60</xdr:row>
      <xdr:rowOff>55245</xdr:rowOff>
    </xdr:to>
    <xdr:sp macro="" textlink="">
      <xdr:nvSpPr>
        <xdr:cNvPr id="187" name="楕円 186">
          <a:extLst>
            <a:ext uri="{FF2B5EF4-FFF2-40B4-BE49-F238E27FC236}">
              <a16:creationId xmlns:a16="http://schemas.microsoft.com/office/drawing/2014/main" id="{A042086F-79CC-450F-BFC7-E55502AA9A39}"/>
            </a:ext>
          </a:extLst>
        </xdr:cNvPr>
        <xdr:cNvSpPr/>
      </xdr:nvSpPr>
      <xdr:spPr>
        <a:xfrm>
          <a:off x="4124325" y="96850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103505</xdr:rowOff>
    </xdr:from>
    <xdr:ext cx="405130" cy="259080"/>
    <xdr:sp macro="" textlink="">
      <xdr:nvSpPr>
        <xdr:cNvPr id="188" name="【体育館・プール】&#10;有形固定資産減価償却率該当値テキスト">
          <a:extLst>
            <a:ext uri="{FF2B5EF4-FFF2-40B4-BE49-F238E27FC236}">
              <a16:creationId xmlns:a16="http://schemas.microsoft.com/office/drawing/2014/main" id="{0C28622B-BB5A-43C1-97E3-AD04EA463CD3}"/>
            </a:ext>
          </a:extLst>
        </xdr:cNvPr>
        <xdr:cNvSpPr txBox="1"/>
      </xdr:nvSpPr>
      <xdr:spPr>
        <a:xfrm>
          <a:off x="4219575" y="9669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79375</xdr:rowOff>
    </xdr:from>
    <xdr:to>
      <xdr:col>20</xdr:col>
      <xdr:colOff>38100</xdr:colOff>
      <xdr:row>60</xdr:row>
      <xdr:rowOff>9525</xdr:rowOff>
    </xdr:to>
    <xdr:sp macro="" textlink="">
      <xdr:nvSpPr>
        <xdr:cNvPr id="189" name="楕円 188">
          <a:extLst>
            <a:ext uri="{FF2B5EF4-FFF2-40B4-BE49-F238E27FC236}">
              <a16:creationId xmlns:a16="http://schemas.microsoft.com/office/drawing/2014/main" id="{04244742-9890-44D0-B18B-EADB5CF61CBE}"/>
            </a:ext>
          </a:extLst>
        </xdr:cNvPr>
        <xdr:cNvSpPr/>
      </xdr:nvSpPr>
      <xdr:spPr>
        <a:xfrm>
          <a:off x="3381375" y="964565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130175</xdr:rowOff>
    </xdr:from>
    <xdr:to>
      <xdr:col>24</xdr:col>
      <xdr:colOff>63500</xdr:colOff>
      <xdr:row>60</xdr:row>
      <xdr:rowOff>4445</xdr:rowOff>
    </xdr:to>
    <xdr:cxnSp macro="">
      <xdr:nvCxnSpPr>
        <xdr:cNvPr id="190" name="直線コネクタ 189">
          <a:extLst>
            <a:ext uri="{FF2B5EF4-FFF2-40B4-BE49-F238E27FC236}">
              <a16:creationId xmlns:a16="http://schemas.microsoft.com/office/drawing/2014/main" id="{48FFA25A-9ACF-406A-BE63-BAA4A7216D5D}"/>
            </a:ext>
          </a:extLst>
        </xdr:cNvPr>
        <xdr:cNvCxnSpPr/>
      </xdr:nvCxnSpPr>
      <xdr:spPr>
        <a:xfrm>
          <a:off x="3429000" y="9693275"/>
          <a:ext cx="7524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159385</xdr:rowOff>
    </xdr:from>
    <xdr:to>
      <xdr:col>15</xdr:col>
      <xdr:colOff>101600</xdr:colOff>
      <xdr:row>59</xdr:row>
      <xdr:rowOff>89535</xdr:rowOff>
    </xdr:to>
    <xdr:sp macro="" textlink="">
      <xdr:nvSpPr>
        <xdr:cNvPr id="191" name="楕円 190">
          <a:extLst>
            <a:ext uri="{FF2B5EF4-FFF2-40B4-BE49-F238E27FC236}">
              <a16:creationId xmlns:a16="http://schemas.microsoft.com/office/drawing/2014/main" id="{A1F24B81-75D8-4974-88C0-634DC9CC71AF}"/>
            </a:ext>
          </a:extLst>
        </xdr:cNvPr>
        <xdr:cNvSpPr/>
      </xdr:nvSpPr>
      <xdr:spPr>
        <a:xfrm>
          <a:off x="2571750" y="956373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38735</xdr:rowOff>
    </xdr:from>
    <xdr:to>
      <xdr:col>19</xdr:col>
      <xdr:colOff>177800</xdr:colOff>
      <xdr:row>59</xdr:row>
      <xdr:rowOff>130175</xdr:rowOff>
    </xdr:to>
    <xdr:cxnSp macro="">
      <xdr:nvCxnSpPr>
        <xdr:cNvPr id="192" name="直線コネクタ 191">
          <a:extLst>
            <a:ext uri="{FF2B5EF4-FFF2-40B4-BE49-F238E27FC236}">
              <a16:creationId xmlns:a16="http://schemas.microsoft.com/office/drawing/2014/main" id="{CDFDC619-16C6-49C5-88BD-9FD165599F74}"/>
            </a:ext>
          </a:extLst>
        </xdr:cNvPr>
        <xdr:cNvCxnSpPr/>
      </xdr:nvCxnSpPr>
      <xdr:spPr>
        <a:xfrm>
          <a:off x="2619375" y="9601835"/>
          <a:ext cx="80962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90805</xdr:rowOff>
    </xdr:from>
    <xdr:to>
      <xdr:col>10</xdr:col>
      <xdr:colOff>165100</xdr:colOff>
      <xdr:row>59</xdr:row>
      <xdr:rowOff>20955</xdr:rowOff>
    </xdr:to>
    <xdr:sp macro="" textlink="">
      <xdr:nvSpPr>
        <xdr:cNvPr id="193" name="楕円 192">
          <a:extLst>
            <a:ext uri="{FF2B5EF4-FFF2-40B4-BE49-F238E27FC236}">
              <a16:creationId xmlns:a16="http://schemas.microsoft.com/office/drawing/2014/main" id="{27AD6C60-1B3F-4E6F-8D34-D8F165E62869}"/>
            </a:ext>
          </a:extLst>
        </xdr:cNvPr>
        <xdr:cNvSpPr/>
      </xdr:nvSpPr>
      <xdr:spPr>
        <a:xfrm>
          <a:off x="1781175" y="94888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141605</xdr:rowOff>
    </xdr:from>
    <xdr:to>
      <xdr:col>15</xdr:col>
      <xdr:colOff>50800</xdr:colOff>
      <xdr:row>59</xdr:row>
      <xdr:rowOff>38735</xdr:rowOff>
    </xdr:to>
    <xdr:cxnSp macro="">
      <xdr:nvCxnSpPr>
        <xdr:cNvPr id="194" name="直線コネクタ 193">
          <a:extLst>
            <a:ext uri="{FF2B5EF4-FFF2-40B4-BE49-F238E27FC236}">
              <a16:creationId xmlns:a16="http://schemas.microsoft.com/office/drawing/2014/main" id="{F1A1E5D6-65A2-4BCB-BE0A-792E8EA9169C}"/>
            </a:ext>
          </a:extLst>
        </xdr:cNvPr>
        <xdr:cNvCxnSpPr/>
      </xdr:nvCxnSpPr>
      <xdr:spPr>
        <a:xfrm>
          <a:off x="1828800" y="9545955"/>
          <a:ext cx="7905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43180</xdr:rowOff>
    </xdr:from>
    <xdr:to>
      <xdr:col>6</xdr:col>
      <xdr:colOff>38100</xdr:colOff>
      <xdr:row>58</xdr:row>
      <xdr:rowOff>144780</xdr:rowOff>
    </xdr:to>
    <xdr:sp macro="" textlink="">
      <xdr:nvSpPr>
        <xdr:cNvPr id="195" name="楕円 194">
          <a:extLst>
            <a:ext uri="{FF2B5EF4-FFF2-40B4-BE49-F238E27FC236}">
              <a16:creationId xmlns:a16="http://schemas.microsoft.com/office/drawing/2014/main" id="{F8F0DE2A-FD63-431F-A433-135DE096C449}"/>
            </a:ext>
          </a:extLst>
        </xdr:cNvPr>
        <xdr:cNvSpPr/>
      </xdr:nvSpPr>
      <xdr:spPr>
        <a:xfrm>
          <a:off x="981075" y="94475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93980</xdr:rowOff>
    </xdr:from>
    <xdr:to>
      <xdr:col>10</xdr:col>
      <xdr:colOff>114300</xdr:colOff>
      <xdr:row>58</xdr:row>
      <xdr:rowOff>141605</xdr:rowOff>
    </xdr:to>
    <xdr:cxnSp macro="">
      <xdr:nvCxnSpPr>
        <xdr:cNvPr id="196" name="直線コネクタ 195">
          <a:extLst>
            <a:ext uri="{FF2B5EF4-FFF2-40B4-BE49-F238E27FC236}">
              <a16:creationId xmlns:a16="http://schemas.microsoft.com/office/drawing/2014/main" id="{A7B1702F-9DC1-4F1A-A2C6-CE52972F5A49}"/>
            </a:ext>
          </a:extLst>
        </xdr:cNvPr>
        <xdr:cNvCxnSpPr/>
      </xdr:nvCxnSpPr>
      <xdr:spPr>
        <a:xfrm>
          <a:off x="1028700" y="9495155"/>
          <a:ext cx="8001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57</xdr:row>
      <xdr:rowOff>151765</xdr:rowOff>
    </xdr:from>
    <xdr:ext cx="405130" cy="259080"/>
    <xdr:sp macro="" textlink="">
      <xdr:nvSpPr>
        <xdr:cNvPr id="197" name="n_1aveValue【体育館・プール】&#10;有形固定資産減価償却率">
          <a:extLst>
            <a:ext uri="{FF2B5EF4-FFF2-40B4-BE49-F238E27FC236}">
              <a16:creationId xmlns:a16="http://schemas.microsoft.com/office/drawing/2014/main" id="{0E90CDF8-187D-443A-B4A8-5AB2519FD49F}"/>
            </a:ext>
          </a:extLst>
        </xdr:cNvPr>
        <xdr:cNvSpPr txBox="1"/>
      </xdr:nvSpPr>
      <xdr:spPr>
        <a:xfrm>
          <a:off x="3239135" y="9391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101600</xdr:rowOff>
    </xdr:from>
    <xdr:ext cx="403860" cy="259080"/>
    <xdr:sp macro="" textlink="">
      <xdr:nvSpPr>
        <xdr:cNvPr id="198" name="n_2aveValue【体育館・プール】&#10;有形固定資産減価償却率">
          <a:extLst>
            <a:ext uri="{FF2B5EF4-FFF2-40B4-BE49-F238E27FC236}">
              <a16:creationId xmlns:a16="http://schemas.microsoft.com/office/drawing/2014/main" id="{AEA7F64D-63DC-4E8E-9E6D-642F5C46BB23}"/>
            </a:ext>
          </a:extLst>
        </xdr:cNvPr>
        <xdr:cNvSpPr txBox="1"/>
      </xdr:nvSpPr>
      <xdr:spPr>
        <a:xfrm>
          <a:off x="2439035" y="966787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59</xdr:row>
      <xdr:rowOff>39370</xdr:rowOff>
    </xdr:from>
    <xdr:ext cx="403860" cy="259080"/>
    <xdr:sp macro="" textlink="">
      <xdr:nvSpPr>
        <xdr:cNvPr id="199" name="n_3aveValue【体育館・プール】&#10;有形固定資産減価償却率">
          <a:extLst>
            <a:ext uri="{FF2B5EF4-FFF2-40B4-BE49-F238E27FC236}">
              <a16:creationId xmlns:a16="http://schemas.microsoft.com/office/drawing/2014/main" id="{E98AA7B4-E954-4922-8DD8-862937F8E04A}"/>
            </a:ext>
          </a:extLst>
        </xdr:cNvPr>
        <xdr:cNvSpPr txBox="1"/>
      </xdr:nvSpPr>
      <xdr:spPr>
        <a:xfrm>
          <a:off x="1648460" y="96024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59</xdr:row>
      <xdr:rowOff>23495</xdr:rowOff>
    </xdr:from>
    <xdr:ext cx="403860" cy="259080"/>
    <xdr:sp macro="" textlink="">
      <xdr:nvSpPr>
        <xdr:cNvPr id="200" name="n_4aveValue【体育館・プール】&#10;有形固定資産減価償却率">
          <a:extLst>
            <a:ext uri="{FF2B5EF4-FFF2-40B4-BE49-F238E27FC236}">
              <a16:creationId xmlns:a16="http://schemas.microsoft.com/office/drawing/2014/main" id="{C77DC704-99B5-4A18-9DE7-67DA14B2380C}"/>
            </a:ext>
          </a:extLst>
        </xdr:cNvPr>
        <xdr:cNvSpPr txBox="1"/>
      </xdr:nvSpPr>
      <xdr:spPr>
        <a:xfrm>
          <a:off x="848360" y="95897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635</xdr:rowOff>
    </xdr:from>
    <xdr:ext cx="405130" cy="259080"/>
    <xdr:sp macro="" textlink="">
      <xdr:nvSpPr>
        <xdr:cNvPr id="201" name="n_1mainValue【体育館・プール】&#10;有形固定資産減価償却率">
          <a:extLst>
            <a:ext uri="{FF2B5EF4-FFF2-40B4-BE49-F238E27FC236}">
              <a16:creationId xmlns:a16="http://schemas.microsoft.com/office/drawing/2014/main" id="{C1625D08-87F1-4489-BCC4-5BD001CDD481}"/>
            </a:ext>
          </a:extLst>
        </xdr:cNvPr>
        <xdr:cNvSpPr txBox="1"/>
      </xdr:nvSpPr>
      <xdr:spPr>
        <a:xfrm>
          <a:off x="3239135" y="972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106045</xdr:rowOff>
    </xdr:from>
    <xdr:ext cx="403860" cy="259080"/>
    <xdr:sp macro="" textlink="">
      <xdr:nvSpPr>
        <xdr:cNvPr id="202" name="n_2mainValue【体育館・プール】&#10;有形固定資産減価償却率">
          <a:extLst>
            <a:ext uri="{FF2B5EF4-FFF2-40B4-BE49-F238E27FC236}">
              <a16:creationId xmlns:a16="http://schemas.microsoft.com/office/drawing/2014/main" id="{C997401E-BB5B-4B03-B85A-0B686B4A2948}"/>
            </a:ext>
          </a:extLst>
        </xdr:cNvPr>
        <xdr:cNvSpPr txBox="1"/>
      </xdr:nvSpPr>
      <xdr:spPr>
        <a:xfrm>
          <a:off x="2439035" y="93421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37465</xdr:rowOff>
    </xdr:from>
    <xdr:ext cx="403860" cy="259080"/>
    <xdr:sp macro="" textlink="">
      <xdr:nvSpPr>
        <xdr:cNvPr id="203" name="n_3mainValue【体育館・プール】&#10;有形固定資産減価償却率">
          <a:extLst>
            <a:ext uri="{FF2B5EF4-FFF2-40B4-BE49-F238E27FC236}">
              <a16:creationId xmlns:a16="http://schemas.microsoft.com/office/drawing/2014/main" id="{F33F6FBC-2808-4ACC-9BEE-C35E71B83474}"/>
            </a:ext>
          </a:extLst>
        </xdr:cNvPr>
        <xdr:cNvSpPr txBox="1"/>
      </xdr:nvSpPr>
      <xdr:spPr>
        <a:xfrm>
          <a:off x="1648460" y="92767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56</xdr:row>
      <xdr:rowOff>161290</xdr:rowOff>
    </xdr:from>
    <xdr:ext cx="403860" cy="259080"/>
    <xdr:sp macro="" textlink="">
      <xdr:nvSpPr>
        <xdr:cNvPr id="204" name="n_4mainValue【体育館・プール】&#10;有形固定資産減価償却率">
          <a:extLst>
            <a:ext uri="{FF2B5EF4-FFF2-40B4-BE49-F238E27FC236}">
              <a16:creationId xmlns:a16="http://schemas.microsoft.com/office/drawing/2014/main" id="{9085C574-F448-4B25-8420-9A516C6A3855}"/>
            </a:ext>
          </a:extLst>
        </xdr:cNvPr>
        <xdr:cNvSpPr txBox="1"/>
      </xdr:nvSpPr>
      <xdr:spPr>
        <a:xfrm>
          <a:off x="848360" y="9241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1D07C7C-0AE0-40FB-87B3-4FC78A315B70}"/>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2F671B13-906E-4D10-BC64-EE9FD40EB57A}"/>
            </a:ext>
          </a:extLst>
        </xdr:cNvPr>
        <xdr:cNvSpPr/>
      </xdr:nvSpPr>
      <xdr:spPr>
        <a:xfrm>
          <a:off x="60674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7F8AC3B8-4133-4DFA-9EAB-4102110CC16A}"/>
            </a:ext>
          </a:extLst>
        </xdr:cNvPr>
        <xdr:cNvSpPr/>
      </xdr:nvSpPr>
      <xdr:spPr>
        <a:xfrm>
          <a:off x="60674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51F3F92C-C246-4DFD-A429-ACF3C25EF82A}"/>
            </a:ext>
          </a:extLst>
        </xdr:cNvPr>
        <xdr:cNvSpPr/>
      </xdr:nvSpPr>
      <xdr:spPr>
        <a:xfrm>
          <a:off x="69818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3D1AEB12-F1A1-46A2-98A6-5C0E4FE82DA5}"/>
            </a:ext>
          </a:extLst>
        </xdr:cNvPr>
        <xdr:cNvSpPr/>
      </xdr:nvSpPr>
      <xdr:spPr>
        <a:xfrm>
          <a:off x="69818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3C15184-BEF7-4B63-8BE9-9D6F091B938E}"/>
            </a:ext>
          </a:extLst>
        </xdr:cNvPr>
        <xdr:cNvSpPr/>
      </xdr:nvSpPr>
      <xdr:spPr>
        <a:xfrm>
          <a:off x="80105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6E9056BB-5C10-4EB4-9951-C297E5012E8B}"/>
            </a:ext>
          </a:extLst>
        </xdr:cNvPr>
        <xdr:cNvSpPr/>
      </xdr:nvSpPr>
      <xdr:spPr>
        <a:xfrm>
          <a:off x="80105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725FEB5D-F313-4F70-BE3D-6C6C4758142A}"/>
            </a:ext>
          </a:extLst>
        </xdr:cNvPr>
        <xdr:cNvSpPr/>
      </xdr:nvSpPr>
      <xdr:spPr>
        <a:xfrm>
          <a:off x="59531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13" name="テキスト ボックス 212">
          <a:extLst>
            <a:ext uri="{FF2B5EF4-FFF2-40B4-BE49-F238E27FC236}">
              <a16:creationId xmlns:a16="http://schemas.microsoft.com/office/drawing/2014/main" id="{6ACA81FB-D6C0-44A5-A6FA-9BEF3ACDD780}"/>
            </a:ext>
          </a:extLst>
        </xdr:cNvPr>
        <xdr:cNvSpPr txBox="1"/>
      </xdr:nvSpPr>
      <xdr:spPr>
        <a:xfrm>
          <a:off x="5915025"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12357667-6C81-4A76-84B7-17EBC4B58F1A}"/>
            </a:ext>
          </a:extLst>
        </xdr:cNvPr>
        <xdr:cNvCxnSpPr/>
      </xdr:nvCxnSpPr>
      <xdr:spPr>
        <a:xfrm>
          <a:off x="5953125" y="108108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25E839F-637C-4219-9BB2-887E51E801BC}"/>
            </a:ext>
          </a:extLst>
        </xdr:cNvPr>
        <xdr:cNvCxnSpPr/>
      </xdr:nvCxnSpPr>
      <xdr:spPr>
        <a:xfrm>
          <a:off x="5953125" y="104489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16" name="テキスト ボックス 215">
          <a:extLst>
            <a:ext uri="{FF2B5EF4-FFF2-40B4-BE49-F238E27FC236}">
              <a16:creationId xmlns:a16="http://schemas.microsoft.com/office/drawing/2014/main" id="{1BBDF7EA-A0CD-4CEC-BE55-90A22DA174E3}"/>
            </a:ext>
          </a:extLst>
        </xdr:cNvPr>
        <xdr:cNvSpPr txBox="1"/>
      </xdr:nvSpPr>
      <xdr:spPr>
        <a:xfrm>
          <a:off x="5527040" y="10313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EE3C4C5B-549E-4038-A752-D25813C1F5C4}"/>
            </a:ext>
          </a:extLst>
        </xdr:cNvPr>
        <xdr:cNvCxnSpPr/>
      </xdr:nvCxnSpPr>
      <xdr:spPr>
        <a:xfrm>
          <a:off x="5953125" y="100869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18" name="テキスト ボックス 217">
          <a:extLst>
            <a:ext uri="{FF2B5EF4-FFF2-40B4-BE49-F238E27FC236}">
              <a16:creationId xmlns:a16="http://schemas.microsoft.com/office/drawing/2014/main" id="{84D91C0E-60F7-4CB9-9982-CFABB796AF2F}"/>
            </a:ext>
          </a:extLst>
        </xdr:cNvPr>
        <xdr:cNvSpPr txBox="1"/>
      </xdr:nvSpPr>
      <xdr:spPr>
        <a:xfrm>
          <a:off x="5527040" y="99510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B63A9623-9932-4BD6-8CB9-A157C516F61C}"/>
            </a:ext>
          </a:extLst>
        </xdr:cNvPr>
        <xdr:cNvCxnSpPr/>
      </xdr:nvCxnSpPr>
      <xdr:spPr>
        <a:xfrm>
          <a:off x="5953125" y="97250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20" name="テキスト ボックス 219">
          <a:extLst>
            <a:ext uri="{FF2B5EF4-FFF2-40B4-BE49-F238E27FC236}">
              <a16:creationId xmlns:a16="http://schemas.microsoft.com/office/drawing/2014/main" id="{29F2D5E1-C892-4839-AC97-624B533E1709}"/>
            </a:ext>
          </a:extLst>
        </xdr:cNvPr>
        <xdr:cNvSpPr txBox="1"/>
      </xdr:nvSpPr>
      <xdr:spPr>
        <a:xfrm>
          <a:off x="5527040" y="95891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C601CB9-729F-444F-80F0-7334232725DC}"/>
            </a:ext>
          </a:extLst>
        </xdr:cNvPr>
        <xdr:cNvCxnSpPr/>
      </xdr:nvCxnSpPr>
      <xdr:spPr>
        <a:xfrm>
          <a:off x="5953125" y="93726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22" name="テキスト ボックス 221">
          <a:extLst>
            <a:ext uri="{FF2B5EF4-FFF2-40B4-BE49-F238E27FC236}">
              <a16:creationId xmlns:a16="http://schemas.microsoft.com/office/drawing/2014/main" id="{2BABC487-26A3-4064-90B0-4E53CFC27032}"/>
            </a:ext>
          </a:extLst>
        </xdr:cNvPr>
        <xdr:cNvSpPr txBox="1"/>
      </xdr:nvSpPr>
      <xdr:spPr>
        <a:xfrm>
          <a:off x="5527040" y="92367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E11D4080-F849-4606-99C5-9DF759BACB8C}"/>
            </a:ext>
          </a:extLst>
        </xdr:cNvPr>
        <xdr:cNvCxnSpPr/>
      </xdr:nvCxnSpPr>
      <xdr:spPr>
        <a:xfrm>
          <a:off x="5953125" y="90106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24" name="テキスト ボックス 223">
          <a:extLst>
            <a:ext uri="{FF2B5EF4-FFF2-40B4-BE49-F238E27FC236}">
              <a16:creationId xmlns:a16="http://schemas.microsoft.com/office/drawing/2014/main" id="{A4F8E594-5284-468E-8BAF-CE370B52BC16}"/>
            </a:ext>
          </a:extLst>
        </xdr:cNvPr>
        <xdr:cNvSpPr txBox="1"/>
      </xdr:nvSpPr>
      <xdr:spPr>
        <a:xfrm>
          <a:off x="5527040" y="887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5F9927B8-48AF-4BB2-8546-4DD714C21315}"/>
            </a:ext>
          </a:extLst>
        </xdr:cNvPr>
        <xdr:cNvCxnSpPr/>
      </xdr:nvCxnSpPr>
      <xdr:spPr>
        <a:xfrm>
          <a:off x="5953125" y="86487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26" name="テキスト ボックス 225">
          <a:extLst>
            <a:ext uri="{FF2B5EF4-FFF2-40B4-BE49-F238E27FC236}">
              <a16:creationId xmlns:a16="http://schemas.microsoft.com/office/drawing/2014/main" id="{5D968BF9-D304-45F0-88B2-8283BA4A85AA}"/>
            </a:ext>
          </a:extLst>
        </xdr:cNvPr>
        <xdr:cNvSpPr txBox="1"/>
      </xdr:nvSpPr>
      <xdr:spPr>
        <a:xfrm>
          <a:off x="5527040"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0135EDD-49B1-4079-A333-8CB788705D26}"/>
            </a:ext>
          </a:extLst>
        </xdr:cNvPr>
        <xdr:cNvSpPr/>
      </xdr:nvSpPr>
      <xdr:spPr>
        <a:xfrm>
          <a:off x="59531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228" name="直線コネクタ 227">
          <a:extLst>
            <a:ext uri="{FF2B5EF4-FFF2-40B4-BE49-F238E27FC236}">
              <a16:creationId xmlns:a16="http://schemas.microsoft.com/office/drawing/2014/main" id="{3B224F7C-CEA8-4198-91EA-8C18E0F01F53}"/>
            </a:ext>
          </a:extLst>
        </xdr:cNvPr>
        <xdr:cNvCxnSpPr/>
      </xdr:nvCxnSpPr>
      <xdr:spPr>
        <a:xfrm flipV="1">
          <a:off x="9429115" y="907542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15240</xdr:rowOff>
    </xdr:from>
    <xdr:ext cx="469900" cy="259080"/>
    <xdr:sp macro="" textlink="">
      <xdr:nvSpPr>
        <xdr:cNvPr id="229" name="【体育館・プール】&#10;一人当たり面積最小値テキスト">
          <a:extLst>
            <a:ext uri="{FF2B5EF4-FFF2-40B4-BE49-F238E27FC236}">
              <a16:creationId xmlns:a16="http://schemas.microsoft.com/office/drawing/2014/main" id="{8FFD92BC-782C-4332-8E3A-8F222325ABF1}"/>
            </a:ext>
          </a:extLst>
        </xdr:cNvPr>
        <xdr:cNvSpPr txBox="1"/>
      </xdr:nvSpPr>
      <xdr:spPr>
        <a:xfrm>
          <a:off x="9467850" y="1038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230" name="直線コネクタ 229">
          <a:extLst>
            <a:ext uri="{FF2B5EF4-FFF2-40B4-BE49-F238E27FC236}">
              <a16:creationId xmlns:a16="http://schemas.microsoft.com/office/drawing/2014/main" id="{2E34F684-6FA2-4E16-9824-794D7DD87919}"/>
            </a:ext>
          </a:extLst>
        </xdr:cNvPr>
        <xdr:cNvCxnSpPr/>
      </xdr:nvCxnSpPr>
      <xdr:spPr>
        <a:xfrm>
          <a:off x="9363075" y="1038098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116205</xdr:rowOff>
    </xdr:from>
    <xdr:ext cx="469900" cy="259080"/>
    <xdr:sp macro="" textlink="">
      <xdr:nvSpPr>
        <xdr:cNvPr id="231" name="【体育館・プール】&#10;一人当たり面積最大値テキスト">
          <a:extLst>
            <a:ext uri="{FF2B5EF4-FFF2-40B4-BE49-F238E27FC236}">
              <a16:creationId xmlns:a16="http://schemas.microsoft.com/office/drawing/2014/main" id="{DB9D03AB-2B45-44B1-B7CD-36DB0F06EE55}"/>
            </a:ext>
          </a:extLst>
        </xdr:cNvPr>
        <xdr:cNvSpPr txBox="1"/>
      </xdr:nvSpPr>
      <xdr:spPr>
        <a:xfrm>
          <a:off x="9467850" y="8869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0.761</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232" name="直線コネクタ 231">
          <a:extLst>
            <a:ext uri="{FF2B5EF4-FFF2-40B4-BE49-F238E27FC236}">
              <a16:creationId xmlns:a16="http://schemas.microsoft.com/office/drawing/2014/main" id="{29757458-DEDD-4BFC-8B1F-50AD20015875}"/>
            </a:ext>
          </a:extLst>
        </xdr:cNvPr>
        <xdr:cNvCxnSpPr/>
      </xdr:nvCxnSpPr>
      <xdr:spPr>
        <a:xfrm>
          <a:off x="9363075" y="907542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114300</xdr:rowOff>
    </xdr:from>
    <xdr:ext cx="469900" cy="259080"/>
    <xdr:sp macro="" textlink="">
      <xdr:nvSpPr>
        <xdr:cNvPr id="233" name="【体育館・プール】&#10;一人当たり面積平均値テキスト">
          <a:extLst>
            <a:ext uri="{FF2B5EF4-FFF2-40B4-BE49-F238E27FC236}">
              <a16:creationId xmlns:a16="http://schemas.microsoft.com/office/drawing/2014/main" id="{B922B7DA-FF2B-4663-B25C-A438C8FD8C3C}"/>
            </a:ext>
          </a:extLst>
        </xdr:cNvPr>
        <xdr:cNvSpPr txBox="1"/>
      </xdr:nvSpPr>
      <xdr:spPr>
        <a:xfrm>
          <a:off x="9467850" y="10001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234" name="フローチャート: 判断 233">
          <a:extLst>
            <a:ext uri="{FF2B5EF4-FFF2-40B4-BE49-F238E27FC236}">
              <a16:creationId xmlns:a16="http://schemas.microsoft.com/office/drawing/2014/main" id="{18EDD13A-20EC-43EA-AB9D-B0B2E8D213DF}"/>
            </a:ext>
          </a:extLst>
        </xdr:cNvPr>
        <xdr:cNvSpPr/>
      </xdr:nvSpPr>
      <xdr:spPr>
        <a:xfrm>
          <a:off x="9401175" y="10022840"/>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235" name="フローチャート: 判断 234">
          <a:extLst>
            <a:ext uri="{FF2B5EF4-FFF2-40B4-BE49-F238E27FC236}">
              <a16:creationId xmlns:a16="http://schemas.microsoft.com/office/drawing/2014/main" id="{45712399-E043-4092-8BB6-2934C84986DF}"/>
            </a:ext>
          </a:extLst>
        </xdr:cNvPr>
        <xdr:cNvSpPr/>
      </xdr:nvSpPr>
      <xdr:spPr>
        <a:xfrm>
          <a:off x="8639175" y="995997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236" name="フローチャート: 判断 235">
          <a:extLst>
            <a:ext uri="{FF2B5EF4-FFF2-40B4-BE49-F238E27FC236}">
              <a16:creationId xmlns:a16="http://schemas.microsoft.com/office/drawing/2014/main" id="{B45630B9-ECE2-4CA2-BB50-735E2F790FE2}"/>
            </a:ext>
          </a:extLst>
        </xdr:cNvPr>
        <xdr:cNvSpPr/>
      </xdr:nvSpPr>
      <xdr:spPr>
        <a:xfrm>
          <a:off x="7839075" y="9952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37" name="フローチャート: 判断 236">
          <a:extLst>
            <a:ext uri="{FF2B5EF4-FFF2-40B4-BE49-F238E27FC236}">
              <a16:creationId xmlns:a16="http://schemas.microsoft.com/office/drawing/2014/main" id="{D8F7E69B-4550-4302-90E3-ADCB5DF0DA3E}"/>
            </a:ext>
          </a:extLst>
        </xdr:cNvPr>
        <xdr:cNvSpPr/>
      </xdr:nvSpPr>
      <xdr:spPr>
        <a:xfrm>
          <a:off x="7029450" y="992759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238" name="フローチャート: 判断 237">
          <a:extLst>
            <a:ext uri="{FF2B5EF4-FFF2-40B4-BE49-F238E27FC236}">
              <a16:creationId xmlns:a16="http://schemas.microsoft.com/office/drawing/2014/main" id="{AD123668-6F48-4CED-B867-43C310F54A8C}"/>
            </a:ext>
          </a:extLst>
        </xdr:cNvPr>
        <xdr:cNvSpPr/>
      </xdr:nvSpPr>
      <xdr:spPr>
        <a:xfrm>
          <a:off x="6238875" y="99174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39" name="テキスト ボックス 238">
          <a:extLst>
            <a:ext uri="{FF2B5EF4-FFF2-40B4-BE49-F238E27FC236}">
              <a16:creationId xmlns:a16="http://schemas.microsoft.com/office/drawing/2014/main" id="{0538B3F0-474B-430F-874C-12619D0BEE9A}"/>
            </a:ext>
          </a:extLst>
        </xdr:cNvPr>
        <xdr:cNvSpPr txBox="1"/>
      </xdr:nvSpPr>
      <xdr:spPr>
        <a:xfrm>
          <a:off x="925830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40" name="テキスト ボックス 239">
          <a:extLst>
            <a:ext uri="{FF2B5EF4-FFF2-40B4-BE49-F238E27FC236}">
              <a16:creationId xmlns:a16="http://schemas.microsoft.com/office/drawing/2014/main" id="{3EB97538-88CD-483A-836E-3278464D870A}"/>
            </a:ext>
          </a:extLst>
        </xdr:cNvPr>
        <xdr:cNvSpPr txBox="1"/>
      </xdr:nvSpPr>
      <xdr:spPr>
        <a:xfrm>
          <a:off x="85153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41" name="テキスト ボックス 240">
          <a:extLst>
            <a:ext uri="{FF2B5EF4-FFF2-40B4-BE49-F238E27FC236}">
              <a16:creationId xmlns:a16="http://schemas.microsoft.com/office/drawing/2014/main" id="{B6927B71-C55C-43D0-9454-4E1129F69A12}"/>
            </a:ext>
          </a:extLst>
        </xdr:cNvPr>
        <xdr:cNvSpPr txBox="1"/>
      </xdr:nvSpPr>
      <xdr:spPr>
        <a:xfrm>
          <a:off x="77152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42" name="テキスト ボックス 241">
          <a:extLst>
            <a:ext uri="{FF2B5EF4-FFF2-40B4-BE49-F238E27FC236}">
              <a16:creationId xmlns:a16="http://schemas.microsoft.com/office/drawing/2014/main" id="{22D595C5-0DB8-4B63-A69B-6796A3F93EAC}"/>
            </a:ext>
          </a:extLst>
        </xdr:cNvPr>
        <xdr:cNvSpPr txBox="1"/>
      </xdr:nvSpPr>
      <xdr:spPr>
        <a:xfrm>
          <a:off x="690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43" name="テキスト ボックス 242">
          <a:extLst>
            <a:ext uri="{FF2B5EF4-FFF2-40B4-BE49-F238E27FC236}">
              <a16:creationId xmlns:a16="http://schemas.microsoft.com/office/drawing/2014/main" id="{8AEA71AC-96C5-4A4F-9FFC-88026360044F}"/>
            </a:ext>
          </a:extLst>
        </xdr:cNvPr>
        <xdr:cNvSpPr txBox="1"/>
      </xdr:nvSpPr>
      <xdr:spPr>
        <a:xfrm>
          <a:off x="6115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61</xdr:row>
      <xdr:rowOff>48260</xdr:rowOff>
    </xdr:from>
    <xdr:to>
      <xdr:col>55</xdr:col>
      <xdr:colOff>50800</xdr:colOff>
      <xdr:row>61</xdr:row>
      <xdr:rowOff>149860</xdr:rowOff>
    </xdr:to>
    <xdr:sp macro="" textlink="">
      <xdr:nvSpPr>
        <xdr:cNvPr id="244" name="楕円 243">
          <a:extLst>
            <a:ext uri="{FF2B5EF4-FFF2-40B4-BE49-F238E27FC236}">
              <a16:creationId xmlns:a16="http://schemas.microsoft.com/office/drawing/2014/main" id="{7FDB7294-0451-49CC-A304-5E5D4526CE20}"/>
            </a:ext>
          </a:extLst>
        </xdr:cNvPr>
        <xdr:cNvSpPr/>
      </xdr:nvSpPr>
      <xdr:spPr>
        <a:xfrm>
          <a:off x="9401175" y="993203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71120</xdr:rowOff>
    </xdr:from>
    <xdr:ext cx="469900" cy="259080"/>
    <xdr:sp macro="" textlink="">
      <xdr:nvSpPr>
        <xdr:cNvPr id="245" name="【体育館・プール】&#10;一人当たり面積該当値テキスト">
          <a:extLst>
            <a:ext uri="{FF2B5EF4-FFF2-40B4-BE49-F238E27FC236}">
              <a16:creationId xmlns:a16="http://schemas.microsoft.com/office/drawing/2014/main" id="{213A7832-3388-4A58-8D88-F7FDBC79E729}"/>
            </a:ext>
          </a:extLst>
        </xdr:cNvPr>
        <xdr:cNvSpPr txBox="1"/>
      </xdr:nvSpPr>
      <xdr:spPr>
        <a:xfrm>
          <a:off x="9467850" y="9792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0.258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61</xdr:row>
      <xdr:rowOff>57785</xdr:rowOff>
    </xdr:from>
    <xdr:to>
      <xdr:col>50</xdr:col>
      <xdr:colOff>165100</xdr:colOff>
      <xdr:row>61</xdr:row>
      <xdr:rowOff>159385</xdr:rowOff>
    </xdr:to>
    <xdr:sp macro="" textlink="">
      <xdr:nvSpPr>
        <xdr:cNvPr id="246" name="楕円 245">
          <a:extLst>
            <a:ext uri="{FF2B5EF4-FFF2-40B4-BE49-F238E27FC236}">
              <a16:creationId xmlns:a16="http://schemas.microsoft.com/office/drawing/2014/main" id="{5608A907-BBEC-424F-B909-6BCD4E373F63}"/>
            </a:ext>
          </a:extLst>
        </xdr:cNvPr>
        <xdr:cNvSpPr/>
      </xdr:nvSpPr>
      <xdr:spPr>
        <a:xfrm>
          <a:off x="8639175" y="994473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99060</xdr:rowOff>
    </xdr:from>
    <xdr:to>
      <xdr:col>55</xdr:col>
      <xdr:colOff>0</xdr:colOff>
      <xdr:row>61</xdr:row>
      <xdr:rowOff>109220</xdr:rowOff>
    </xdr:to>
    <xdr:cxnSp macro="">
      <xdr:nvCxnSpPr>
        <xdr:cNvPr id="247" name="直線コネクタ 246">
          <a:extLst>
            <a:ext uri="{FF2B5EF4-FFF2-40B4-BE49-F238E27FC236}">
              <a16:creationId xmlns:a16="http://schemas.microsoft.com/office/drawing/2014/main" id="{6379FEC8-D4E8-46A1-8CD3-2F3A329A5967}"/>
            </a:ext>
          </a:extLst>
        </xdr:cNvPr>
        <xdr:cNvCxnSpPr/>
      </xdr:nvCxnSpPr>
      <xdr:spPr>
        <a:xfrm flipV="1">
          <a:off x="8686800" y="9989185"/>
          <a:ext cx="7429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67310</xdr:rowOff>
    </xdr:from>
    <xdr:to>
      <xdr:col>46</xdr:col>
      <xdr:colOff>38100</xdr:colOff>
      <xdr:row>61</xdr:row>
      <xdr:rowOff>168910</xdr:rowOff>
    </xdr:to>
    <xdr:sp macro="" textlink="">
      <xdr:nvSpPr>
        <xdr:cNvPr id="248" name="楕円 247">
          <a:extLst>
            <a:ext uri="{FF2B5EF4-FFF2-40B4-BE49-F238E27FC236}">
              <a16:creationId xmlns:a16="http://schemas.microsoft.com/office/drawing/2014/main" id="{A7C2D46D-2821-463D-8116-3E7ED11CE88F}"/>
            </a:ext>
          </a:extLst>
        </xdr:cNvPr>
        <xdr:cNvSpPr/>
      </xdr:nvSpPr>
      <xdr:spPr>
        <a:xfrm>
          <a:off x="7839075" y="99510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109220</xdr:rowOff>
    </xdr:from>
    <xdr:to>
      <xdr:col>50</xdr:col>
      <xdr:colOff>114300</xdr:colOff>
      <xdr:row>61</xdr:row>
      <xdr:rowOff>118110</xdr:rowOff>
    </xdr:to>
    <xdr:cxnSp macro="">
      <xdr:nvCxnSpPr>
        <xdr:cNvPr id="249" name="直線コネクタ 248">
          <a:extLst>
            <a:ext uri="{FF2B5EF4-FFF2-40B4-BE49-F238E27FC236}">
              <a16:creationId xmlns:a16="http://schemas.microsoft.com/office/drawing/2014/main" id="{B68AACB2-1416-4EC6-AC22-C98FA273B16A}"/>
            </a:ext>
          </a:extLst>
        </xdr:cNvPr>
        <xdr:cNvCxnSpPr/>
      </xdr:nvCxnSpPr>
      <xdr:spPr>
        <a:xfrm flipV="1">
          <a:off x="7886700" y="9992995"/>
          <a:ext cx="8001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34925</xdr:rowOff>
    </xdr:from>
    <xdr:to>
      <xdr:col>41</xdr:col>
      <xdr:colOff>101600</xdr:colOff>
      <xdr:row>61</xdr:row>
      <xdr:rowOff>136525</xdr:rowOff>
    </xdr:to>
    <xdr:sp macro="" textlink="">
      <xdr:nvSpPr>
        <xdr:cNvPr id="250" name="楕円 249">
          <a:extLst>
            <a:ext uri="{FF2B5EF4-FFF2-40B4-BE49-F238E27FC236}">
              <a16:creationId xmlns:a16="http://schemas.microsoft.com/office/drawing/2014/main" id="{4FFF0714-371E-40DB-B86E-A1943604ABE1}"/>
            </a:ext>
          </a:extLst>
        </xdr:cNvPr>
        <xdr:cNvSpPr/>
      </xdr:nvSpPr>
      <xdr:spPr>
        <a:xfrm>
          <a:off x="7029450" y="99218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86360</xdr:rowOff>
    </xdr:from>
    <xdr:to>
      <xdr:col>45</xdr:col>
      <xdr:colOff>177800</xdr:colOff>
      <xdr:row>61</xdr:row>
      <xdr:rowOff>118110</xdr:rowOff>
    </xdr:to>
    <xdr:cxnSp macro="">
      <xdr:nvCxnSpPr>
        <xdr:cNvPr id="251" name="直線コネクタ 250">
          <a:extLst>
            <a:ext uri="{FF2B5EF4-FFF2-40B4-BE49-F238E27FC236}">
              <a16:creationId xmlns:a16="http://schemas.microsoft.com/office/drawing/2014/main" id="{CB5318A8-88BF-42AF-AE88-021499B95BE0}"/>
            </a:ext>
          </a:extLst>
        </xdr:cNvPr>
        <xdr:cNvCxnSpPr/>
      </xdr:nvCxnSpPr>
      <xdr:spPr>
        <a:xfrm>
          <a:off x="7077075" y="9970135"/>
          <a:ext cx="8096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38735</xdr:rowOff>
    </xdr:from>
    <xdr:to>
      <xdr:col>36</xdr:col>
      <xdr:colOff>165100</xdr:colOff>
      <xdr:row>61</xdr:row>
      <xdr:rowOff>140335</xdr:rowOff>
    </xdr:to>
    <xdr:sp macro="" textlink="">
      <xdr:nvSpPr>
        <xdr:cNvPr id="252" name="楕円 251">
          <a:extLst>
            <a:ext uri="{FF2B5EF4-FFF2-40B4-BE49-F238E27FC236}">
              <a16:creationId xmlns:a16="http://schemas.microsoft.com/office/drawing/2014/main" id="{0B5B00E3-5FDD-4320-BA75-5E8895C92C8C}"/>
            </a:ext>
          </a:extLst>
        </xdr:cNvPr>
        <xdr:cNvSpPr/>
      </xdr:nvSpPr>
      <xdr:spPr>
        <a:xfrm>
          <a:off x="6238875" y="992568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86360</xdr:rowOff>
    </xdr:from>
    <xdr:to>
      <xdr:col>41</xdr:col>
      <xdr:colOff>50800</xdr:colOff>
      <xdr:row>61</xdr:row>
      <xdr:rowOff>89535</xdr:rowOff>
    </xdr:to>
    <xdr:cxnSp macro="">
      <xdr:nvCxnSpPr>
        <xdr:cNvPr id="253" name="直線コネクタ 252">
          <a:extLst>
            <a:ext uri="{FF2B5EF4-FFF2-40B4-BE49-F238E27FC236}">
              <a16:creationId xmlns:a16="http://schemas.microsoft.com/office/drawing/2014/main" id="{69CD0EAB-F5F6-43F7-9802-750EC70BC6EF}"/>
            </a:ext>
          </a:extLst>
        </xdr:cNvPr>
        <xdr:cNvCxnSpPr/>
      </xdr:nvCxnSpPr>
      <xdr:spPr>
        <a:xfrm flipV="1">
          <a:off x="6286500" y="9970135"/>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61</xdr:row>
      <xdr:rowOff>166370</xdr:rowOff>
    </xdr:from>
    <xdr:ext cx="469900" cy="257810"/>
    <xdr:sp macro="" textlink="">
      <xdr:nvSpPr>
        <xdr:cNvPr id="254" name="n_1aveValue【体育館・プール】&#10;一人当たり面積">
          <a:extLst>
            <a:ext uri="{FF2B5EF4-FFF2-40B4-BE49-F238E27FC236}">
              <a16:creationId xmlns:a16="http://schemas.microsoft.com/office/drawing/2014/main" id="{54D8752E-E6B9-476E-B4BC-DE3B85317D75}"/>
            </a:ext>
          </a:extLst>
        </xdr:cNvPr>
        <xdr:cNvSpPr txBox="1"/>
      </xdr:nvSpPr>
      <xdr:spPr>
        <a:xfrm>
          <a:off x="8458200" y="100501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61</xdr:row>
      <xdr:rowOff>161925</xdr:rowOff>
    </xdr:from>
    <xdr:ext cx="468630" cy="259080"/>
    <xdr:sp macro="" textlink="">
      <xdr:nvSpPr>
        <xdr:cNvPr id="255" name="n_2aveValue【体育館・プール】&#10;一人当たり面積">
          <a:extLst>
            <a:ext uri="{FF2B5EF4-FFF2-40B4-BE49-F238E27FC236}">
              <a16:creationId xmlns:a16="http://schemas.microsoft.com/office/drawing/2014/main" id="{0DDED6B9-CD52-431C-81E4-10B32F727DFC}"/>
            </a:ext>
          </a:extLst>
        </xdr:cNvPr>
        <xdr:cNvSpPr txBox="1"/>
      </xdr:nvSpPr>
      <xdr:spPr>
        <a:xfrm>
          <a:off x="7677150" y="100457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0.247</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61</xdr:row>
      <xdr:rowOff>133350</xdr:rowOff>
    </xdr:from>
    <xdr:ext cx="468630" cy="257810"/>
    <xdr:sp macro="" textlink="">
      <xdr:nvSpPr>
        <xdr:cNvPr id="256" name="n_3aveValue【体育館・プール】&#10;一人当たり面積">
          <a:extLst>
            <a:ext uri="{FF2B5EF4-FFF2-40B4-BE49-F238E27FC236}">
              <a16:creationId xmlns:a16="http://schemas.microsoft.com/office/drawing/2014/main" id="{404290D7-D22A-46BA-A426-F4275C6E1D20}"/>
            </a:ext>
          </a:extLst>
        </xdr:cNvPr>
        <xdr:cNvSpPr txBox="1"/>
      </xdr:nvSpPr>
      <xdr:spPr>
        <a:xfrm>
          <a:off x="6867525" y="100203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59</xdr:row>
      <xdr:rowOff>145415</xdr:rowOff>
    </xdr:from>
    <xdr:ext cx="468630" cy="257810"/>
    <xdr:sp macro="" textlink="">
      <xdr:nvSpPr>
        <xdr:cNvPr id="257" name="n_4aveValue【体育館・プール】&#10;一人当たり面積">
          <a:extLst>
            <a:ext uri="{FF2B5EF4-FFF2-40B4-BE49-F238E27FC236}">
              <a16:creationId xmlns:a16="http://schemas.microsoft.com/office/drawing/2014/main" id="{A5737541-1351-4C6C-9646-D3F7882B8E4A}"/>
            </a:ext>
          </a:extLst>
        </xdr:cNvPr>
        <xdr:cNvSpPr txBox="1"/>
      </xdr:nvSpPr>
      <xdr:spPr>
        <a:xfrm>
          <a:off x="6067425" y="9705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60</xdr:row>
      <xdr:rowOff>4445</xdr:rowOff>
    </xdr:from>
    <xdr:ext cx="469900" cy="259080"/>
    <xdr:sp macro="" textlink="">
      <xdr:nvSpPr>
        <xdr:cNvPr id="258" name="n_1mainValue【体育館・プール】&#10;一人当たり面積">
          <a:extLst>
            <a:ext uri="{FF2B5EF4-FFF2-40B4-BE49-F238E27FC236}">
              <a16:creationId xmlns:a16="http://schemas.microsoft.com/office/drawing/2014/main" id="{1002FDAD-5EB1-4EB9-9A49-84CB22A2EA2A}"/>
            </a:ext>
          </a:extLst>
        </xdr:cNvPr>
        <xdr:cNvSpPr txBox="1"/>
      </xdr:nvSpPr>
      <xdr:spPr>
        <a:xfrm>
          <a:off x="8458200" y="9732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60</xdr:row>
      <xdr:rowOff>13970</xdr:rowOff>
    </xdr:from>
    <xdr:ext cx="468630" cy="259080"/>
    <xdr:sp macro="" textlink="">
      <xdr:nvSpPr>
        <xdr:cNvPr id="259" name="n_2mainValue【体育館・プール】&#10;一人当たり面積">
          <a:extLst>
            <a:ext uri="{FF2B5EF4-FFF2-40B4-BE49-F238E27FC236}">
              <a16:creationId xmlns:a16="http://schemas.microsoft.com/office/drawing/2014/main" id="{D6A7C2E9-6899-41BA-93EA-8C8F9F32A073}"/>
            </a:ext>
          </a:extLst>
        </xdr:cNvPr>
        <xdr:cNvSpPr txBox="1"/>
      </xdr:nvSpPr>
      <xdr:spPr>
        <a:xfrm>
          <a:off x="7677150" y="97358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59</xdr:row>
      <xdr:rowOff>153035</xdr:rowOff>
    </xdr:from>
    <xdr:ext cx="468630" cy="259080"/>
    <xdr:sp macro="" textlink="">
      <xdr:nvSpPr>
        <xdr:cNvPr id="260" name="n_3mainValue【体育館・プール】&#10;一人当たり面積">
          <a:extLst>
            <a:ext uri="{FF2B5EF4-FFF2-40B4-BE49-F238E27FC236}">
              <a16:creationId xmlns:a16="http://schemas.microsoft.com/office/drawing/2014/main" id="{7DD0A204-2E92-4299-8D21-ED85BC6DAF0A}"/>
            </a:ext>
          </a:extLst>
        </xdr:cNvPr>
        <xdr:cNvSpPr txBox="1"/>
      </xdr:nvSpPr>
      <xdr:spPr>
        <a:xfrm>
          <a:off x="6867525" y="97161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61</xdr:row>
      <xdr:rowOff>132080</xdr:rowOff>
    </xdr:from>
    <xdr:ext cx="468630" cy="257810"/>
    <xdr:sp macro="" textlink="">
      <xdr:nvSpPr>
        <xdr:cNvPr id="261" name="n_4mainValue【体育館・プール】&#10;一人当たり面積">
          <a:extLst>
            <a:ext uri="{FF2B5EF4-FFF2-40B4-BE49-F238E27FC236}">
              <a16:creationId xmlns:a16="http://schemas.microsoft.com/office/drawing/2014/main" id="{7A6C72F8-4605-468E-8928-1226774447C0}"/>
            </a:ext>
          </a:extLst>
        </xdr:cNvPr>
        <xdr:cNvSpPr txBox="1"/>
      </xdr:nvSpPr>
      <xdr:spPr>
        <a:xfrm>
          <a:off x="6067425" y="100190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DFFCC96D-58F2-49CF-98E9-52C3A49A3D63}"/>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7F71AABB-1F8E-42C9-905C-353013312039}"/>
            </a:ext>
          </a:extLst>
        </xdr:cNvPr>
        <xdr:cNvSpPr/>
      </xdr:nvSpPr>
      <xdr:spPr>
        <a:xfrm>
          <a:off x="80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CF84441B-B0C9-4755-8494-EE5EAC034227}"/>
            </a:ext>
          </a:extLst>
        </xdr:cNvPr>
        <xdr:cNvSpPr/>
      </xdr:nvSpPr>
      <xdr:spPr>
        <a:xfrm>
          <a:off x="80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C4EED45-FDF7-458E-B73E-F017C9A12960}"/>
            </a:ext>
          </a:extLst>
        </xdr:cNvPr>
        <xdr:cNvSpPr/>
      </xdr:nvSpPr>
      <xdr:spPr>
        <a:xfrm>
          <a:off x="17145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548267ED-700E-4747-8D90-19EC6DE14C16}"/>
            </a:ext>
          </a:extLst>
        </xdr:cNvPr>
        <xdr:cNvSpPr/>
      </xdr:nvSpPr>
      <xdr:spPr>
        <a:xfrm>
          <a:off x="17145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C2D4E257-9B89-4114-8686-B4429DF1CB40}"/>
            </a:ext>
          </a:extLst>
        </xdr:cNvPr>
        <xdr:cNvSpPr/>
      </xdr:nvSpPr>
      <xdr:spPr>
        <a:xfrm>
          <a:off x="27432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DFE211B1-9254-4D43-A8F7-6BE718B95DF7}"/>
            </a:ext>
          </a:extLst>
        </xdr:cNvPr>
        <xdr:cNvSpPr/>
      </xdr:nvSpPr>
      <xdr:spPr>
        <a:xfrm>
          <a:off x="27432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C1BB4F9-E50F-4802-B345-822A49CC472A}"/>
            </a:ext>
          </a:extLst>
        </xdr:cNvPr>
        <xdr:cNvSpPr/>
      </xdr:nvSpPr>
      <xdr:spPr>
        <a:xfrm>
          <a:off x="6858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70" name="テキスト ボックス 269">
          <a:extLst>
            <a:ext uri="{FF2B5EF4-FFF2-40B4-BE49-F238E27FC236}">
              <a16:creationId xmlns:a16="http://schemas.microsoft.com/office/drawing/2014/main" id="{A8628A00-AC12-4FF7-AE7A-5D6791D377FE}"/>
            </a:ext>
          </a:extLst>
        </xdr:cNvPr>
        <xdr:cNvSpPr txBox="1"/>
      </xdr:nvSpPr>
      <xdr:spPr>
        <a:xfrm>
          <a:off x="666750"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47F24A03-981B-420F-BF30-4754187CD80D}"/>
            </a:ext>
          </a:extLst>
        </xdr:cNvPr>
        <xdr:cNvCxnSpPr/>
      </xdr:nvCxnSpPr>
      <xdr:spPr>
        <a:xfrm>
          <a:off x="6858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090" cy="259080"/>
    <xdr:sp macro="" textlink="">
      <xdr:nvSpPr>
        <xdr:cNvPr id="272" name="テキスト ボックス 271">
          <a:extLst>
            <a:ext uri="{FF2B5EF4-FFF2-40B4-BE49-F238E27FC236}">
              <a16:creationId xmlns:a16="http://schemas.microsoft.com/office/drawing/2014/main" id="{0494E732-7B0B-4DBC-800B-8DFD1DA7CA88}"/>
            </a:ext>
          </a:extLst>
        </xdr:cNvPr>
        <xdr:cNvSpPr txBox="1"/>
      </xdr:nvSpPr>
      <xdr:spPr>
        <a:xfrm>
          <a:off x="2787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567B78EE-B02B-4696-86F2-68F9F13DD855}"/>
            </a:ext>
          </a:extLst>
        </xdr:cNvPr>
        <xdr:cNvCxnSpPr/>
      </xdr:nvCxnSpPr>
      <xdr:spPr>
        <a:xfrm>
          <a:off x="685800" y="1397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67310</xdr:rowOff>
    </xdr:from>
    <xdr:ext cx="466090" cy="259080"/>
    <xdr:sp macro="" textlink="">
      <xdr:nvSpPr>
        <xdr:cNvPr id="274" name="テキスト ボックス 273">
          <a:extLst>
            <a:ext uri="{FF2B5EF4-FFF2-40B4-BE49-F238E27FC236}">
              <a16:creationId xmlns:a16="http://schemas.microsoft.com/office/drawing/2014/main" id="{FFB9D501-C485-48B3-828B-9B9E4125AA47}"/>
            </a:ext>
          </a:extLst>
        </xdr:cNvPr>
        <xdr:cNvSpPr txBox="1"/>
      </xdr:nvSpPr>
      <xdr:spPr>
        <a:xfrm>
          <a:off x="2787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4F162978-1E41-4E33-ADFA-0D7D5FEA7118}"/>
            </a:ext>
          </a:extLst>
        </xdr:cNvPr>
        <xdr:cNvCxnSpPr/>
      </xdr:nvCxnSpPr>
      <xdr:spPr>
        <a:xfrm>
          <a:off x="685800" y="13544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76" name="テキスト ボックス 275">
          <a:extLst>
            <a:ext uri="{FF2B5EF4-FFF2-40B4-BE49-F238E27FC236}">
              <a16:creationId xmlns:a16="http://schemas.microsoft.com/office/drawing/2014/main" id="{965143F4-8C38-48B5-B1E9-8454FE33F92E}"/>
            </a:ext>
          </a:extLst>
        </xdr:cNvPr>
        <xdr:cNvSpPr txBox="1"/>
      </xdr:nvSpPr>
      <xdr:spPr>
        <a:xfrm>
          <a:off x="339725" y="13408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E08EAAF3-94AE-423A-9367-448BF9699DD1}"/>
            </a:ext>
          </a:extLst>
        </xdr:cNvPr>
        <xdr:cNvCxnSpPr/>
      </xdr:nvCxnSpPr>
      <xdr:spPr>
        <a:xfrm>
          <a:off x="685800" y="13115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78" name="テキスト ボックス 277">
          <a:extLst>
            <a:ext uri="{FF2B5EF4-FFF2-40B4-BE49-F238E27FC236}">
              <a16:creationId xmlns:a16="http://schemas.microsoft.com/office/drawing/2014/main" id="{D3D495E5-99C3-424E-9893-3C87DFFCDD13}"/>
            </a:ext>
          </a:extLst>
        </xdr:cNvPr>
        <xdr:cNvSpPr txBox="1"/>
      </xdr:nvSpPr>
      <xdr:spPr>
        <a:xfrm>
          <a:off x="339725" y="12970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BAF40737-1F1D-4AE5-B335-2F833F7C7A18}"/>
            </a:ext>
          </a:extLst>
        </xdr:cNvPr>
        <xdr:cNvCxnSpPr/>
      </xdr:nvCxnSpPr>
      <xdr:spPr>
        <a:xfrm>
          <a:off x="685800" y="1267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80" name="テキスト ボックス 279">
          <a:extLst>
            <a:ext uri="{FF2B5EF4-FFF2-40B4-BE49-F238E27FC236}">
              <a16:creationId xmlns:a16="http://schemas.microsoft.com/office/drawing/2014/main" id="{8E3D61C4-CAF8-4900-983D-061242136645}"/>
            </a:ext>
          </a:extLst>
        </xdr:cNvPr>
        <xdr:cNvSpPr txBox="1"/>
      </xdr:nvSpPr>
      <xdr:spPr>
        <a:xfrm>
          <a:off x="339725" y="12541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0A8DF14-E336-43DA-8C1F-27943C56D73E}"/>
            </a:ext>
          </a:extLst>
        </xdr:cNvPr>
        <xdr:cNvCxnSpPr/>
      </xdr:nvCxnSpPr>
      <xdr:spPr>
        <a:xfrm>
          <a:off x="6858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74</xdr:row>
      <xdr:rowOff>124460</xdr:rowOff>
    </xdr:from>
    <xdr:ext cx="403225" cy="259080"/>
    <xdr:sp macro="" textlink="">
      <xdr:nvSpPr>
        <xdr:cNvPr id="282" name="テキスト ボックス 281">
          <a:extLst>
            <a:ext uri="{FF2B5EF4-FFF2-40B4-BE49-F238E27FC236}">
              <a16:creationId xmlns:a16="http://schemas.microsoft.com/office/drawing/2014/main" id="{73258C17-76AE-4605-A9E4-E94F425E668A}"/>
            </a:ext>
          </a:extLst>
        </xdr:cNvPr>
        <xdr:cNvSpPr txBox="1"/>
      </xdr:nvSpPr>
      <xdr:spPr>
        <a:xfrm>
          <a:off x="339725" y="1211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51667ACB-1AFD-4510-ABEB-66CFEB3F862C}"/>
            </a:ext>
          </a:extLst>
        </xdr:cNvPr>
        <xdr:cNvSpPr/>
      </xdr:nvSpPr>
      <xdr:spPr>
        <a:xfrm>
          <a:off x="6858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104140</xdr:rowOff>
    </xdr:from>
    <xdr:to>
      <xdr:col>24</xdr:col>
      <xdr:colOff>62865</xdr:colOff>
      <xdr:row>85</xdr:row>
      <xdr:rowOff>111125</xdr:rowOff>
    </xdr:to>
    <xdr:cxnSp macro="">
      <xdr:nvCxnSpPr>
        <xdr:cNvPr id="284" name="直線コネクタ 283">
          <a:extLst>
            <a:ext uri="{FF2B5EF4-FFF2-40B4-BE49-F238E27FC236}">
              <a16:creationId xmlns:a16="http://schemas.microsoft.com/office/drawing/2014/main" id="{64CC22F1-5DAD-4AA3-A0EC-C0A540A36FB8}"/>
            </a:ext>
          </a:extLst>
        </xdr:cNvPr>
        <xdr:cNvCxnSpPr/>
      </xdr:nvCxnSpPr>
      <xdr:spPr>
        <a:xfrm flipV="1">
          <a:off x="4180840" y="12585065"/>
          <a:ext cx="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114935</xdr:rowOff>
    </xdr:from>
    <xdr:ext cx="405130" cy="259080"/>
    <xdr:sp macro="" textlink="">
      <xdr:nvSpPr>
        <xdr:cNvPr id="285" name="【福祉施設】&#10;有形固定資産減価償却率最小値テキスト">
          <a:extLst>
            <a:ext uri="{FF2B5EF4-FFF2-40B4-BE49-F238E27FC236}">
              <a16:creationId xmlns:a16="http://schemas.microsoft.com/office/drawing/2014/main" id="{1C2C4ACE-9456-4E05-81DB-22B782731EE7}"/>
            </a:ext>
          </a:extLst>
        </xdr:cNvPr>
        <xdr:cNvSpPr txBox="1"/>
      </xdr:nvSpPr>
      <xdr:spPr>
        <a:xfrm>
          <a:off x="4219575" y="138880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111125</xdr:rowOff>
    </xdr:from>
    <xdr:to>
      <xdr:col>24</xdr:col>
      <xdr:colOff>152400</xdr:colOff>
      <xdr:row>85</xdr:row>
      <xdr:rowOff>111125</xdr:rowOff>
    </xdr:to>
    <xdr:cxnSp macro="">
      <xdr:nvCxnSpPr>
        <xdr:cNvPr id="286" name="直線コネクタ 285">
          <a:extLst>
            <a:ext uri="{FF2B5EF4-FFF2-40B4-BE49-F238E27FC236}">
              <a16:creationId xmlns:a16="http://schemas.microsoft.com/office/drawing/2014/main" id="{D3715D25-6018-4694-8EE3-140111FB8516}"/>
            </a:ext>
          </a:extLst>
        </xdr:cNvPr>
        <xdr:cNvCxnSpPr/>
      </xdr:nvCxnSpPr>
      <xdr:spPr>
        <a:xfrm>
          <a:off x="4105275" y="1388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50800</xdr:rowOff>
    </xdr:from>
    <xdr:ext cx="405130" cy="259080"/>
    <xdr:sp macro="" textlink="">
      <xdr:nvSpPr>
        <xdr:cNvPr id="287" name="【福祉施設】&#10;有形固定資産減価償却率最大値テキスト">
          <a:extLst>
            <a:ext uri="{FF2B5EF4-FFF2-40B4-BE49-F238E27FC236}">
              <a16:creationId xmlns:a16="http://schemas.microsoft.com/office/drawing/2014/main" id="{9E090A75-4C7C-4C7B-A04A-93E83C166A66}"/>
            </a:ext>
          </a:extLst>
        </xdr:cNvPr>
        <xdr:cNvSpPr txBox="1"/>
      </xdr:nvSpPr>
      <xdr:spPr>
        <a:xfrm>
          <a:off x="4219575" y="12363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104140</xdr:rowOff>
    </xdr:from>
    <xdr:to>
      <xdr:col>24</xdr:col>
      <xdr:colOff>152400</xdr:colOff>
      <xdr:row>77</xdr:row>
      <xdr:rowOff>104140</xdr:rowOff>
    </xdr:to>
    <xdr:cxnSp macro="">
      <xdr:nvCxnSpPr>
        <xdr:cNvPr id="288" name="直線コネクタ 287">
          <a:extLst>
            <a:ext uri="{FF2B5EF4-FFF2-40B4-BE49-F238E27FC236}">
              <a16:creationId xmlns:a16="http://schemas.microsoft.com/office/drawing/2014/main" id="{7F6E4D3A-B19D-4DB1-94D0-ECB63D24D307}"/>
            </a:ext>
          </a:extLst>
        </xdr:cNvPr>
        <xdr:cNvCxnSpPr/>
      </xdr:nvCxnSpPr>
      <xdr:spPr>
        <a:xfrm>
          <a:off x="4105275" y="12585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158750</xdr:rowOff>
    </xdr:from>
    <xdr:ext cx="405130" cy="259080"/>
    <xdr:sp macro="" textlink="">
      <xdr:nvSpPr>
        <xdr:cNvPr id="289" name="【福祉施設】&#10;有形固定資産減価償却率平均値テキスト">
          <a:extLst>
            <a:ext uri="{FF2B5EF4-FFF2-40B4-BE49-F238E27FC236}">
              <a16:creationId xmlns:a16="http://schemas.microsoft.com/office/drawing/2014/main" id="{1AAA3DE7-7714-40BB-8045-8DD4E949A10A}"/>
            </a:ext>
          </a:extLst>
        </xdr:cNvPr>
        <xdr:cNvSpPr txBox="1"/>
      </xdr:nvSpPr>
      <xdr:spPr>
        <a:xfrm>
          <a:off x="4219575" y="129635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135890</xdr:rowOff>
    </xdr:from>
    <xdr:to>
      <xdr:col>24</xdr:col>
      <xdr:colOff>114300</xdr:colOff>
      <xdr:row>81</xdr:row>
      <xdr:rowOff>66040</xdr:rowOff>
    </xdr:to>
    <xdr:sp macro="" textlink="">
      <xdr:nvSpPr>
        <xdr:cNvPr id="290" name="フローチャート: 判断 289">
          <a:extLst>
            <a:ext uri="{FF2B5EF4-FFF2-40B4-BE49-F238E27FC236}">
              <a16:creationId xmlns:a16="http://schemas.microsoft.com/office/drawing/2014/main" id="{197AE351-9CFB-45A9-9DC9-C0D37A2BA174}"/>
            </a:ext>
          </a:extLst>
        </xdr:cNvPr>
        <xdr:cNvSpPr/>
      </xdr:nvSpPr>
      <xdr:spPr>
        <a:xfrm>
          <a:off x="4124325" y="130994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1" name="フローチャート: 判断 290">
          <a:extLst>
            <a:ext uri="{FF2B5EF4-FFF2-40B4-BE49-F238E27FC236}">
              <a16:creationId xmlns:a16="http://schemas.microsoft.com/office/drawing/2014/main" id="{21689530-D733-4B19-BAE1-2FCA2D8AB929}"/>
            </a:ext>
          </a:extLst>
        </xdr:cNvPr>
        <xdr:cNvSpPr/>
      </xdr:nvSpPr>
      <xdr:spPr>
        <a:xfrm>
          <a:off x="3381375" y="1299337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1270</xdr:rowOff>
    </xdr:from>
    <xdr:to>
      <xdr:col>15</xdr:col>
      <xdr:colOff>101600</xdr:colOff>
      <xdr:row>80</xdr:row>
      <xdr:rowOff>102870</xdr:rowOff>
    </xdr:to>
    <xdr:sp macro="" textlink="">
      <xdr:nvSpPr>
        <xdr:cNvPr id="292" name="フローチャート: 判断 291">
          <a:extLst>
            <a:ext uri="{FF2B5EF4-FFF2-40B4-BE49-F238E27FC236}">
              <a16:creationId xmlns:a16="http://schemas.microsoft.com/office/drawing/2014/main" id="{F698736E-88CD-46E9-A546-FD0624601136}"/>
            </a:ext>
          </a:extLst>
        </xdr:cNvPr>
        <xdr:cNvSpPr/>
      </xdr:nvSpPr>
      <xdr:spPr>
        <a:xfrm>
          <a:off x="2571750" y="129647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120650</xdr:rowOff>
    </xdr:from>
    <xdr:to>
      <xdr:col>10</xdr:col>
      <xdr:colOff>165100</xdr:colOff>
      <xdr:row>80</xdr:row>
      <xdr:rowOff>50165</xdr:rowOff>
    </xdr:to>
    <xdr:sp macro="" textlink="">
      <xdr:nvSpPr>
        <xdr:cNvPr id="293" name="フローチャート: 判断 292">
          <a:extLst>
            <a:ext uri="{FF2B5EF4-FFF2-40B4-BE49-F238E27FC236}">
              <a16:creationId xmlns:a16="http://schemas.microsoft.com/office/drawing/2014/main" id="{C6F87CFE-6A14-42E6-A5DE-6F7372B32496}"/>
            </a:ext>
          </a:extLst>
        </xdr:cNvPr>
        <xdr:cNvSpPr/>
      </xdr:nvSpPr>
      <xdr:spPr>
        <a:xfrm>
          <a:off x="1781175" y="12925425"/>
          <a:ext cx="95250" cy="850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94615</xdr:rowOff>
    </xdr:from>
    <xdr:to>
      <xdr:col>6</xdr:col>
      <xdr:colOff>38100</xdr:colOff>
      <xdr:row>80</xdr:row>
      <xdr:rowOff>24765</xdr:rowOff>
    </xdr:to>
    <xdr:sp macro="" textlink="">
      <xdr:nvSpPr>
        <xdr:cNvPr id="294" name="フローチャート: 判断 293">
          <a:extLst>
            <a:ext uri="{FF2B5EF4-FFF2-40B4-BE49-F238E27FC236}">
              <a16:creationId xmlns:a16="http://schemas.microsoft.com/office/drawing/2014/main" id="{FFC5E08F-7468-4353-8B87-AB544C619042}"/>
            </a:ext>
          </a:extLst>
        </xdr:cNvPr>
        <xdr:cNvSpPr/>
      </xdr:nvSpPr>
      <xdr:spPr>
        <a:xfrm>
          <a:off x="981075" y="128962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AD9D7707-23B5-4001-B48B-E7DB3AAD5EB2}"/>
            </a:ext>
          </a:extLst>
        </xdr:cNvPr>
        <xdr:cNvSpPr txBox="1"/>
      </xdr:nvSpPr>
      <xdr:spPr>
        <a:xfrm>
          <a:off x="40100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1CDBD32E-691B-4692-A71A-EFFB11C9F024}"/>
            </a:ext>
          </a:extLst>
        </xdr:cNvPr>
        <xdr:cNvSpPr txBox="1"/>
      </xdr:nvSpPr>
      <xdr:spPr>
        <a:xfrm>
          <a:off x="32575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8D09BA6C-8982-489B-80D9-E71D0C480DBD}"/>
            </a:ext>
          </a:extLst>
        </xdr:cNvPr>
        <xdr:cNvSpPr txBox="1"/>
      </xdr:nvSpPr>
      <xdr:spPr>
        <a:xfrm>
          <a:off x="24479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A9D93D9E-21D8-4532-84D1-C1BAD4D49B75}"/>
            </a:ext>
          </a:extLst>
        </xdr:cNvPr>
        <xdr:cNvSpPr txBox="1"/>
      </xdr:nvSpPr>
      <xdr:spPr>
        <a:xfrm>
          <a:off x="1657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BA6A237B-C386-46B1-821F-92202E4A0FAE}"/>
            </a:ext>
          </a:extLst>
        </xdr:cNvPr>
        <xdr:cNvSpPr txBox="1"/>
      </xdr:nvSpPr>
      <xdr:spPr>
        <a:xfrm>
          <a:off x="857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0" name="楕円 299">
          <a:extLst>
            <a:ext uri="{FF2B5EF4-FFF2-40B4-BE49-F238E27FC236}">
              <a16:creationId xmlns:a16="http://schemas.microsoft.com/office/drawing/2014/main" id="{BE3EADE8-F33D-4E9D-8F4D-407F261B07A8}"/>
            </a:ext>
          </a:extLst>
        </xdr:cNvPr>
        <xdr:cNvSpPr/>
      </xdr:nvSpPr>
      <xdr:spPr>
        <a:xfrm>
          <a:off x="4124325" y="134004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91440</xdr:rowOff>
    </xdr:from>
    <xdr:ext cx="405130" cy="259080"/>
    <xdr:sp macro="" textlink="">
      <xdr:nvSpPr>
        <xdr:cNvPr id="301" name="【福祉施設】&#10;有形固定資産減価償却率該当値テキスト">
          <a:extLst>
            <a:ext uri="{FF2B5EF4-FFF2-40B4-BE49-F238E27FC236}">
              <a16:creationId xmlns:a16="http://schemas.microsoft.com/office/drawing/2014/main" id="{7E57613E-DE74-42B7-B7FA-5777E31C1F24}"/>
            </a:ext>
          </a:extLst>
        </xdr:cNvPr>
        <xdr:cNvSpPr txBox="1"/>
      </xdr:nvSpPr>
      <xdr:spPr>
        <a:xfrm>
          <a:off x="4219575" y="1337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60325</xdr:rowOff>
    </xdr:from>
    <xdr:to>
      <xdr:col>20</xdr:col>
      <xdr:colOff>38100</xdr:colOff>
      <xdr:row>82</xdr:row>
      <xdr:rowOff>161925</xdr:rowOff>
    </xdr:to>
    <xdr:sp macro="" textlink="">
      <xdr:nvSpPr>
        <xdr:cNvPr id="302" name="楕円 301">
          <a:extLst>
            <a:ext uri="{FF2B5EF4-FFF2-40B4-BE49-F238E27FC236}">
              <a16:creationId xmlns:a16="http://schemas.microsoft.com/office/drawing/2014/main" id="{AE20D39E-CB6E-47F4-BF5E-2573D5DC6CAA}"/>
            </a:ext>
          </a:extLst>
        </xdr:cNvPr>
        <xdr:cNvSpPr/>
      </xdr:nvSpPr>
      <xdr:spPr>
        <a:xfrm>
          <a:off x="3381375" y="133508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111125</xdr:rowOff>
    </xdr:from>
    <xdr:to>
      <xdr:col>24</xdr:col>
      <xdr:colOff>63500</xdr:colOff>
      <xdr:row>82</xdr:row>
      <xdr:rowOff>163830</xdr:rowOff>
    </xdr:to>
    <xdr:cxnSp macro="">
      <xdr:nvCxnSpPr>
        <xdr:cNvPr id="303" name="直線コネクタ 302">
          <a:extLst>
            <a:ext uri="{FF2B5EF4-FFF2-40B4-BE49-F238E27FC236}">
              <a16:creationId xmlns:a16="http://schemas.microsoft.com/office/drawing/2014/main" id="{4215FA0E-FA33-4E56-AE8E-9ADB6AC8C028}"/>
            </a:ext>
          </a:extLst>
        </xdr:cNvPr>
        <xdr:cNvCxnSpPr/>
      </xdr:nvCxnSpPr>
      <xdr:spPr>
        <a:xfrm>
          <a:off x="3429000" y="13398500"/>
          <a:ext cx="7524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128905</xdr:rowOff>
    </xdr:from>
    <xdr:to>
      <xdr:col>15</xdr:col>
      <xdr:colOff>101600</xdr:colOff>
      <xdr:row>82</xdr:row>
      <xdr:rowOff>59055</xdr:rowOff>
    </xdr:to>
    <xdr:sp macro="" textlink="">
      <xdr:nvSpPr>
        <xdr:cNvPr id="304" name="楕円 303">
          <a:extLst>
            <a:ext uri="{FF2B5EF4-FFF2-40B4-BE49-F238E27FC236}">
              <a16:creationId xmlns:a16="http://schemas.microsoft.com/office/drawing/2014/main" id="{F46D850C-02E0-48E9-97D4-0C621261CCC7}"/>
            </a:ext>
          </a:extLst>
        </xdr:cNvPr>
        <xdr:cNvSpPr/>
      </xdr:nvSpPr>
      <xdr:spPr>
        <a:xfrm>
          <a:off x="2571750" y="132511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8255</xdr:rowOff>
    </xdr:from>
    <xdr:to>
      <xdr:col>19</xdr:col>
      <xdr:colOff>177800</xdr:colOff>
      <xdr:row>82</xdr:row>
      <xdr:rowOff>111125</xdr:rowOff>
    </xdr:to>
    <xdr:cxnSp macro="">
      <xdr:nvCxnSpPr>
        <xdr:cNvPr id="305" name="直線コネクタ 304">
          <a:extLst>
            <a:ext uri="{FF2B5EF4-FFF2-40B4-BE49-F238E27FC236}">
              <a16:creationId xmlns:a16="http://schemas.microsoft.com/office/drawing/2014/main" id="{6332D6D8-ADFD-4647-BE96-CE160DEE552E}"/>
            </a:ext>
          </a:extLst>
        </xdr:cNvPr>
        <xdr:cNvCxnSpPr/>
      </xdr:nvCxnSpPr>
      <xdr:spPr>
        <a:xfrm>
          <a:off x="2619375" y="13298805"/>
          <a:ext cx="8096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xdr:rowOff>
    </xdr:from>
    <xdr:to>
      <xdr:col>10</xdr:col>
      <xdr:colOff>165100</xdr:colOff>
      <xdr:row>82</xdr:row>
      <xdr:rowOff>107315</xdr:rowOff>
    </xdr:to>
    <xdr:sp macro="" textlink="">
      <xdr:nvSpPr>
        <xdr:cNvPr id="306" name="楕円 305">
          <a:extLst>
            <a:ext uri="{FF2B5EF4-FFF2-40B4-BE49-F238E27FC236}">
              <a16:creationId xmlns:a16="http://schemas.microsoft.com/office/drawing/2014/main" id="{7CDB9BF7-A593-4DCC-8EF5-E70F14D412AE}"/>
            </a:ext>
          </a:extLst>
        </xdr:cNvPr>
        <xdr:cNvSpPr/>
      </xdr:nvSpPr>
      <xdr:spPr>
        <a:xfrm>
          <a:off x="1781175" y="13296900"/>
          <a:ext cx="9525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8255</xdr:rowOff>
    </xdr:from>
    <xdr:to>
      <xdr:col>15</xdr:col>
      <xdr:colOff>50800</xdr:colOff>
      <xdr:row>82</xdr:row>
      <xdr:rowOff>56515</xdr:rowOff>
    </xdr:to>
    <xdr:cxnSp macro="">
      <xdr:nvCxnSpPr>
        <xdr:cNvPr id="307" name="直線コネクタ 306">
          <a:extLst>
            <a:ext uri="{FF2B5EF4-FFF2-40B4-BE49-F238E27FC236}">
              <a16:creationId xmlns:a16="http://schemas.microsoft.com/office/drawing/2014/main" id="{E2266DEE-3845-4BD3-B94B-7BA0CAA7875A}"/>
            </a:ext>
          </a:extLst>
        </xdr:cNvPr>
        <xdr:cNvCxnSpPr/>
      </xdr:nvCxnSpPr>
      <xdr:spPr>
        <a:xfrm flipV="1">
          <a:off x="1828800" y="13298805"/>
          <a:ext cx="790575"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124460</xdr:rowOff>
    </xdr:from>
    <xdr:to>
      <xdr:col>6</xdr:col>
      <xdr:colOff>38100</xdr:colOff>
      <xdr:row>82</xdr:row>
      <xdr:rowOff>54610</xdr:rowOff>
    </xdr:to>
    <xdr:sp macro="" textlink="">
      <xdr:nvSpPr>
        <xdr:cNvPr id="308" name="楕円 307">
          <a:extLst>
            <a:ext uri="{FF2B5EF4-FFF2-40B4-BE49-F238E27FC236}">
              <a16:creationId xmlns:a16="http://schemas.microsoft.com/office/drawing/2014/main" id="{3828125F-E7AD-4160-A02D-87B3E5872A05}"/>
            </a:ext>
          </a:extLst>
        </xdr:cNvPr>
        <xdr:cNvSpPr/>
      </xdr:nvSpPr>
      <xdr:spPr>
        <a:xfrm>
          <a:off x="981075" y="1324673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3810</xdr:rowOff>
    </xdr:from>
    <xdr:to>
      <xdr:col>10</xdr:col>
      <xdr:colOff>114300</xdr:colOff>
      <xdr:row>82</xdr:row>
      <xdr:rowOff>56515</xdr:rowOff>
    </xdr:to>
    <xdr:cxnSp macro="">
      <xdr:nvCxnSpPr>
        <xdr:cNvPr id="309" name="直線コネクタ 308">
          <a:extLst>
            <a:ext uri="{FF2B5EF4-FFF2-40B4-BE49-F238E27FC236}">
              <a16:creationId xmlns:a16="http://schemas.microsoft.com/office/drawing/2014/main" id="{57D550D5-61DC-496D-9B20-E469DAE5093B}"/>
            </a:ext>
          </a:extLst>
        </xdr:cNvPr>
        <xdr:cNvCxnSpPr/>
      </xdr:nvCxnSpPr>
      <xdr:spPr>
        <a:xfrm>
          <a:off x="1028700" y="13294360"/>
          <a:ext cx="8001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78</xdr:row>
      <xdr:rowOff>151130</xdr:rowOff>
    </xdr:from>
    <xdr:ext cx="405130" cy="259080"/>
    <xdr:sp macro="" textlink="">
      <xdr:nvSpPr>
        <xdr:cNvPr id="310" name="n_1aveValue【福祉施設】&#10;有形固定資産減価償却率">
          <a:extLst>
            <a:ext uri="{FF2B5EF4-FFF2-40B4-BE49-F238E27FC236}">
              <a16:creationId xmlns:a16="http://schemas.microsoft.com/office/drawing/2014/main" id="{5DA2AB66-01F1-49D6-AECC-8AA32B40996A}"/>
            </a:ext>
          </a:extLst>
        </xdr:cNvPr>
        <xdr:cNvSpPr txBox="1"/>
      </xdr:nvSpPr>
      <xdr:spPr>
        <a:xfrm>
          <a:off x="3239135" y="12790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78</xdr:row>
      <xdr:rowOff>119380</xdr:rowOff>
    </xdr:from>
    <xdr:ext cx="403860" cy="259080"/>
    <xdr:sp macro="" textlink="">
      <xdr:nvSpPr>
        <xdr:cNvPr id="311" name="n_2aveValue【福祉施設】&#10;有形固定資産減価償却率">
          <a:extLst>
            <a:ext uri="{FF2B5EF4-FFF2-40B4-BE49-F238E27FC236}">
              <a16:creationId xmlns:a16="http://schemas.microsoft.com/office/drawing/2014/main" id="{3900DF1E-6F86-4C2F-A8F5-0E23A7C6C442}"/>
            </a:ext>
          </a:extLst>
        </xdr:cNvPr>
        <xdr:cNvSpPr txBox="1"/>
      </xdr:nvSpPr>
      <xdr:spPr>
        <a:xfrm>
          <a:off x="2439035" y="1276223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78</xdr:row>
      <xdr:rowOff>66675</xdr:rowOff>
    </xdr:from>
    <xdr:ext cx="403860" cy="257810"/>
    <xdr:sp macro="" textlink="">
      <xdr:nvSpPr>
        <xdr:cNvPr id="312" name="n_3aveValue【福祉施設】&#10;有形固定資産減価償却率">
          <a:extLst>
            <a:ext uri="{FF2B5EF4-FFF2-40B4-BE49-F238E27FC236}">
              <a16:creationId xmlns:a16="http://schemas.microsoft.com/office/drawing/2014/main" id="{CFFBCFDC-998B-446B-8A49-150187410CAA}"/>
            </a:ext>
          </a:extLst>
        </xdr:cNvPr>
        <xdr:cNvSpPr txBox="1"/>
      </xdr:nvSpPr>
      <xdr:spPr>
        <a:xfrm>
          <a:off x="1648460" y="127031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78</xdr:row>
      <xdr:rowOff>41275</xdr:rowOff>
    </xdr:from>
    <xdr:ext cx="403860" cy="257810"/>
    <xdr:sp macro="" textlink="">
      <xdr:nvSpPr>
        <xdr:cNvPr id="313" name="n_4aveValue【福祉施設】&#10;有形固定資産減価償却率">
          <a:extLst>
            <a:ext uri="{FF2B5EF4-FFF2-40B4-BE49-F238E27FC236}">
              <a16:creationId xmlns:a16="http://schemas.microsoft.com/office/drawing/2014/main" id="{AC262CCA-2BAF-41E2-B73B-55165FCE40C7}"/>
            </a:ext>
          </a:extLst>
        </xdr:cNvPr>
        <xdr:cNvSpPr txBox="1"/>
      </xdr:nvSpPr>
      <xdr:spPr>
        <a:xfrm>
          <a:off x="848360" y="126841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82</xdr:row>
      <xdr:rowOff>153035</xdr:rowOff>
    </xdr:from>
    <xdr:ext cx="405130" cy="259080"/>
    <xdr:sp macro="" textlink="">
      <xdr:nvSpPr>
        <xdr:cNvPr id="314" name="n_1mainValue【福祉施設】&#10;有形固定資産減価償却率">
          <a:extLst>
            <a:ext uri="{FF2B5EF4-FFF2-40B4-BE49-F238E27FC236}">
              <a16:creationId xmlns:a16="http://schemas.microsoft.com/office/drawing/2014/main" id="{956724DF-CD4D-4FAB-8866-2A838466CC63}"/>
            </a:ext>
          </a:extLst>
        </xdr:cNvPr>
        <xdr:cNvSpPr txBox="1"/>
      </xdr:nvSpPr>
      <xdr:spPr>
        <a:xfrm>
          <a:off x="3239135" y="1344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82</xdr:row>
      <xdr:rowOff>50165</xdr:rowOff>
    </xdr:from>
    <xdr:ext cx="403860" cy="259080"/>
    <xdr:sp macro="" textlink="">
      <xdr:nvSpPr>
        <xdr:cNvPr id="315" name="n_2mainValue【福祉施設】&#10;有形固定資産減価償却率">
          <a:extLst>
            <a:ext uri="{FF2B5EF4-FFF2-40B4-BE49-F238E27FC236}">
              <a16:creationId xmlns:a16="http://schemas.microsoft.com/office/drawing/2014/main" id="{C81DD02C-21E3-4062-9490-D594AE8768A0}"/>
            </a:ext>
          </a:extLst>
        </xdr:cNvPr>
        <xdr:cNvSpPr txBox="1"/>
      </xdr:nvSpPr>
      <xdr:spPr>
        <a:xfrm>
          <a:off x="2439035" y="133343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82</xdr:row>
      <xdr:rowOff>98425</xdr:rowOff>
    </xdr:from>
    <xdr:ext cx="403860" cy="257810"/>
    <xdr:sp macro="" textlink="">
      <xdr:nvSpPr>
        <xdr:cNvPr id="316" name="n_3mainValue【福祉施設】&#10;有形固定資産減価償却率">
          <a:extLst>
            <a:ext uri="{FF2B5EF4-FFF2-40B4-BE49-F238E27FC236}">
              <a16:creationId xmlns:a16="http://schemas.microsoft.com/office/drawing/2014/main" id="{9B89785C-59DF-465B-9200-99BBDA38EBF6}"/>
            </a:ext>
          </a:extLst>
        </xdr:cNvPr>
        <xdr:cNvSpPr txBox="1"/>
      </xdr:nvSpPr>
      <xdr:spPr>
        <a:xfrm>
          <a:off x="1648460" y="133889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45720</xdr:rowOff>
    </xdr:from>
    <xdr:ext cx="403860" cy="259080"/>
    <xdr:sp macro="" textlink="">
      <xdr:nvSpPr>
        <xdr:cNvPr id="317" name="n_4mainValue【福祉施設】&#10;有形固定資産減価償却率">
          <a:extLst>
            <a:ext uri="{FF2B5EF4-FFF2-40B4-BE49-F238E27FC236}">
              <a16:creationId xmlns:a16="http://schemas.microsoft.com/office/drawing/2014/main" id="{2EBC139D-D410-429F-9BE6-F2DD965D1FE6}"/>
            </a:ext>
          </a:extLst>
        </xdr:cNvPr>
        <xdr:cNvSpPr txBox="1"/>
      </xdr:nvSpPr>
      <xdr:spPr>
        <a:xfrm>
          <a:off x="848360" y="13336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72B4DAB4-27DB-422E-99B7-7D11F3961535}"/>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1E3D8B06-4CF5-481F-AF7E-AE20FD551DFE}"/>
            </a:ext>
          </a:extLst>
        </xdr:cNvPr>
        <xdr:cNvSpPr/>
      </xdr:nvSpPr>
      <xdr:spPr>
        <a:xfrm>
          <a:off x="60674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FC43C279-AC01-48A5-A7A0-9D23589DD194}"/>
            </a:ext>
          </a:extLst>
        </xdr:cNvPr>
        <xdr:cNvSpPr/>
      </xdr:nvSpPr>
      <xdr:spPr>
        <a:xfrm>
          <a:off x="60674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366F1CB2-CC81-40E1-A73A-C580FE2E14EF}"/>
            </a:ext>
          </a:extLst>
        </xdr:cNvPr>
        <xdr:cNvSpPr/>
      </xdr:nvSpPr>
      <xdr:spPr>
        <a:xfrm>
          <a:off x="69818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F969436-9879-46EC-964C-62EC6D30C916}"/>
            </a:ext>
          </a:extLst>
        </xdr:cNvPr>
        <xdr:cNvSpPr/>
      </xdr:nvSpPr>
      <xdr:spPr>
        <a:xfrm>
          <a:off x="69818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87C9CBC3-AA97-42BF-8B33-1156E0E43F90}"/>
            </a:ext>
          </a:extLst>
        </xdr:cNvPr>
        <xdr:cNvSpPr/>
      </xdr:nvSpPr>
      <xdr:spPr>
        <a:xfrm>
          <a:off x="80105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514A9579-4A25-4313-8167-46A552478FF9}"/>
            </a:ext>
          </a:extLst>
        </xdr:cNvPr>
        <xdr:cNvSpPr/>
      </xdr:nvSpPr>
      <xdr:spPr>
        <a:xfrm>
          <a:off x="80105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826AE9CD-FF2E-45B9-8DB5-0158AFE93FB9}"/>
            </a:ext>
          </a:extLst>
        </xdr:cNvPr>
        <xdr:cNvSpPr/>
      </xdr:nvSpPr>
      <xdr:spPr>
        <a:xfrm>
          <a:off x="59531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26" name="テキスト ボックス 325">
          <a:extLst>
            <a:ext uri="{FF2B5EF4-FFF2-40B4-BE49-F238E27FC236}">
              <a16:creationId xmlns:a16="http://schemas.microsoft.com/office/drawing/2014/main" id="{75B6E0DA-A517-4D23-90B2-4353C2BCC07E}"/>
            </a:ext>
          </a:extLst>
        </xdr:cNvPr>
        <xdr:cNvSpPr txBox="1"/>
      </xdr:nvSpPr>
      <xdr:spPr>
        <a:xfrm>
          <a:off x="5915025"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A1D34AE4-A642-4FD7-BB42-E7D524ED8E85}"/>
            </a:ext>
          </a:extLst>
        </xdr:cNvPr>
        <xdr:cNvCxnSpPr/>
      </xdr:nvCxnSpPr>
      <xdr:spPr>
        <a:xfrm>
          <a:off x="5953125" y="144113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28" name="直線コネクタ 327">
          <a:extLst>
            <a:ext uri="{FF2B5EF4-FFF2-40B4-BE49-F238E27FC236}">
              <a16:creationId xmlns:a16="http://schemas.microsoft.com/office/drawing/2014/main" id="{46990613-1BC1-408F-A270-3247786B5179}"/>
            </a:ext>
          </a:extLst>
        </xdr:cNvPr>
        <xdr:cNvCxnSpPr/>
      </xdr:nvCxnSpPr>
      <xdr:spPr>
        <a:xfrm>
          <a:off x="5953125" y="140493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29" name="テキスト ボックス 328">
          <a:extLst>
            <a:ext uri="{FF2B5EF4-FFF2-40B4-BE49-F238E27FC236}">
              <a16:creationId xmlns:a16="http://schemas.microsoft.com/office/drawing/2014/main" id="{4081325A-C889-4914-BBE2-AF81EEA5FA11}"/>
            </a:ext>
          </a:extLst>
        </xdr:cNvPr>
        <xdr:cNvSpPr txBox="1"/>
      </xdr:nvSpPr>
      <xdr:spPr>
        <a:xfrm>
          <a:off x="5527040" y="139134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0" name="直線コネクタ 329">
          <a:extLst>
            <a:ext uri="{FF2B5EF4-FFF2-40B4-BE49-F238E27FC236}">
              <a16:creationId xmlns:a16="http://schemas.microsoft.com/office/drawing/2014/main" id="{C3D8985B-14B6-4E86-AC38-4C2BF7B14266}"/>
            </a:ext>
          </a:extLst>
        </xdr:cNvPr>
        <xdr:cNvCxnSpPr/>
      </xdr:nvCxnSpPr>
      <xdr:spPr>
        <a:xfrm>
          <a:off x="5953125" y="136874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31" name="テキスト ボックス 330">
          <a:extLst>
            <a:ext uri="{FF2B5EF4-FFF2-40B4-BE49-F238E27FC236}">
              <a16:creationId xmlns:a16="http://schemas.microsoft.com/office/drawing/2014/main" id="{949E3F4A-495E-4606-B41D-20F8DBF53107}"/>
            </a:ext>
          </a:extLst>
        </xdr:cNvPr>
        <xdr:cNvSpPr txBox="1"/>
      </xdr:nvSpPr>
      <xdr:spPr>
        <a:xfrm>
          <a:off x="5527040" y="13551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45D54E9C-60B7-4614-A07E-7A2DC1520529}"/>
            </a:ext>
          </a:extLst>
        </xdr:cNvPr>
        <xdr:cNvCxnSpPr/>
      </xdr:nvCxnSpPr>
      <xdr:spPr>
        <a:xfrm>
          <a:off x="5953125" y="1332547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33" name="テキスト ボックス 332">
          <a:extLst>
            <a:ext uri="{FF2B5EF4-FFF2-40B4-BE49-F238E27FC236}">
              <a16:creationId xmlns:a16="http://schemas.microsoft.com/office/drawing/2014/main" id="{D8742466-FD8E-4570-8F70-386118B566CC}"/>
            </a:ext>
          </a:extLst>
        </xdr:cNvPr>
        <xdr:cNvSpPr txBox="1"/>
      </xdr:nvSpPr>
      <xdr:spPr>
        <a:xfrm>
          <a:off x="5527040" y="13189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4" name="直線コネクタ 333">
          <a:extLst>
            <a:ext uri="{FF2B5EF4-FFF2-40B4-BE49-F238E27FC236}">
              <a16:creationId xmlns:a16="http://schemas.microsoft.com/office/drawing/2014/main" id="{74C8453E-186C-4B77-9ABA-9D8920BE6143}"/>
            </a:ext>
          </a:extLst>
        </xdr:cNvPr>
        <xdr:cNvCxnSpPr/>
      </xdr:nvCxnSpPr>
      <xdr:spPr>
        <a:xfrm>
          <a:off x="5953125" y="12963525"/>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35" name="テキスト ボックス 334">
          <a:extLst>
            <a:ext uri="{FF2B5EF4-FFF2-40B4-BE49-F238E27FC236}">
              <a16:creationId xmlns:a16="http://schemas.microsoft.com/office/drawing/2014/main" id="{8F110B76-33BF-4403-8DB1-A1BABD3F12B3}"/>
            </a:ext>
          </a:extLst>
        </xdr:cNvPr>
        <xdr:cNvSpPr txBox="1"/>
      </xdr:nvSpPr>
      <xdr:spPr>
        <a:xfrm>
          <a:off x="5527040" y="128276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6" name="直線コネクタ 335">
          <a:extLst>
            <a:ext uri="{FF2B5EF4-FFF2-40B4-BE49-F238E27FC236}">
              <a16:creationId xmlns:a16="http://schemas.microsoft.com/office/drawing/2014/main" id="{72329CB3-1E46-4F28-A9E8-AE79A439F8A3}"/>
            </a:ext>
          </a:extLst>
        </xdr:cNvPr>
        <xdr:cNvCxnSpPr/>
      </xdr:nvCxnSpPr>
      <xdr:spPr>
        <a:xfrm>
          <a:off x="5953125" y="1261110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37" name="テキスト ボックス 336">
          <a:extLst>
            <a:ext uri="{FF2B5EF4-FFF2-40B4-BE49-F238E27FC236}">
              <a16:creationId xmlns:a16="http://schemas.microsoft.com/office/drawing/2014/main" id="{908D7AAA-9E24-412A-95CD-835E79238E2C}"/>
            </a:ext>
          </a:extLst>
        </xdr:cNvPr>
        <xdr:cNvSpPr txBox="1"/>
      </xdr:nvSpPr>
      <xdr:spPr>
        <a:xfrm>
          <a:off x="5527040" y="124752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D4CBA4CD-9D0D-48A8-A29F-0839134D97C9}"/>
            </a:ext>
          </a:extLst>
        </xdr:cNvPr>
        <xdr:cNvCxnSpPr/>
      </xdr:nvCxnSpPr>
      <xdr:spPr>
        <a:xfrm>
          <a:off x="5953125" y="122491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39" name="テキスト ボックス 338">
          <a:extLst>
            <a:ext uri="{FF2B5EF4-FFF2-40B4-BE49-F238E27FC236}">
              <a16:creationId xmlns:a16="http://schemas.microsoft.com/office/drawing/2014/main" id="{FBC62939-F7E6-4D6B-BA4E-263ED9553CF0}"/>
            </a:ext>
          </a:extLst>
        </xdr:cNvPr>
        <xdr:cNvSpPr txBox="1"/>
      </xdr:nvSpPr>
      <xdr:spPr>
        <a:xfrm>
          <a:off x="5527040"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225AB46E-DA3E-4232-AE35-865FE3793FF3}"/>
            </a:ext>
          </a:extLst>
        </xdr:cNvPr>
        <xdr:cNvSpPr/>
      </xdr:nvSpPr>
      <xdr:spPr>
        <a:xfrm>
          <a:off x="59531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167640</xdr:rowOff>
    </xdr:from>
    <xdr:to>
      <xdr:col>54</xdr:col>
      <xdr:colOff>189865</xdr:colOff>
      <xdr:row>86</xdr:row>
      <xdr:rowOff>99060</xdr:rowOff>
    </xdr:to>
    <xdr:cxnSp macro="">
      <xdr:nvCxnSpPr>
        <xdr:cNvPr id="341" name="直線コネクタ 340">
          <a:extLst>
            <a:ext uri="{FF2B5EF4-FFF2-40B4-BE49-F238E27FC236}">
              <a16:creationId xmlns:a16="http://schemas.microsoft.com/office/drawing/2014/main" id="{9FF340CC-77CF-46B0-9A09-28CF12DB6733}"/>
            </a:ext>
          </a:extLst>
        </xdr:cNvPr>
        <xdr:cNvCxnSpPr/>
      </xdr:nvCxnSpPr>
      <xdr:spPr>
        <a:xfrm flipV="1">
          <a:off x="9429115" y="12804140"/>
          <a:ext cx="0" cy="1233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102870</xdr:rowOff>
    </xdr:from>
    <xdr:ext cx="469900" cy="259080"/>
    <xdr:sp macro="" textlink="">
      <xdr:nvSpPr>
        <xdr:cNvPr id="342" name="【福祉施設】&#10;一人当たり面積最小値テキスト">
          <a:extLst>
            <a:ext uri="{FF2B5EF4-FFF2-40B4-BE49-F238E27FC236}">
              <a16:creationId xmlns:a16="http://schemas.microsoft.com/office/drawing/2014/main" id="{3F53100D-3F5B-413B-990E-74B9DCC2382F}"/>
            </a:ext>
          </a:extLst>
        </xdr:cNvPr>
        <xdr:cNvSpPr txBox="1"/>
      </xdr:nvSpPr>
      <xdr:spPr>
        <a:xfrm>
          <a:off x="9467850" y="14041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99060</xdr:rowOff>
    </xdr:from>
    <xdr:to>
      <xdr:col>55</xdr:col>
      <xdr:colOff>88900</xdr:colOff>
      <xdr:row>86</xdr:row>
      <xdr:rowOff>99060</xdr:rowOff>
    </xdr:to>
    <xdr:cxnSp macro="">
      <xdr:nvCxnSpPr>
        <xdr:cNvPr id="343" name="直線コネクタ 342">
          <a:extLst>
            <a:ext uri="{FF2B5EF4-FFF2-40B4-BE49-F238E27FC236}">
              <a16:creationId xmlns:a16="http://schemas.microsoft.com/office/drawing/2014/main" id="{C6262856-E50B-4AF7-82A3-FA69015A96D0}"/>
            </a:ext>
          </a:extLst>
        </xdr:cNvPr>
        <xdr:cNvCxnSpPr/>
      </xdr:nvCxnSpPr>
      <xdr:spPr>
        <a:xfrm>
          <a:off x="9363075" y="1403731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114300</xdr:rowOff>
    </xdr:from>
    <xdr:ext cx="469900" cy="259080"/>
    <xdr:sp macro="" textlink="">
      <xdr:nvSpPr>
        <xdr:cNvPr id="344" name="【福祉施設】&#10;一人当たり面積最大値テキスト">
          <a:extLst>
            <a:ext uri="{FF2B5EF4-FFF2-40B4-BE49-F238E27FC236}">
              <a16:creationId xmlns:a16="http://schemas.microsoft.com/office/drawing/2014/main" id="{61742FC2-BDEC-439A-B77E-88D5BABFFBD2}"/>
            </a:ext>
          </a:extLst>
        </xdr:cNvPr>
        <xdr:cNvSpPr txBox="1"/>
      </xdr:nvSpPr>
      <xdr:spPr>
        <a:xfrm>
          <a:off x="9467850" y="12592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167640</xdr:rowOff>
    </xdr:from>
    <xdr:to>
      <xdr:col>55</xdr:col>
      <xdr:colOff>88900</xdr:colOff>
      <xdr:row>78</xdr:row>
      <xdr:rowOff>167640</xdr:rowOff>
    </xdr:to>
    <xdr:cxnSp macro="">
      <xdr:nvCxnSpPr>
        <xdr:cNvPr id="345" name="直線コネクタ 344">
          <a:extLst>
            <a:ext uri="{FF2B5EF4-FFF2-40B4-BE49-F238E27FC236}">
              <a16:creationId xmlns:a16="http://schemas.microsoft.com/office/drawing/2014/main" id="{5F5463DA-34EA-4A0F-B22A-652BBC1F8189}"/>
            </a:ext>
          </a:extLst>
        </xdr:cNvPr>
        <xdr:cNvCxnSpPr/>
      </xdr:nvCxnSpPr>
      <xdr:spPr>
        <a:xfrm>
          <a:off x="9363075" y="1280414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38100</xdr:rowOff>
    </xdr:from>
    <xdr:ext cx="469900" cy="259080"/>
    <xdr:sp macro="" textlink="">
      <xdr:nvSpPr>
        <xdr:cNvPr id="346" name="【福祉施設】&#10;一人当たり面積平均値テキスト">
          <a:extLst>
            <a:ext uri="{FF2B5EF4-FFF2-40B4-BE49-F238E27FC236}">
              <a16:creationId xmlns:a16="http://schemas.microsoft.com/office/drawing/2014/main" id="{345B2035-FDD3-4BEC-B7FA-3A485559BD08}"/>
            </a:ext>
          </a:extLst>
        </xdr:cNvPr>
        <xdr:cNvSpPr txBox="1"/>
      </xdr:nvSpPr>
      <xdr:spPr>
        <a:xfrm>
          <a:off x="9467850" y="1364932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59690</xdr:rowOff>
    </xdr:from>
    <xdr:to>
      <xdr:col>55</xdr:col>
      <xdr:colOff>50800</xdr:colOff>
      <xdr:row>84</xdr:row>
      <xdr:rowOff>161290</xdr:rowOff>
    </xdr:to>
    <xdr:sp macro="" textlink="">
      <xdr:nvSpPr>
        <xdr:cNvPr id="347" name="フローチャート: 判断 346">
          <a:extLst>
            <a:ext uri="{FF2B5EF4-FFF2-40B4-BE49-F238E27FC236}">
              <a16:creationId xmlns:a16="http://schemas.microsoft.com/office/drawing/2014/main" id="{55D48A4E-2A25-4772-BFB6-8F7E5A0DE760}"/>
            </a:ext>
          </a:extLst>
        </xdr:cNvPr>
        <xdr:cNvSpPr/>
      </xdr:nvSpPr>
      <xdr:spPr>
        <a:xfrm>
          <a:off x="9401175" y="1367091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2540</xdr:rowOff>
    </xdr:from>
    <xdr:to>
      <xdr:col>50</xdr:col>
      <xdr:colOff>165100</xdr:colOff>
      <xdr:row>84</xdr:row>
      <xdr:rowOff>104140</xdr:rowOff>
    </xdr:to>
    <xdr:sp macro="" textlink="">
      <xdr:nvSpPr>
        <xdr:cNvPr id="348" name="フローチャート: 判断 347">
          <a:extLst>
            <a:ext uri="{FF2B5EF4-FFF2-40B4-BE49-F238E27FC236}">
              <a16:creationId xmlns:a16="http://schemas.microsoft.com/office/drawing/2014/main" id="{65F34CD1-A272-474D-9F6A-CBA7E33C5CCA}"/>
            </a:ext>
          </a:extLst>
        </xdr:cNvPr>
        <xdr:cNvSpPr/>
      </xdr:nvSpPr>
      <xdr:spPr>
        <a:xfrm>
          <a:off x="8639175" y="1361376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151130</xdr:rowOff>
    </xdr:from>
    <xdr:to>
      <xdr:col>46</xdr:col>
      <xdr:colOff>38100</xdr:colOff>
      <xdr:row>84</xdr:row>
      <xdr:rowOff>81280</xdr:rowOff>
    </xdr:to>
    <xdr:sp macro="" textlink="">
      <xdr:nvSpPr>
        <xdr:cNvPr id="349" name="フローチャート: 判断 348">
          <a:extLst>
            <a:ext uri="{FF2B5EF4-FFF2-40B4-BE49-F238E27FC236}">
              <a16:creationId xmlns:a16="http://schemas.microsoft.com/office/drawing/2014/main" id="{4E79F59B-0C09-499D-A01A-A3E8FEBB9968}"/>
            </a:ext>
          </a:extLst>
        </xdr:cNvPr>
        <xdr:cNvSpPr/>
      </xdr:nvSpPr>
      <xdr:spPr>
        <a:xfrm>
          <a:off x="7839075" y="136004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135890</xdr:rowOff>
    </xdr:from>
    <xdr:to>
      <xdr:col>41</xdr:col>
      <xdr:colOff>101600</xdr:colOff>
      <xdr:row>84</xdr:row>
      <xdr:rowOff>66040</xdr:rowOff>
    </xdr:to>
    <xdr:sp macro="" textlink="">
      <xdr:nvSpPr>
        <xdr:cNvPr id="350" name="フローチャート: 判断 349">
          <a:extLst>
            <a:ext uri="{FF2B5EF4-FFF2-40B4-BE49-F238E27FC236}">
              <a16:creationId xmlns:a16="http://schemas.microsoft.com/office/drawing/2014/main" id="{486C17DD-10B2-41F6-B841-A59D1B955CCF}"/>
            </a:ext>
          </a:extLst>
        </xdr:cNvPr>
        <xdr:cNvSpPr/>
      </xdr:nvSpPr>
      <xdr:spPr>
        <a:xfrm>
          <a:off x="7029450" y="1358519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116840</xdr:rowOff>
    </xdr:from>
    <xdr:to>
      <xdr:col>36</xdr:col>
      <xdr:colOff>165100</xdr:colOff>
      <xdr:row>84</xdr:row>
      <xdr:rowOff>46990</xdr:rowOff>
    </xdr:to>
    <xdr:sp macro="" textlink="">
      <xdr:nvSpPr>
        <xdr:cNvPr id="351" name="フローチャート: 判断 350">
          <a:extLst>
            <a:ext uri="{FF2B5EF4-FFF2-40B4-BE49-F238E27FC236}">
              <a16:creationId xmlns:a16="http://schemas.microsoft.com/office/drawing/2014/main" id="{2AD64091-EABF-4AEE-8AE2-56625F844522}"/>
            </a:ext>
          </a:extLst>
        </xdr:cNvPr>
        <xdr:cNvSpPr/>
      </xdr:nvSpPr>
      <xdr:spPr>
        <a:xfrm>
          <a:off x="6238875" y="135661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2" name="テキスト ボックス 351">
          <a:extLst>
            <a:ext uri="{FF2B5EF4-FFF2-40B4-BE49-F238E27FC236}">
              <a16:creationId xmlns:a16="http://schemas.microsoft.com/office/drawing/2014/main" id="{B61E47B9-0CA5-4A78-B41D-0D2A37478583}"/>
            </a:ext>
          </a:extLst>
        </xdr:cNvPr>
        <xdr:cNvSpPr txBox="1"/>
      </xdr:nvSpPr>
      <xdr:spPr>
        <a:xfrm>
          <a:off x="925830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3" name="テキスト ボックス 352">
          <a:extLst>
            <a:ext uri="{FF2B5EF4-FFF2-40B4-BE49-F238E27FC236}">
              <a16:creationId xmlns:a16="http://schemas.microsoft.com/office/drawing/2014/main" id="{84B67B01-C37D-4ED5-B826-DE00B9A7DD12}"/>
            </a:ext>
          </a:extLst>
        </xdr:cNvPr>
        <xdr:cNvSpPr txBox="1"/>
      </xdr:nvSpPr>
      <xdr:spPr>
        <a:xfrm>
          <a:off x="85153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4" name="テキスト ボックス 353">
          <a:extLst>
            <a:ext uri="{FF2B5EF4-FFF2-40B4-BE49-F238E27FC236}">
              <a16:creationId xmlns:a16="http://schemas.microsoft.com/office/drawing/2014/main" id="{50D07F09-698F-426C-9672-94DF2E1EBC95}"/>
            </a:ext>
          </a:extLst>
        </xdr:cNvPr>
        <xdr:cNvSpPr txBox="1"/>
      </xdr:nvSpPr>
      <xdr:spPr>
        <a:xfrm>
          <a:off x="77152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5" name="テキスト ボックス 354">
          <a:extLst>
            <a:ext uri="{FF2B5EF4-FFF2-40B4-BE49-F238E27FC236}">
              <a16:creationId xmlns:a16="http://schemas.microsoft.com/office/drawing/2014/main" id="{C226362F-6D8F-4B35-8805-C1675D5657B3}"/>
            </a:ext>
          </a:extLst>
        </xdr:cNvPr>
        <xdr:cNvSpPr txBox="1"/>
      </xdr:nvSpPr>
      <xdr:spPr>
        <a:xfrm>
          <a:off x="690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6" name="テキスト ボックス 355">
          <a:extLst>
            <a:ext uri="{FF2B5EF4-FFF2-40B4-BE49-F238E27FC236}">
              <a16:creationId xmlns:a16="http://schemas.microsoft.com/office/drawing/2014/main" id="{24C9A963-1B3B-4695-AB55-49FE4C24F3F1}"/>
            </a:ext>
          </a:extLst>
        </xdr:cNvPr>
        <xdr:cNvSpPr txBox="1"/>
      </xdr:nvSpPr>
      <xdr:spPr>
        <a:xfrm>
          <a:off x="6115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97790</xdr:rowOff>
    </xdr:from>
    <xdr:to>
      <xdr:col>55</xdr:col>
      <xdr:colOff>50800</xdr:colOff>
      <xdr:row>83</xdr:row>
      <xdr:rowOff>27940</xdr:rowOff>
    </xdr:to>
    <xdr:sp macro="" textlink="">
      <xdr:nvSpPr>
        <xdr:cNvPr id="357" name="楕円 356">
          <a:extLst>
            <a:ext uri="{FF2B5EF4-FFF2-40B4-BE49-F238E27FC236}">
              <a16:creationId xmlns:a16="http://schemas.microsoft.com/office/drawing/2014/main" id="{DE6A90BF-50D7-47C0-8595-0ED7FC9933EC}"/>
            </a:ext>
          </a:extLst>
        </xdr:cNvPr>
        <xdr:cNvSpPr/>
      </xdr:nvSpPr>
      <xdr:spPr>
        <a:xfrm>
          <a:off x="9401175" y="13385165"/>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120650</xdr:rowOff>
    </xdr:from>
    <xdr:ext cx="469900" cy="257810"/>
    <xdr:sp macro="" textlink="">
      <xdr:nvSpPr>
        <xdr:cNvPr id="358" name="【福祉施設】&#10;一人当たり面積該当値テキスト">
          <a:extLst>
            <a:ext uri="{FF2B5EF4-FFF2-40B4-BE49-F238E27FC236}">
              <a16:creationId xmlns:a16="http://schemas.microsoft.com/office/drawing/2014/main" id="{87BCBA4C-52AA-4261-AB56-682A33222D13}"/>
            </a:ext>
          </a:extLst>
        </xdr:cNvPr>
        <xdr:cNvSpPr txBox="1"/>
      </xdr:nvSpPr>
      <xdr:spPr>
        <a:xfrm>
          <a:off x="9467850" y="1324927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105410</xdr:rowOff>
    </xdr:from>
    <xdr:to>
      <xdr:col>50</xdr:col>
      <xdr:colOff>165100</xdr:colOff>
      <xdr:row>83</xdr:row>
      <xdr:rowOff>35560</xdr:rowOff>
    </xdr:to>
    <xdr:sp macro="" textlink="">
      <xdr:nvSpPr>
        <xdr:cNvPr id="359" name="楕円 358">
          <a:extLst>
            <a:ext uri="{FF2B5EF4-FFF2-40B4-BE49-F238E27FC236}">
              <a16:creationId xmlns:a16="http://schemas.microsoft.com/office/drawing/2014/main" id="{DCEEA3D5-0AEA-4D0A-9937-8807B4AEFA1F}"/>
            </a:ext>
          </a:extLst>
        </xdr:cNvPr>
        <xdr:cNvSpPr/>
      </xdr:nvSpPr>
      <xdr:spPr>
        <a:xfrm>
          <a:off x="8639175" y="133896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148590</xdr:rowOff>
    </xdr:from>
    <xdr:to>
      <xdr:col>55</xdr:col>
      <xdr:colOff>0</xdr:colOff>
      <xdr:row>82</xdr:row>
      <xdr:rowOff>156210</xdr:rowOff>
    </xdr:to>
    <xdr:cxnSp macro="">
      <xdr:nvCxnSpPr>
        <xdr:cNvPr id="360" name="直線コネクタ 359">
          <a:extLst>
            <a:ext uri="{FF2B5EF4-FFF2-40B4-BE49-F238E27FC236}">
              <a16:creationId xmlns:a16="http://schemas.microsoft.com/office/drawing/2014/main" id="{CCABA13E-7A28-4D43-8901-749DC3D90C49}"/>
            </a:ext>
          </a:extLst>
        </xdr:cNvPr>
        <xdr:cNvCxnSpPr/>
      </xdr:nvCxnSpPr>
      <xdr:spPr>
        <a:xfrm flipV="1">
          <a:off x="8686800" y="13432790"/>
          <a:ext cx="74295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120650</xdr:rowOff>
    </xdr:from>
    <xdr:to>
      <xdr:col>46</xdr:col>
      <xdr:colOff>38100</xdr:colOff>
      <xdr:row>83</xdr:row>
      <xdr:rowOff>50800</xdr:rowOff>
    </xdr:to>
    <xdr:sp macro="" textlink="">
      <xdr:nvSpPr>
        <xdr:cNvPr id="361" name="楕円 360">
          <a:extLst>
            <a:ext uri="{FF2B5EF4-FFF2-40B4-BE49-F238E27FC236}">
              <a16:creationId xmlns:a16="http://schemas.microsoft.com/office/drawing/2014/main" id="{18150347-923F-4094-999D-A5980348B8B2}"/>
            </a:ext>
          </a:extLst>
        </xdr:cNvPr>
        <xdr:cNvSpPr/>
      </xdr:nvSpPr>
      <xdr:spPr>
        <a:xfrm>
          <a:off x="7839075" y="134112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156210</xdr:rowOff>
    </xdr:from>
    <xdr:to>
      <xdr:col>50</xdr:col>
      <xdr:colOff>114300</xdr:colOff>
      <xdr:row>83</xdr:row>
      <xdr:rowOff>0</xdr:rowOff>
    </xdr:to>
    <xdr:cxnSp macro="">
      <xdr:nvCxnSpPr>
        <xdr:cNvPr id="362" name="直線コネクタ 361">
          <a:extLst>
            <a:ext uri="{FF2B5EF4-FFF2-40B4-BE49-F238E27FC236}">
              <a16:creationId xmlns:a16="http://schemas.microsoft.com/office/drawing/2014/main" id="{8122CB01-18A4-4853-823A-EABE874E80FE}"/>
            </a:ext>
          </a:extLst>
        </xdr:cNvPr>
        <xdr:cNvCxnSpPr/>
      </xdr:nvCxnSpPr>
      <xdr:spPr>
        <a:xfrm flipV="1">
          <a:off x="7886700" y="13446760"/>
          <a:ext cx="8001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97790</xdr:rowOff>
    </xdr:from>
    <xdr:to>
      <xdr:col>41</xdr:col>
      <xdr:colOff>101600</xdr:colOff>
      <xdr:row>83</xdr:row>
      <xdr:rowOff>27940</xdr:rowOff>
    </xdr:to>
    <xdr:sp macro="" textlink="">
      <xdr:nvSpPr>
        <xdr:cNvPr id="363" name="楕円 362">
          <a:extLst>
            <a:ext uri="{FF2B5EF4-FFF2-40B4-BE49-F238E27FC236}">
              <a16:creationId xmlns:a16="http://schemas.microsoft.com/office/drawing/2014/main" id="{BCAF9ADC-446B-4BEC-8D05-5D169EBCE656}"/>
            </a:ext>
          </a:extLst>
        </xdr:cNvPr>
        <xdr:cNvSpPr/>
      </xdr:nvSpPr>
      <xdr:spPr>
        <a:xfrm>
          <a:off x="7029450" y="133851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148590</xdr:rowOff>
    </xdr:from>
    <xdr:to>
      <xdr:col>45</xdr:col>
      <xdr:colOff>177800</xdr:colOff>
      <xdr:row>83</xdr:row>
      <xdr:rowOff>0</xdr:rowOff>
    </xdr:to>
    <xdr:cxnSp macro="">
      <xdr:nvCxnSpPr>
        <xdr:cNvPr id="364" name="直線コネクタ 363">
          <a:extLst>
            <a:ext uri="{FF2B5EF4-FFF2-40B4-BE49-F238E27FC236}">
              <a16:creationId xmlns:a16="http://schemas.microsoft.com/office/drawing/2014/main" id="{E8F7D87C-518A-433E-9E9F-CFE4787F6EC3}"/>
            </a:ext>
          </a:extLst>
        </xdr:cNvPr>
        <xdr:cNvCxnSpPr/>
      </xdr:nvCxnSpPr>
      <xdr:spPr>
        <a:xfrm>
          <a:off x="7077075" y="1343279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109220</xdr:rowOff>
    </xdr:from>
    <xdr:to>
      <xdr:col>36</xdr:col>
      <xdr:colOff>165100</xdr:colOff>
      <xdr:row>83</xdr:row>
      <xdr:rowOff>39370</xdr:rowOff>
    </xdr:to>
    <xdr:sp macro="" textlink="">
      <xdr:nvSpPr>
        <xdr:cNvPr id="365" name="楕円 364">
          <a:extLst>
            <a:ext uri="{FF2B5EF4-FFF2-40B4-BE49-F238E27FC236}">
              <a16:creationId xmlns:a16="http://schemas.microsoft.com/office/drawing/2014/main" id="{8C193B16-B75E-445B-952B-2E1C8589A700}"/>
            </a:ext>
          </a:extLst>
        </xdr:cNvPr>
        <xdr:cNvSpPr/>
      </xdr:nvSpPr>
      <xdr:spPr>
        <a:xfrm>
          <a:off x="6238875" y="133934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148590</xdr:rowOff>
    </xdr:from>
    <xdr:to>
      <xdr:col>41</xdr:col>
      <xdr:colOff>50800</xdr:colOff>
      <xdr:row>82</xdr:row>
      <xdr:rowOff>160020</xdr:rowOff>
    </xdr:to>
    <xdr:cxnSp macro="">
      <xdr:nvCxnSpPr>
        <xdr:cNvPr id="366" name="直線コネクタ 365">
          <a:extLst>
            <a:ext uri="{FF2B5EF4-FFF2-40B4-BE49-F238E27FC236}">
              <a16:creationId xmlns:a16="http://schemas.microsoft.com/office/drawing/2014/main" id="{4C736E55-1D48-42CD-A117-FD4703EBA0D5}"/>
            </a:ext>
          </a:extLst>
        </xdr:cNvPr>
        <xdr:cNvCxnSpPr/>
      </xdr:nvCxnSpPr>
      <xdr:spPr>
        <a:xfrm flipV="1">
          <a:off x="6286500" y="13432790"/>
          <a:ext cx="7905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95250</xdr:rowOff>
    </xdr:from>
    <xdr:ext cx="469900" cy="259080"/>
    <xdr:sp macro="" textlink="">
      <xdr:nvSpPr>
        <xdr:cNvPr id="367" name="n_1aveValue【福祉施設】&#10;一人当たり面積">
          <a:extLst>
            <a:ext uri="{FF2B5EF4-FFF2-40B4-BE49-F238E27FC236}">
              <a16:creationId xmlns:a16="http://schemas.microsoft.com/office/drawing/2014/main" id="{69B464EF-C9D4-42BD-8E2D-7491612E9797}"/>
            </a:ext>
          </a:extLst>
        </xdr:cNvPr>
        <xdr:cNvSpPr txBox="1"/>
      </xdr:nvSpPr>
      <xdr:spPr>
        <a:xfrm>
          <a:off x="8458200" y="13706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72390</xdr:rowOff>
    </xdr:from>
    <xdr:ext cx="468630" cy="259080"/>
    <xdr:sp macro="" textlink="">
      <xdr:nvSpPr>
        <xdr:cNvPr id="368" name="n_2aveValue【福祉施設】&#10;一人当たり面積">
          <a:extLst>
            <a:ext uri="{FF2B5EF4-FFF2-40B4-BE49-F238E27FC236}">
              <a16:creationId xmlns:a16="http://schemas.microsoft.com/office/drawing/2014/main" id="{56F2EA89-67F9-49EC-BAA8-63E1BE38E4E4}"/>
            </a:ext>
          </a:extLst>
        </xdr:cNvPr>
        <xdr:cNvSpPr txBox="1"/>
      </xdr:nvSpPr>
      <xdr:spPr>
        <a:xfrm>
          <a:off x="7677150" y="13680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57150</xdr:rowOff>
    </xdr:from>
    <xdr:ext cx="468630" cy="259080"/>
    <xdr:sp macro="" textlink="">
      <xdr:nvSpPr>
        <xdr:cNvPr id="369" name="n_3aveValue【福祉施設】&#10;一人当たり面積">
          <a:extLst>
            <a:ext uri="{FF2B5EF4-FFF2-40B4-BE49-F238E27FC236}">
              <a16:creationId xmlns:a16="http://schemas.microsoft.com/office/drawing/2014/main" id="{FEF282F0-2EEE-4B56-A340-0DD6EBC13AF8}"/>
            </a:ext>
          </a:extLst>
        </xdr:cNvPr>
        <xdr:cNvSpPr txBox="1"/>
      </xdr:nvSpPr>
      <xdr:spPr>
        <a:xfrm>
          <a:off x="6867525" y="136683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38100</xdr:rowOff>
    </xdr:from>
    <xdr:ext cx="468630" cy="259080"/>
    <xdr:sp macro="" textlink="">
      <xdr:nvSpPr>
        <xdr:cNvPr id="370" name="n_4aveValue【福祉施設】&#10;一人当たり面積">
          <a:extLst>
            <a:ext uri="{FF2B5EF4-FFF2-40B4-BE49-F238E27FC236}">
              <a16:creationId xmlns:a16="http://schemas.microsoft.com/office/drawing/2014/main" id="{20719C92-CD6F-47CE-9E3C-4C4BBDA5E759}"/>
            </a:ext>
          </a:extLst>
        </xdr:cNvPr>
        <xdr:cNvSpPr txBox="1"/>
      </xdr:nvSpPr>
      <xdr:spPr>
        <a:xfrm>
          <a:off x="6067425" y="13649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52070</xdr:rowOff>
    </xdr:from>
    <xdr:ext cx="469900" cy="257810"/>
    <xdr:sp macro="" textlink="">
      <xdr:nvSpPr>
        <xdr:cNvPr id="371" name="n_1mainValue【福祉施設】&#10;一人当たり面積">
          <a:extLst>
            <a:ext uri="{FF2B5EF4-FFF2-40B4-BE49-F238E27FC236}">
              <a16:creationId xmlns:a16="http://schemas.microsoft.com/office/drawing/2014/main" id="{16986941-7211-410A-AAAF-DD3CEA923652}"/>
            </a:ext>
          </a:extLst>
        </xdr:cNvPr>
        <xdr:cNvSpPr txBox="1"/>
      </xdr:nvSpPr>
      <xdr:spPr>
        <a:xfrm>
          <a:off x="8458200" y="131743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67310</xdr:rowOff>
    </xdr:from>
    <xdr:ext cx="468630" cy="259080"/>
    <xdr:sp macro="" textlink="">
      <xdr:nvSpPr>
        <xdr:cNvPr id="372" name="n_2mainValue【福祉施設】&#10;一人当たり面積">
          <a:extLst>
            <a:ext uri="{FF2B5EF4-FFF2-40B4-BE49-F238E27FC236}">
              <a16:creationId xmlns:a16="http://schemas.microsoft.com/office/drawing/2014/main" id="{943CAAA6-F69B-4C04-B007-9B4E64D7C498}"/>
            </a:ext>
          </a:extLst>
        </xdr:cNvPr>
        <xdr:cNvSpPr txBox="1"/>
      </xdr:nvSpPr>
      <xdr:spPr>
        <a:xfrm>
          <a:off x="7677150" y="131895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81</xdr:row>
      <xdr:rowOff>44450</xdr:rowOff>
    </xdr:from>
    <xdr:ext cx="468630" cy="259080"/>
    <xdr:sp macro="" textlink="">
      <xdr:nvSpPr>
        <xdr:cNvPr id="373" name="n_3mainValue【福祉施設】&#10;一人当たり面積">
          <a:extLst>
            <a:ext uri="{FF2B5EF4-FFF2-40B4-BE49-F238E27FC236}">
              <a16:creationId xmlns:a16="http://schemas.microsoft.com/office/drawing/2014/main" id="{70ECDFD7-4B9D-4D13-AAA9-80605418A2FB}"/>
            </a:ext>
          </a:extLst>
        </xdr:cNvPr>
        <xdr:cNvSpPr txBox="1"/>
      </xdr:nvSpPr>
      <xdr:spPr>
        <a:xfrm>
          <a:off x="6867525" y="131730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0.171</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81</xdr:row>
      <xdr:rowOff>55880</xdr:rowOff>
    </xdr:from>
    <xdr:ext cx="468630" cy="259080"/>
    <xdr:sp macro="" textlink="">
      <xdr:nvSpPr>
        <xdr:cNvPr id="374" name="n_4mainValue【福祉施設】&#10;一人当たり面積">
          <a:extLst>
            <a:ext uri="{FF2B5EF4-FFF2-40B4-BE49-F238E27FC236}">
              <a16:creationId xmlns:a16="http://schemas.microsoft.com/office/drawing/2014/main" id="{4D332462-951E-4A3C-A32A-653916068C40}"/>
            </a:ext>
          </a:extLst>
        </xdr:cNvPr>
        <xdr:cNvSpPr txBox="1"/>
      </xdr:nvSpPr>
      <xdr:spPr>
        <a:xfrm>
          <a:off x="6067425" y="131813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931BC2D-4253-419F-8F29-78BD7BCD3973}"/>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BCCFC0E8-BE72-4C21-8A5F-E43633F496E4}"/>
            </a:ext>
          </a:extLst>
        </xdr:cNvPr>
        <xdr:cNvSpPr/>
      </xdr:nvSpPr>
      <xdr:spPr>
        <a:xfrm>
          <a:off x="80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2B2D4E62-C3AB-4967-AB14-0D87A0A4632F}"/>
            </a:ext>
          </a:extLst>
        </xdr:cNvPr>
        <xdr:cNvSpPr/>
      </xdr:nvSpPr>
      <xdr:spPr>
        <a:xfrm>
          <a:off x="80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FA891F49-D1DC-413F-B000-D4E00F361A35}"/>
            </a:ext>
          </a:extLst>
        </xdr:cNvPr>
        <xdr:cNvSpPr/>
      </xdr:nvSpPr>
      <xdr:spPr>
        <a:xfrm>
          <a:off x="17145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9846DFCD-7260-4E92-81BF-E7E650F1EFCD}"/>
            </a:ext>
          </a:extLst>
        </xdr:cNvPr>
        <xdr:cNvSpPr/>
      </xdr:nvSpPr>
      <xdr:spPr>
        <a:xfrm>
          <a:off x="17145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B5503AB9-A689-4F61-9F27-511708EC950E}"/>
            </a:ext>
          </a:extLst>
        </xdr:cNvPr>
        <xdr:cNvSpPr/>
      </xdr:nvSpPr>
      <xdr:spPr>
        <a:xfrm>
          <a:off x="27432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CC60ACB2-2CDC-4EDB-B77B-5031FCFDB9BC}"/>
            </a:ext>
          </a:extLst>
        </xdr:cNvPr>
        <xdr:cNvSpPr/>
      </xdr:nvSpPr>
      <xdr:spPr>
        <a:xfrm>
          <a:off x="27432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96DA1CD2-40C3-4882-858F-BDEADF80DF7C}"/>
            </a:ext>
          </a:extLst>
        </xdr:cNvPr>
        <xdr:cNvSpPr/>
      </xdr:nvSpPr>
      <xdr:spPr>
        <a:xfrm>
          <a:off x="6858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83" name="テキスト ボックス 382">
          <a:extLst>
            <a:ext uri="{FF2B5EF4-FFF2-40B4-BE49-F238E27FC236}">
              <a16:creationId xmlns:a16="http://schemas.microsoft.com/office/drawing/2014/main" id="{D0E11F9D-F61E-4AEF-9571-744A3CDAA349}"/>
            </a:ext>
          </a:extLst>
        </xdr:cNvPr>
        <xdr:cNvSpPr txBox="1"/>
      </xdr:nvSpPr>
      <xdr:spPr>
        <a:xfrm>
          <a:off x="666750"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A0F25F59-968E-4935-8002-E93A8CA10D29}"/>
            </a:ext>
          </a:extLst>
        </xdr:cNvPr>
        <xdr:cNvCxnSpPr/>
      </xdr:nvCxnSpPr>
      <xdr:spPr>
        <a:xfrm>
          <a:off x="6858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090" cy="259080"/>
    <xdr:sp macro="" textlink="">
      <xdr:nvSpPr>
        <xdr:cNvPr id="385" name="テキスト ボックス 384">
          <a:extLst>
            <a:ext uri="{FF2B5EF4-FFF2-40B4-BE49-F238E27FC236}">
              <a16:creationId xmlns:a16="http://schemas.microsoft.com/office/drawing/2014/main" id="{292FC3EB-6DD5-40F8-AE4F-8DADC92A7816}"/>
            </a:ext>
          </a:extLst>
        </xdr:cNvPr>
        <xdr:cNvSpPr txBox="1"/>
      </xdr:nvSpPr>
      <xdr:spPr>
        <a:xfrm>
          <a:off x="2787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86" name="直線コネクタ 385">
          <a:extLst>
            <a:ext uri="{FF2B5EF4-FFF2-40B4-BE49-F238E27FC236}">
              <a16:creationId xmlns:a16="http://schemas.microsoft.com/office/drawing/2014/main" id="{BEE7F348-6F55-424F-813E-ECDB557E7DD3}"/>
            </a:ext>
          </a:extLst>
        </xdr:cNvPr>
        <xdr:cNvCxnSpPr/>
      </xdr:nvCxnSpPr>
      <xdr:spPr>
        <a:xfrm>
          <a:off x="685800" y="17735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107</xdr:row>
      <xdr:rowOff>105410</xdr:rowOff>
    </xdr:from>
    <xdr:ext cx="403225" cy="259080"/>
    <xdr:sp macro="" textlink="">
      <xdr:nvSpPr>
        <xdr:cNvPr id="387" name="テキスト ボックス 386">
          <a:extLst>
            <a:ext uri="{FF2B5EF4-FFF2-40B4-BE49-F238E27FC236}">
              <a16:creationId xmlns:a16="http://schemas.microsoft.com/office/drawing/2014/main" id="{A3FB1FA9-0D05-4027-BAEB-9DFEFC218E76}"/>
            </a:ext>
          </a:extLst>
        </xdr:cNvPr>
        <xdr:cNvSpPr txBox="1"/>
      </xdr:nvSpPr>
      <xdr:spPr>
        <a:xfrm>
          <a:off x="339725" y="175901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8" name="直線コネクタ 387">
          <a:extLst>
            <a:ext uri="{FF2B5EF4-FFF2-40B4-BE49-F238E27FC236}">
              <a16:creationId xmlns:a16="http://schemas.microsoft.com/office/drawing/2014/main" id="{885EE742-4B85-4B80-B478-A1D645A7CFBC}"/>
            </a:ext>
          </a:extLst>
        </xdr:cNvPr>
        <xdr:cNvCxnSpPr/>
      </xdr:nvCxnSpPr>
      <xdr:spPr>
        <a:xfrm>
          <a:off x="685800" y="172783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162560</xdr:rowOff>
    </xdr:from>
    <xdr:ext cx="403225" cy="259080"/>
    <xdr:sp macro="" textlink="">
      <xdr:nvSpPr>
        <xdr:cNvPr id="389" name="テキスト ボックス 388">
          <a:extLst>
            <a:ext uri="{FF2B5EF4-FFF2-40B4-BE49-F238E27FC236}">
              <a16:creationId xmlns:a16="http://schemas.microsoft.com/office/drawing/2014/main" id="{B2D559F6-4309-44FF-9EA6-3D764FD0198D}"/>
            </a:ext>
          </a:extLst>
        </xdr:cNvPr>
        <xdr:cNvSpPr txBox="1"/>
      </xdr:nvSpPr>
      <xdr:spPr>
        <a:xfrm>
          <a:off x="339725" y="17132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90" name="直線コネクタ 389">
          <a:extLst>
            <a:ext uri="{FF2B5EF4-FFF2-40B4-BE49-F238E27FC236}">
              <a16:creationId xmlns:a16="http://schemas.microsoft.com/office/drawing/2014/main" id="{FCD332E8-3DF3-4DA0-BF4B-672D0EE647BE}"/>
            </a:ext>
          </a:extLst>
        </xdr:cNvPr>
        <xdr:cNvCxnSpPr/>
      </xdr:nvCxnSpPr>
      <xdr:spPr>
        <a:xfrm>
          <a:off x="685800" y="16821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48260</xdr:rowOff>
    </xdr:from>
    <xdr:ext cx="403225" cy="259080"/>
    <xdr:sp macro="" textlink="">
      <xdr:nvSpPr>
        <xdr:cNvPr id="391" name="テキスト ボックス 390">
          <a:extLst>
            <a:ext uri="{FF2B5EF4-FFF2-40B4-BE49-F238E27FC236}">
              <a16:creationId xmlns:a16="http://schemas.microsoft.com/office/drawing/2014/main" id="{E620CFB2-8246-4D3D-B2B9-5298008D4FBC}"/>
            </a:ext>
          </a:extLst>
        </xdr:cNvPr>
        <xdr:cNvSpPr txBox="1"/>
      </xdr:nvSpPr>
      <xdr:spPr>
        <a:xfrm>
          <a:off x="339725" y="16675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92" name="直線コネクタ 391">
          <a:extLst>
            <a:ext uri="{FF2B5EF4-FFF2-40B4-BE49-F238E27FC236}">
              <a16:creationId xmlns:a16="http://schemas.microsoft.com/office/drawing/2014/main" id="{AA9E2246-2C93-4BC0-BD66-0377E83753CB}"/>
            </a:ext>
          </a:extLst>
        </xdr:cNvPr>
        <xdr:cNvCxnSpPr/>
      </xdr:nvCxnSpPr>
      <xdr:spPr>
        <a:xfrm>
          <a:off x="685800" y="163639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99</xdr:row>
      <xdr:rowOff>105410</xdr:rowOff>
    </xdr:from>
    <xdr:ext cx="403225" cy="259080"/>
    <xdr:sp macro="" textlink="">
      <xdr:nvSpPr>
        <xdr:cNvPr id="393" name="テキスト ボックス 392">
          <a:extLst>
            <a:ext uri="{FF2B5EF4-FFF2-40B4-BE49-F238E27FC236}">
              <a16:creationId xmlns:a16="http://schemas.microsoft.com/office/drawing/2014/main" id="{FA381C9F-81BC-4B02-85E7-4E6E4E149E84}"/>
            </a:ext>
          </a:extLst>
        </xdr:cNvPr>
        <xdr:cNvSpPr txBox="1"/>
      </xdr:nvSpPr>
      <xdr:spPr>
        <a:xfrm>
          <a:off x="339725" y="16218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3BBFFC1A-6309-4375-9FB5-3734FC8CDC49}"/>
            </a:ext>
          </a:extLst>
        </xdr:cNvPr>
        <xdr:cNvCxnSpPr/>
      </xdr:nvCxnSpPr>
      <xdr:spPr>
        <a:xfrm>
          <a:off x="6858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96</xdr:row>
      <xdr:rowOff>162560</xdr:rowOff>
    </xdr:from>
    <xdr:ext cx="337820" cy="259080"/>
    <xdr:sp macro="" textlink="">
      <xdr:nvSpPr>
        <xdr:cNvPr id="395" name="テキスト ボックス 394">
          <a:extLst>
            <a:ext uri="{FF2B5EF4-FFF2-40B4-BE49-F238E27FC236}">
              <a16:creationId xmlns:a16="http://schemas.microsoft.com/office/drawing/2014/main" id="{703F42DD-FFF8-4EDE-9B55-B5E52242B1A7}"/>
            </a:ext>
          </a:extLst>
        </xdr:cNvPr>
        <xdr:cNvSpPr txBox="1"/>
      </xdr:nvSpPr>
      <xdr:spPr>
        <a:xfrm>
          <a:off x="387985" y="15761335"/>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6" name="【市民会館】&#10;有形固定資産減価償却率グラフ枠">
          <a:extLst>
            <a:ext uri="{FF2B5EF4-FFF2-40B4-BE49-F238E27FC236}">
              <a16:creationId xmlns:a16="http://schemas.microsoft.com/office/drawing/2014/main" id="{C464FE40-0680-41F9-8BB0-50F030C9CF4A}"/>
            </a:ext>
          </a:extLst>
        </xdr:cNvPr>
        <xdr:cNvSpPr/>
      </xdr:nvSpPr>
      <xdr:spPr>
        <a:xfrm>
          <a:off x="6858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119380</xdr:rowOff>
    </xdr:from>
    <xdr:to>
      <xdr:col>24</xdr:col>
      <xdr:colOff>62865</xdr:colOff>
      <xdr:row>108</xdr:row>
      <xdr:rowOff>103505</xdr:rowOff>
    </xdr:to>
    <xdr:cxnSp macro="">
      <xdr:nvCxnSpPr>
        <xdr:cNvPr id="397" name="直線コネクタ 396">
          <a:extLst>
            <a:ext uri="{FF2B5EF4-FFF2-40B4-BE49-F238E27FC236}">
              <a16:creationId xmlns:a16="http://schemas.microsoft.com/office/drawing/2014/main" id="{84BEA9FB-FC48-4F8A-8437-38618C01939F}"/>
            </a:ext>
          </a:extLst>
        </xdr:cNvPr>
        <xdr:cNvCxnSpPr/>
      </xdr:nvCxnSpPr>
      <xdr:spPr>
        <a:xfrm flipV="1">
          <a:off x="4180840" y="1623885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107315</xdr:rowOff>
    </xdr:from>
    <xdr:ext cx="405130" cy="259080"/>
    <xdr:sp macro="" textlink="">
      <xdr:nvSpPr>
        <xdr:cNvPr id="398" name="【市民会館】&#10;有形固定資産減価償却率最小値テキスト">
          <a:extLst>
            <a:ext uri="{FF2B5EF4-FFF2-40B4-BE49-F238E27FC236}">
              <a16:creationId xmlns:a16="http://schemas.microsoft.com/office/drawing/2014/main" id="{19023861-D4B0-4539-A5F0-FCA029D7CF28}"/>
            </a:ext>
          </a:extLst>
        </xdr:cNvPr>
        <xdr:cNvSpPr txBox="1"/>
      </xdr:nvSpPr>
      <xdr:spPr>
        <a:xfrm>
          <a:off x="4219575" y="17763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103505</xdr:rowOff>
    </xdr:from>
    <xdr:to>
      <xdr:col>24</xdr:col>
      <xdr:colOff>152400</xdr:colOff>
      <xdr:row>108</xdr:row>
      <xdr:rowOff>103505</xdr:rowOff>
    </xdr:to>
    <xdr:cxnSp macro="">
      <xdr:nvCxnSpPr>
        <xdr:cNvPr id="399" name="直線コネクタ 398">
          <a:extLst>
            <a:ext uri="{FF2B5EF4-FFF2-40B4-BE49-F238E27FC236}">
              <a16:creationId xmlns:a16="http://schemas.microsoft.com/office/drawing/2014/main" id="{9B601ADC-5D97-43FB-9A83-E4CF897D587C}"/>
            </a:ext>
          </a:extLst>
        </xdr:cNvPr>
        <xdr:cNvCxnSpPr/>
      </xdr:nvCxnSpPr>
      <xdr:spPr>
        <a:xfrm>
          <a:off x="4105275" y="1776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66040</xdr:rowOff>
    </xdr:from>
    <xdr:ext cx="405130" cy="257810"/>
    <xdr:sp macro="" textlink="">
      <xdr:nvSpPr>
        <xdr:cNvPr id="400" name="【市民会館】&#10;有形固定資産減価償却率最大値テキスト">
          <a:extLst>
            <a:ext uri="{FF2B5EF4-FFF2-40B4-BE49-F238E27FC236}">
              <a16:creationId xmlns:a16="http://schemas.microsoft.com/office/drawing/2014/main" id="{30ECD8C4-381A-47C1-BC90-EDF223A119B2}"/>
            </a:ext>
          </a:extLst>
        </xdr:cNvPr>
        <xdr:cNvSpPr txBox="1"/>
      </xdr:nvSpPr>
      <xdr:spPr>
        <a:xfrm>
          <a:off x="4219575" y="160140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119380</xdr:rowOff>
    </xdr:from>
    <xdr:to>
      <xdr:col>24</xdr:col>
      <xdr:colOff>152400</xdr:colOff>
      <xdr:row>99</xdr:row>
      <xdr:rowOff>119380</xdr:rowOff>
    </xdr:to>
    <xdr:cxnSp macro="">
      <xdr:nvCxnSpPr>
        <xdr:cNvPr id="401" name="直線コネクタ 400">
          <a:extLst>
            <a:ext uri="{FF2B5EF4-FFF2-40B4-BE49-F238E27FC236}">
              <a16:creationId xmlns:a16="http://schemas.microsoft.com/office/drawing/2014/main" id="{14D53A10-9570-476C-9CB9-669B5A9C31A5}"/>
            </a:ext>
          </a:extLst>
        </xdr:cNvPr>
        <xdr:cNvCxnSpPr/>
      </xdr:nvCxnSpPr>
      <xdr:spPr>
        <a:xfrm>
          <a:off x="4105275" y="162388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41275</xdr:rowOff>
    </xdr:from>
    <xdr:ext cx="405130" cy="257810"/>
    <xdr:sp macro="" textlink="">
      <xdr:nvSpPr>
        <xdr:cNvPr id="402" name="【市民会館】&#10;有形固定資産減価償却率平均値テキスト">
          <a:extLst>
            <a:ext uri="{FF2B5EF4-FFF2-40B4-BE49-F238E27FC236}">
              <a16:creationId xmlns:a16="http://schemas.microsoft.com/office/drawing/2014/main" id="{04A85827-9919-407F-BD30-35A5B9202C6A}"/>
            </a:ext>
          </a:extLst>
        </xdr:cNvPr>
        <xdr:cNvSpPr txBox="1"/>
      </xdr:nvSpPr>
      <xdr:spPr>
        <a:xfrm>
          <a:off x="4219575" y="1701800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105</xdr:row>
      <xdr:rowOff>18415</xdr:rowOff>
    </xdr:from>
    <xdr:to>
      <xdr:col>24</xdr:col>
      <xdr:colOff>114300</xdr:colOff>
      <xdr:row>105</xdr:row>
      <xdr:rowOff>120650</xdr:rowOff>
    </xdr:to>
    <xdr:sp macro="" textlink="">
      <xdr:nvSpPr>
        <xdr:cNvPr id="403" name="フローチャート: 判断 402">
          <a:extLst>
            <a:ext uri="{FF2B5EF4-FFF2-40B4-BE49-F238E27FC236}">
              <a16:creationId xmlns:a16="http://schemas.microsoft.com/office/drawing/2014/main" id="{C0685470-A5B2-4352-9482-39F9C268DFC1}"/>
            </a:ext>
          </a:extLst>
        </xdr:cNvPr>
        <xdr:cNvSpPr/>
      </xdr:nvSpPr>
      <xdr:spPr>
        <a:xfrm>
          <a:off x="4124325" y="17163415"/>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04" name="フローチャート: 判断 403">
          <a:extLst>
            <a:ext uri="{FF2B5EF4-FFF2-40B4-BE49-F238E27FC236}">
              <a16:creationId xmlns:a16="http://schemas.microsoft.com/office/drawing/2014/main" id="{4964F2A6-721D-48AA-93EE-E0950F65F398}"/>
            </a:ext>
          </a:extLst>
        </xdr:cNvPr>
        <xdr:cNvSpPr/>
      </xdr:nvSpPr>
      <xdr:spPr>
        <a:xfrm>
          <a:off x="3381375" y="171246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102870</xdr:rowOff>
    </xdr:from>
    <xdr:to>
      <xdr:col>15</xdr:col>
      <xdr:colOff>101600</xdr:colOff>
      <xdr:row>105</xdr:row>
      <xdr:rowOff>33020</xdr:rowOff>
    </xdr:to>
    <xdr:sp macro="" textlink="">
      <xdr:nvSpPr>
        <xdr:cNvPr id="405" name="フローチャート: 判断 404">
          <a:extLst>
            <a:ext uri="{FF2B5EF4-FFF2-40B4-BE49-F238E27FC236}">
              <a16:creationId xmlns:a16="http://schemas.microsoft.com/office/drawing/2014/main" id="{9C20FC17-23CE-4F22-8FD8-5378853528A1}"/>
            </a:ext>
          </a:extLst>
        </xdr:cNvPr>
        <xdr:cNvSpPr/>
      </xdr:nvSpPr>
      <xdr:spPr>
        <a:xfrm>
          <a:off x="2571750" y="1707959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73660</xdr:rowOff>
    </xdr:from>
    <xdr:to>
      <xdr:col>10</xdr:col>
      <xdr:colOff>165100</xdr:colOff>
      <xdr:row>105</xdr:row>
      <xdr:rowOff>3810</xdr:rowOff>
    </xdr:to>
    <xdr:sp macro="" textlink="">
      <xdr:nvSpPr>
        <xdr:cNvPr id="406" name="フローチャート: 判断 405">
          <a:extLst>
            <a:ext uri="{FF2B5EF4-FFF2-40B4-BE49-F238E27FC236}">
              <a16:creationId xmlns:a16="http://schemas.microsoft.com/office/drawing/2014/main" id="{28890D58-D425-4C08-BFDD-FD540FA8E723}"/>
            </a:ext>
          </a:extLst>
        </xdr:cNvPr>
        <xdr:cNvSpPr/>
      </xdr:nvSpPr>
      <xdr:spPr>
        <a:xfrm>
          <a:off x="1781175" y="1704721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22860</xdr:rowOff>
    </xdr:from>
    <xdr:to>
      <xdr:col>6</xdr:col>
      <xdr:colOff>38100</xdr:colOff>
      <xdr:row>104</xdr:row>
      <xdr:rowOff>124460</xdr:rowOff>
    </xdr:to>
    <xdr:sp macro="" textlink="">
      <xdr:nvSpPr>
        <xdr:cNvPr id="407" name="フローチャート: 判断 406">
          <a:extLst>
            <a:ext uri="{FF2B5EF4-FFF2-40B4-BE49-F238E27FC236}">
              <a16:creationId xmlns:a16="http://schemas.microsoft.com/office/drawing/2014/main" id="{42ABB754-00F7-47C9-ABC0-C2218DF4D07F}"/>
            </a:ext>
          </a:extLst>
        </xdr:cNvPr>
        <xdr:cNvSpPr/>
      </xdr:nvSpPr>
      <xdr:spPr>
        <a:xfrm>
          <a:off x="981075" y="169995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08" name="テキスト ボックス 407">
          <a:extLst>
            <a:ext uri="{FF2B5EF4-FFF2-40B4-BE49-F238E27FC236}">
              <a16:creationId xmlns:a16="http://schemas.microsoft.com/office/drawing/2014/main" id="{DF75C9CD-CF18-460F-9400-27C29FB7BA6F}"/>
            </a:ext>
          </a:extLst>
        </xdr:cNvPr>
        <xdr:cNvSpPr txBox="1"/>
      </xdr:nvSpPr>
      <xdr:spPr>
        <a:xfrm>
          <a:off x="40100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09" name="テキスト ボックス 408">
          <a:extLst>
            <a:ext uri="{FF2B5EF4-FFF2-40B4-BE49-F238E27FC236}">
              <a16:creationId xmlns:a16="http://schemas.microsoft.com/office/drawing/2014/main" id="{EC9FFA1E-2740-4E4B-9AA3-41676810A4E8}"/>
            </a:ext>
          </a:extLst>
        </xdr:cNvPr>
        <xdr:cNvSpPr txBox="1"/>
      </xdr:nvSpPr>
      <xdr:spPr>
        <a:xfrm>
          <a:off x="32575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0" name="テキスト ボックス 409">
          <a:extLst>
            <a:ext uri="{FF2B5EF4-FFF2-40B4-BE49-F238E27FC236}">
              <a16:creationId xmlns:a16="http://schemas.microsoft.com/office/drawing/2014/main" id="{E1BC52A5-A74D-4F77-BBF8-CB7D09472C7B}"/>
            </a:ext>
          </a:extLst>
        </xdr:cNvPr>
        <xdr:cNvSpPr txBox="1"/>
      </xdr:nvSpPr>
      <xdr:spPr>
        <a:xfrm>
          <a:off x="24479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1" name="テキスト ボックス 410">
          <a:extLst>
            <a:ext uri="{FF2B5EF4-FFF2-40B4-BE49-F238E27FC236}">
              <a16:creationId xmlns:a16="http://schemas.microsoft.com/office/drawing/2014/main" id="{2C1E79DE-231F-4987-8A26-040149F4F749}"/>
            </a:ext>
          </a:extLst>
        </xdr:cNvPr>
        <xdr:cNvSpPr txBox="1"/>
      </xdr:nvSpPr>
      <xdr:spPr>
        <a:xfrm>
          <a:off x="1657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12" name="テキスト ボックス 411">
          <a:extLst>
            <a:ext uri="{FF2B5EF4-FFF2-40B4-BE49-F238E27FC236}">
              <a16:creationId xmlns:a16="http://schemas.microsoft.com/office/drawing/2014/main" id="{6D71746A-4D11-4404-9B84-A289E423B932}"/>
            </a:ext>
          </a:extLst>
        </xdr:cNvPr>
        <xdr:cNvSpPr txBox="1"/>
      </xdr:nvSpPr>
      <xdr:spPr>
        <a:xfrm>
          <a:off x="857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107</xdr:row>
      <xdr:rowOff>93980</xdr:rowOff>
    </xdr:from>
    <xdr:to>
      <xdr:col>24</xdr:col>
      <xdr:colOff>114300</xdr:colOff>
      <xdr:row>108</xdr:row>
      <xdr:rowOff>24130</xdr:rowOff>
    </xdr:to>
    <xdr:sp macro="" textlink="">
      <xdr:nvSpPr>
        <xdr:cNvPr id="413" name="楕円 412">
          <a:extLst>
            <a:ext uri="{FF2B5EF4-FFF2-40B4-BE49-F238E27FC236}">
              <a16:creationId xmlns:a16="http://schemas.microsoft.com/office/drawing/2014/main" id="{39254C89-2452-4B69-900F-EA9475768B2C}"/>
            </a:ext>
          </a:extLst>
        </xdr:cNvPr>
        <xdr:cNvSpPr/>
      </xdr:nvSpPr>
      <xdr:spPr>
        <a:xfrm>
          <a:off x="4124325" y="175818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72390</xdr:rowOff>
    </xdr:from>
    <xdr:ext cx="405130" cy="259080"/>
    <xdr:sp macro="" textlink="">
      <xdr:nvSpPr>
        <xdr:cNvPr id="414" name="【市民会館】&#10;有形固定資産減価償却率該当値テキスト">
          <a:extLst>
            <a:ext uri="{FF2B5EF4-FFF2-40B4-BE49-F238E27FC236}">
              <a16:creationId xmlns:a16="http://schemas.microsoft.com/office/drawing/2014/main" id="{71EF523A-7A29-408E-8A7A-6CB9D03572BA}"/>
            </a:ext>
          </a:extLst>
        </xdr:cNvPr>
        <xdr:cNvSpPr txBox="1"/>
      </xdr:nvSpPr>
      <xdr:spPr>
        <a:xfrm>
          <a:off x="4219575" y="17557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107</xdr:row>
      <xdr:rowOff>52705</xdr:rowOff>
    </xdr:from>
    <xdr:to>
      <xdr:col>20</xdr:col>
      <xdr:colOff>38100</xdr:colOff>
      <xdr:row>107</xdr:row>
      <xdr:rowOff>154940</xdr:rowOff>
    </xdr:to>
    <xdr:sp macro="" textlink="">
      <xdr:nvSpPr>
        <xdr:cNvPr id="415" name="楕円 414">
          <a:extLst>
            <a:ext uri="{FF2B5EF4-FFF2-40B4-BE49-F238E27FC236}">
              <a16:creationId xmlns:a16="http://schemas.microsoft.com/office/drawing/2014/main" id="{E111759D-5062-44A9-A513-E82A5B9BDE41}"/>
            </a:ext>
          </a:extLst>
        </xdr:cNvPr>
        <xdr:cNvSpPr/>
      </xdr:nvSpPr>
      <xdr:spPr>
        <a:xfrm>
          <a:off x="3381375" y="17537430"/>
          <a:ext cx="85725"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103505</xdr:rowOff>
    </xdr:from>
    <xdr:to>
      <xdr:col>24</xdr:col>
      <xdr:colOff>63500</xdr:colOff>
      <xdr:row>107</xdr:row>
      <xdr:rowOff>144780</xdr:rowOff>
    </xdr:to>
    <xdr:cxnSp macro="">
      <xdr:nvCxnSpPr>
        <xdr:cNvPr id="416" name="直線コネクタ 415">
          <a:extLst>
            <a:ext uri="{FF2B5EF4-FFF2-40B4-BE49-F238E27FC236}">
              <a16:creationId xmlns:a16="http://schemas.microsoft.com/office/drawing/2014/main" id="{43EED7A3-E01B-44A0-9369-DC3D79864A67}"/>
            </a:ext>
          </a:extLst>
        </xdr:cNvPr>
        <xdr:cNvCxnSpPr/>
      </xdr:nvCxnSpPr>
      <xdr:spPr>
        <a:xfrm>
          <a:off x="3429000" y="17594580"/>
          <a:ext cx="75247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146685</xdr:rowOff>
    </xdr:from>
    <xdr:to>
      <xdr:col>15</xdr:col>
      <xdr:colOff>101600</xdr:colOff>
      <xdr:row>107</xdr:row>
      <xdr:rowOff>76835</xdr:rowOff>
    </xdr:to>
    <xdr:sp macro="" textlink="">
      <xdr:nvSpPr>
        <xdr:cNvPr id="417" name="楕円 416">
          <a:extLst>
            <a:ext uri="{FF2B5EF4-FFF2-40B4-BE49-F238E27FC236}">
              <a16:creationId xmlns:a16="http://schemas.microsoft.com/office/drawing/2014/main" id="{F599E8B4-D5D7-4014-B0A6-2BE579BABD64}"/>
            </a:ext>
          </a:extLst>
        </xdr:cNvPr>
        <xdr:cNvSpPr/>
      </xdr:nvSpPr>
      <xdr:spPr>
        <a:xfrm>
          <a:off x="2571750" y="1745996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26035</xdr:rowOff>
    </xdr:from>
    <xdr:to>
      <xdr:col>19</xdr:col>
      <xdr:colOff>177800</xdr:colOff>
      <xdr:row>107</xdr:row>
      <xdr:rowOff>103505</xdr:rowOff>
    </xdr:to>
    <xdr:cxnSp macro="">
      <xdr:nvCxnSpPr>
        <xdr:cNvPr id="418" name="直線コネクタ 417">
          <a:extLst>
            <a:ext uri="{FF2B5EF4-FFF2-40B4-BE49-F238E27FC236}">
              <a16:creationId xmlns:a16="http://schemas.microsoft.com/office/drawing/2014/main" id="{78786207-7B6E-494B-B53E-D6B2511ACFDC}"/>
            </a:ext>
          </a:extLst>
        </xdr:cNvPr>
        <xdr:cNvCxnSpPr/>
      </xdr:nvCxnSpPr>
      <xdr:spPr>
        <a:xfrm>
          <a:off x="2619375" y="17517110"/>
          <a:ext cx="809625"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160020</xdr:rowOff>
    </xdr:from>
    <xdr:to>
      <xdr:col>10</xdr:col>
      <xdr:colOff>165100</xdr:colOff>
      <xdr:row>107</xdr:row>
      <xdr:rowOff>90170</xdr:rowOff>
    </xdr:to>
    <xdr:sp macro="" textlink="">
      <xdr:nvSpPr>
        <xdr:cNvPr id="419" name="楕円 418">
          <a:extLst>
            <a:ext uri="{FF2B5EF4-FFF2-40B4-BE49-F238E27FC236}">
              <a16:creationId xmlns:a16="http://schemas.microsoft.com/office/drawing/2014/main" id="{1CCAD5CC-A34D-4D56-960B-155FAC805ED6}"/>
            </a:ext>
          </a:extLst>
        </xdr:cNvPr>
        <xdr:cNvSpPr/>
      </xdr:nvSpPr>
      <xdr:spPr>
        <a:xfrm>
          <a:off x="1781175" y="174796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26035</xdr:rowOff>
    </xdr:from>
    <xdr:to>
      <xdr:col>15</xdr:col>
      <xdr:colOff>50800</xdr:colOff>
      <xdr:row>107</xdr:row>
      <xdr:rowOff>39370</xdr:rowOff>
    </xdr:to>
    <xdr:cxnSp macro="">
      <xdr:nvCxnSpPr>
        <xdr:cNvPr id="420" name="直線コネクタ 419">
          <a:extLst>
            <a:ext uri="{FF2B5EF4-FFF2-40B4-BE49-F238E27FC236}">
              <a16:creationId xmlns:a16="http://schemas.microsoft.com/office/drawing/2014/main" id="{B0D61D60-EAB9-4A6E-BD91-0072B46E86D8}"/>
            </a:ext>
          </a:extLst>
        </xdr:cNvPr>
        <xdr:cNvCxnSpPr/>
      </xdr:nvCxnSpPr>
      <xdr:spPr>
        <a:xfrm flipV="1">
          <a:off x="1828800" y="17517110"/>
          <a:ext cx="7905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102870</xdr:rowOff>
    </xdr:from>
    <xdr:to>
      <xdr:col>6</xdr:col>
      <xdr:colOff>38100</xdr:colOff>
      <xdr:row>107</xdr:row>
      <xdr:rowOff>33020</xdr:rowOff>
    </xdr:to>
    <xdr:sp macro="" textlink="">
      <xdr:nvSpPr>
        <xdr:cNvPr id="421" name="楕円 420">
          <a:extLst>
            <a:ext uri="{FF2B5EF4-FFF2-40B4-BE49-F238E27FC236}">
              <a16:creationId xmlns:a16="http://schemas.microsoft.com/office/drawing/2014/main" id="{1635B8C9-CD40-4F71-A640-707B29E9A94C}"/>
            </a:ext>
          </a:extLst>
        </xdr:cNvPr>
        <xdr:cNvSpPr/>
      </xdr:nvSpPr>
      <xdr:spPr>
        <a:xfrm>
          <a:off x="981075" y="1742249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153670</xdr:rowOff>
    </xdr:from>
    <xdr:to>
      <xdr:col>10</xdr:col>
      <xdr:colOff>114300</xdr:colOff>
      <xdr:row>107</xdr:row>
      <xdr:rowOff>39370</xdr:rowOff>
    </xdr:to>
    <xdr:cxnSp macro="">
      <xdr:nvCxnSpPr>
        <xdr:cNvPr id="422" name="直線コネクタ 421">
          <a:extLst>
            <a:ext uri="{FF2B5EF4-FFF2-40B4-BE49-F238E27FC236}">
              <a16:creationId xmlns:a16="http://schemas.microsoft.com/office/drawing/2014/main" id="{CC608C33-1708-4E31-90CE-A9ADF1DA8CE3}"/>
            </a:ext>
          </a:extLst>
        </xdr:cNvPr>
        <xdr:cNvCxnSpPr/>
      </xdr:nvCxnSpPr>
      <xdr:spPr>
        <a:xfrm>
          <a:off x="1028700" y="17470120"/>
          <a:ext cx="8001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103</xdr:row>
      <xdr:rowOff>97790</xdr:rowOff>
    </xdr:from>
    <xdr:ext cx="405130" cy="257810"/>
    <xdr:sp macro="" textlink="">
      <xdr:nvSpPr>
        <xdr:cNvPr id="423" name="n_1aveValue【市民会館】&#10;有形固定資産減価償却率">
          <a:extLst>
            <a:ext uri="{FF2B5EF4-FFF2-40B4-BE49-F238E27FC236}">
              <a16:creationId xmlns:a16="http://schemas.microsoft.com/office/drawing/2014/main" id="{C4807BF4-A2A4-4DD0-832F-69D409BFFA1D}"/>
            </a:ext>
          </a:extLst>
        </xdr:cNvPr>
        <xdr:cNvSpPr txBox="1"/>
      </xdr:nvSpPr>
      <xdr:spPr>
        <a:xfrm>
          <a:off x="3239135" y="16899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103</xdr:row>
      <xdr:rowOff>49530</xdr:rowOff>
    </xdr:from>
    <xdr:ext cx="403860" cy="259080"/>
    <xdr:sp macro="" textlink="">
      <xdr:nvSpPr>
        <xdr:cNvPr id="424" name="n_2aveValue【市民会館】&#10;有形固定資産減価償却率">
          <a:extLst>
            <a:ext uri="{FF2B5EF4-FFF2-40B4-BE49-F238E27FC236}">
              <a16:creationId xmlns:a16="http://schemas.microsoft.com/office/drawing/2014/main" id="{3BF04EDD-6CCB-42B1-9D46-9F95C9D1D8A5}"/>
            </a:ext>
          </a:extLst>
        </xdr:cNvPr>
        <xdr:cNvSpPr txBox="1"/>
      </xdr:nvSpPr>
      <xdr:spPr>
        <a:xfrm>
          <a:off x="2439035" y="168484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103</xdr:row>
      <xdr:rowOff>20320</xdr:rowOff>
    </xdr:from>
    <xdr:ext cx="403860" cy="257810"/>
    <xdr:sp macro="" textlink="">
      <xdr:nvSpPr>
        <xdr:cNvPr id="425" name="n_3aveValue【市民会館】&#10;有形固定資産減価償却率">
          <a:extLst>
            <a:ext uri="{FF2B5EF4-FFF2-40B4-BE49-F238E27FC236}">
              <a16:creationId xmlns:a16="http://schemas.microsoft.com/office/drawing/2014/main" id="{9F015511-28FC-4912-B587-032A03E8A2D0}"/>
            </a:ext>
          </a:extLst>
        </xdr:cNvPr>
        <xdr:cNvSpPr txBox="1"/>
      </xdr:nvSpPr>
      <xdr:spPr>
        <a:xfrm>
          <a:off x="1648460" y="168224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140970</xdr:rowOff>
    </xdr:from>
    <xdr:ext cx="403860" cy="259080"/>
    <xdr:sp macro="" textlink="">
      <xdr:nvSpPr>
        <xdr:cNvPr id="426" name="n_4aveValue【市民会館】&#10;有形固定資産減価償却率">
          <a:extLst>
            <a:ext uri="{FF2B5EF4-FFF2-40B4-BE49-F238E27FC236}">
              <a16:creationId xmlns:a16="http://schemas.microsoft.com/office/drawing/2014/main" id="{8A677F9B-9F06-45FD-B971-8F19E2F220C8}"/>
            </a:ext>
          </a:extLst>
        </xdr:cNvPr>
        <xdr:cNvSpPr txBox="1"/>
      </xdr:nvSpPr>
      <xdr:spPr>
        <a:xfrm>
          <a:off x="848360" y="167747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107</xdr:row>
      <xdr:rowOff>145415</xdr:rowOff>
    </xdr:from>
    <xdr:ext cx="405130" cy="257810"/>
    <xdr:sp macro="" textlink="">
      <xdr:nvSpPr>
        <xdr:cNvPr id="427" name="n_1mainValue【市民会館】&#10;有形固定資産減価償却率">
          <a:extLst>
            <a:ext uri="{FF2B5EF4-FFF2-40B4-BE49-F238E27FC236}">
              <a16:creationId xmlns:a16="http://schemas.microsoft.com/office/drawing/2014/main" id="{6A6A591D-07FB-4AD4-BF8F-1AC441AB41E4}"/>
            </a:ext>
          </a:extLst>
        </xdr:cNvPr>
        <xdr:cNvSpPr txBox="1"/>
      </xdr:nvSpPr>
      <xdr:spPr>
        <a:xfrm>
          <a:off x="3239135" y="176301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107</xdr:row>
      <xdr:rowOff>67945</xdr:rowOff>
    </xdr:from>
    <xdr:ext cx="403860" cy="258445"/>
    <xdr:sp macro="" textlink="">
      <xdr:nvSpPr>
        <xdr:cNvPr id="428" name="n_2mainValue【市民会館】&#10;有形固定資産減価償却率">
          <a:extLst>
            <a:ext uri="{FF2B5EF4-FFF2-40B4-BE49-F238E27FC236}">
              <a16:creationId xmlns:a16="http://schemas.microsoft.com/office/drawing/2014/main" id="{6858AF02-AE91-4286-AD85-413B4F3B0910}"/>
            </a:ext>
          </a:extLst>
        </xdr:cNvPr>
        <xdr:cNvSpPr txBox="1"/>
      </xdr:nvSpPr>
      <xdr:spPr>
        <a:xfrm>
          <a:off x="2439035" y="17552670"/>
          <a:ext cx="403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107</xdr:row>
      <xdr:rowOff>81280</xdr:rowOff>
    </xdr:from>
    <xdr:ext cx="403860" cy="259080"/>
    <xdr:sp macro="" textlink="">
      <xdr:nvSpPr>
        <xdr:cNvPr id="429" name="n_3mainValue【市民会館】&#10;有形固定資産減価償却率">
          <a:extLst>
            <a:ext uri="{FF2B5EF4-FFF2-40B4-BE49-F238E27FC236}">
              <a16:creationId xmlns:a16="http://schemas.microsoft.com/office/drawing/2014/main" id="{84CAAD46-4825-41AD-AB02-50927A69EBCF}"/>
            </a:ext>
          </a:extLst>
        </xdr:cNvPr>
        <xdr:cNvSpPr txBox="1"/>
      </xdr:nvSpPr>
      <xdr:spPr>
        <a:xfrm>
          <a:off x="1648460" y="175723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107</xdr:row>
      <xdr:rowOff>24130</xdr:rowOff>
    </xdr:from>
    <xdr:ext cx="403860" cy="259080"/>
    <xdr:sp macro="" textlink="">
      <xdr:nvSpPr>
        <xdr:cNvPr id="430" name="n_4mainValue【市民会館】&#10;有形固定資産減価償却率">
          <a:extLst>
            <a:ext uri="{FF2B5EF4-FFF2-40B4-BE49-F238E27FC236}">
              <a16:creationId xmlns:a16="http://schemas.microsoft.com/office/drawing/2014/main" id="{A10D41DF-3D27-4DD1-9905-063FD359170F}"/>
            </a:ext>
          </a:extLst>
        </xdr:cNvPr>
        <xdr:cNvSpPr txBox="1"/>
      </xdr:nvSpPr>
      <xdr:spPr>
        <a:xfrm>
          <a:off x="848360" y="175152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89A7120A-1941-42BF-869B-9CA990886B1F}"/>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D526521B-C69F-4690-A10A-0D87EA7560F6}"/>
            </a:ext>
          </a:extLst>
        </xdr:cNvPr>
        <xdr:cNvSpPr/>
      </xdr:nvSpPr>
      <xdr:spPr>
        <a:xfrm>
          <a:off x="60674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867CCCE4-8344-4C61-BCAA-2BF526487DC5}"/>
            </a:ext>
          </a:extLst>
        </xdr:cNvPr>
        <xdr:cNvSpPr/>
      </xdr:nvSpPr>
      <xdr:spPr>
        <a:xfrm>
          <a:off x="60674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429FCBBD-E0CA-4F6C-B5FE-464A1E7CD791}"/>
            </a:ext>
          </a:extLst>
        </xdr:cNvPr>
        <xdr:cNvSpPr/>
      </xdr:nvSpPr>
      <xdr:spPr>
        <a:xfrm>
          <a:off x="69818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2E98881-0A9A-4D06-B555-3E30C353907A}"/>
            </a:ext>
          </a:extLst>
        </xdr:cNvPr>
        <xdr:cNvSpPr/>
      </xdr:nvSpPr>
      <xdr:spPr>
        <a:xfrm>
          <a:off x="69818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63C667C3-DC60-46B4-8B0E-A008E88C2821}"/>
            </a:ext>
          </a:extLst>
        </xdr:cNvPr>
        <xdr:cNvSpPr/>
      </xdr:nvSpPr>
      <xdr:spPr>
        <a:xfrm>
          <a:off x="80105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D0B441D6-980B-4B2C-BD76-D6773DED133B}"/>
            </a:ext>
          </a:extLst>
        </xdr:cNvPr>
        <xdr:cNvSpPr/>
      </xdr:nvSpPr>
      <xdr:spPr>
        <a:xfrm>
          <a:off x="80105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B26D3890-1E31-4764-BF33-C096CC4BC0CD}"/>
            </a:ext>
          </a:extLst>
        </xdr:cNvPr>
        <xdr:cNvSpPr/>
      </xdr:nvSpPr>
      <xdr:spPr>
        <a:xfrm>
          <a:off x="59531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39" name="テキスト ボックス 438">
          <a:extLst>
            <a:ext uri="{FF2B5EF4-FFF2-40B4-BE49-F238E27FC236}">
              <a16:creationId xmlns:a16="http://schemas.microsoft.com/office/drawing/2014/main" id="{F2181E90-6D00-4636-BD65-71AF7AB57D03}"/>
            </a:ext>
          </a:extLst>
        </xdr:cNvPr>
        <xdr:cNvSpPr txBox="1"/>
      </xdr:nvSpPr>
      <xdr:spPr>
        <a:xfrm>
          <a:off x="5915025"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10A8FB1B-8773-464E-9083-4BAB5E71DEDE}"/>
            </a:ext>
          </a:extLst>
        </xdr:cNvPr>
        <xdr:cNvCxnSpPr/>
      </xdr:nvCxnSpPr>
      <xdr:spPr>
        <a:xfrm>
          <a:off x="5953125" y="18192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a:extLst>
            <a:ext uri="{FF2B5EF4-FFF2-40B4-BE49-F238E27FC236}">
              <a16:creationId xmlns:a16="http://schemas.microsoft.com/office/drawing/2014/main" id="{7E8625BC-85A8-4ECC-9ED0-396B8BE4F933}"/>
            </a:ext>
          </a:extLst>
        </xdr:cNvPr>
        <xdr:cNvCxnSpPr/>
      </xdr:nvCxnSpPr>
      <xdr:spPr>
        <a:xfrm>
          <a:off x="5953125" y="17811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42" name="テキスト ボックス 441">
          <a:extLst>
            <a:ext uri="{FF2B5EF4-FFF2-40B4-BE49-F238E27FC236}">
              <a16:creationId xmlns:a16="http://schemas.microsoft.com/office/drawing/2014/main" id="{233C470A-31F3-4881-B97B-2284B08FBFAD}"/>
            </a:ext>
          </a:extLst>
        </xdr:cNvPr>
        <xdr:cNvSpPr txBox="1"/>
      </xdr:nvSpPr>
      <xdr:spPr>
        <a:xfrm>
          <a:off x="5527040"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a:extLst>
            <a:ext uri="{FF2B5EF4-FFF2-40B4-BE49-F238E27FC236}">
              <a16:creationId xmlns:a16="http://schemas.microsoft.com/office/drawing/2014/main" id="{EA9157E6-936C-43B6-969D-C1C6385C797E}"/>
            </a:ext>
          </a:extLst>
        </xdr:cNvPr>
        <xdr:cNvCxnSpPr/>
      </xdr:nvCxnSpPr>
      <xdr:spPr>
        <a:xfrm>
          <a:off x="5953125" y="17430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44" name="テキスト ボックス 443">
          <a:extLst>
            <a:ext uri="{FF2B5EF4-FFF2-40B4-BE49-F238E27FC236}">
              <a16:creationId xmlns:a16="http://schemas.microsoft.com/office/drawing/2014/main" id="{1AB65BD5-A92F-4383-BA9E-84EE06598562}"/>
            </a:ext>
          </a:extLst>
        </xdr:cNvPr>
        <xdr:cNvSpPr txBox="1"/>
      </xdr:nvSpPr>
      <xdr:spPr>
        <a:xfrm>
          <a:off x="5527040" y="17285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a:extLst>
            <a:ext uri="{FF2B5EF4-FFF2-40B4-BE49-F238E27FC236}">
              <a16:creationId xmlns:a16="http://schemas.microsoft.com/office/drawing/2014/main" id="{93CB26C0-87A6-442C-9D3E-A4588A64481F}"/>
            </a:ext>
          </a:extLst>
        </xdr:cNvPr>
        <xdr:cNvCxnSpPr/>
      </xdr:nvCxnSpPr>
      <xdr:spPr>
        <a:xfrm>
          <a:off x="5953125" y="17049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46" name="テキスト ボックス 445">
          <a:extLst>
            <a:ext uri="{FF2B5EF4-FFF2-40B4-BE49-F238E27FC236}">
              <a16:creationId xmlns:a16="http://schemas.microsoft.com/office/drawing/2014/main" id="{24C5F242-D4AE-4B32-9EC6-919DE53FEF7D}"/>
            </a:ext>
          </a:extLst>
        </xdr:cNvPr>
        <xdr:cNvSpPr txBox="1"/>
      </xdr:nvSpPr>
      <xdr:spPr>
        <a:xfrm>
          <a:off x="5527040" y="16904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a:extLst>
            <a:ext uri="{FF2B5EF4-FFF2-40B4-BE49-F238E27FC236}">
              <a16:creationId xmlns:a16="http://schemas.microsoft.com/office/drawing/2014/main" id="{372033A2-B90F-42C0-85C2-AC19EBA41E0E}"/>
            </a:ext>
          </a:extLst>
        </xdr:cNvPr>
        <xdr:cNvCxnSpPr/>
      </xdr:nvCxnSpPr>
      <xdr:spPr>
        <a:xfrm>
          <a:off x="5953125" y="16668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48" name="テキスト ボックス 447">
          <a:extLst>
            <a:ext uri="{FF2B5EF4-FFF2-40B4-BE49-F238E27FC236}">
              <a16:creationId xmlns:a16="http://schemas.microsoft.com/office/drawing/2014/main" id="{6B236BA9-2695-49D4-A25C-EE3468581F9D}"/>
            </a:ext>
          </a:extLst>
        </xdr:cNvPr>
        <xdr:cNvSpPr txBox="1"/>
      </xdr:nvSpPr>
      <xdr:spPr>
        <a:xfrm>
          <a:off x="5527040" y="16523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a:extLst>
            <a:ext uri="{FF2B5EF4-FFF2-40B4-BE49-F238E27FC236}">
              <a16:creationId xmlns:a16="http://schemas.microsoft.com/office/drawing/2014/main" id="{A80793C8-6ABC-4F93-9275-B7DEA873DF7B}"/>
            </a:ext>
          </a:extLst>
        </xdr:cNvPr>
        <xdr:cNvCxnSpPr/>
      </xdr:nvCxnSpPr>
      <xdr:spPr>
        <a:xfrm>
          <a:off x="5953125" y="16287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50" name="テキスト ボックス 449">
          <a:extLst>
            <a:ext uri="{FF2B5EF4-FFF2-40B4-BE49-F238E27FC236}">
              <a16:creationId xmlns:a16="http://schemas.microsoft.com/office/drawing/2014/main" id="{84746768-4597-4D48-B094-924630813B86}"/>
            </a:ext>
          </a:extLst>
        </xdr:cNvPr>
        <xdr:cNvSpPr txBox="1"/>
      </xdr:nvSpPr>
      <xdr:spPr>
        <a:xfrm>
          <a:off x="5527040" y="16142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EF55E8ED-B1F3-4C12-8F71-6351C1A2C95F}"/>
            </a:ext>
          </a:extLst>
        </xdr:cNvPr>
        <xdr:cNvCxnSpPr/>
      </xdr:nvCxnSpPr>
      <xdr:spPr>
        <a:xfrm>
          <a:off x="5953125" y="15906750"/>
          <a:ext cx="42100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52" name="テキスト ボックス 451">
          <a:extLst>
            <a:ext uri="{FF2B5EF4-FFF2-40B4-BE49-F238E27FC236}">
              <a16:creationId xmlns:a16="http://schemas.microsoft.com/office/drawing/2014/main" id="{DEF91066-8D82-47CF-B789-7650117A413D}"/>
            </a:ext>
          </a:extLst>
        </xdr:cNvPr>
        <xdr:cNvSpPr txBox="1"/>
      </xdr:nvSpPr>
      <xdr:spPr>
        <a:xfrm>
          <a:off x="5527040"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CCA4F37C-1FE5-419A-A957-9BE6B7277FDF}"/>
            </a:ext>
          </a:extLst>
        </xdr:cNvPr>
        <xdr:cNvSpPr/>
      </xdr:nvSpPr>
      <xdr:spPr>
        <a:xfrm>
          <a:off x="59531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60960</xdr:rowOff>
    </xdr:from>
    <xdr:to>
      <xdr:col>54</xdr:col>
      <xdr:colOff>189865</xdr:colOff>
      <xdr:row>107</xdr:row>
      <xdr:rowOff>133350</xdr:rowOff>
    </xdr:to>
    <xdr:cxnSp macro="">
      <xdr:nvCxnSpPr>
        <xdr:cNvPr id="454" name="直線コネクタ 453">
          <a:extLst>
            <a:ext uri="{FF2B5EF4-FFF2-40B4-BE49-F238E27FC236}">
              <a16:creationId xmlns:a16="http://schemas.microsoft.com/office/drawing/2014/main" id="{DEC594C7-982B-4C77-A736-B1A279AEA4CC}"/>
            </a:ext>
          </a:extLst>
        </xdr:cNvPr>
        <xdr:cNvCxnSpPr/>
      </xdr:nvCxnSpPr>
      <xdr:spPr>
        <a:xfrm flipV="1">
          <a:off x="9429115" y="16351885"/>
          <a:ext cx="0" cy="1269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137160</xdr:rowOff>
    </xdr:from>
    <xdr:ext cx="469900" cy="259080"/>
    <xdr:sp macro="" textlink="">
      <xdr:nvSpPr>
        <xdr:cNvPr id="455" name="【市民会館】&#10;一人当たり面積最小値テキスト">
          <a:extLst>
            <a:ext uri="{FF2B5EF4-FFF2-40B4-BE49-F238E27FC236}">
              <a16:creationId xmlns:a16="http://schemas.microsoft.com/office/drawing/2014/main" id="{F1CEF537-29F5-4C1F-A6D7-6B2F3717EF8E}"/>
            </a:ext>
          </a:extLst>
        </xdr:cNvPr>
        <xdr:cNvSpPr txBox="1"/>
      </xdr:nvSpPr>
      <xdr:spPr>
        <a:xfrm>
          <a:off x="9467850" y="176282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56" name="直線コネクタ 455">
          <a:extLst>
            <a:ext uri="{FF2B5EF4-FFF2-40B4-BE49-F238E27FC236}">
              <a16:creationId xmlns:a16="http://schemas.microsoft.com/office/drawing/2014/main" id="{A08714A7-EEA3-4845-A4AE-E33C5EBC22FA}"/>
            </a:ext>
          </a:extLst>
        </xdr:cNvPr>
        <xdr:cNvCxnSpPr/>
      </xdr:nvCxnSpPr>
      <xdr:spPr>
        <a:xfrm>
          <a:off x="9363075" y="17621250"/>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7620</xdr:rowOff>
    </xdr:from>
    <xdr:ext cx="469900" cy="257810"/>
    <xdr:sp macro="" textlink="">
      <xdr:nvSpPr>
        <xdr:cNvPr id="457" name="【市民会館】&#10;一人当たり面積最大値テキスト">
          <a:extLst>
            <a:ext uri="{FF2B5EF4-FFF2-40B4-BE49-F238E27FC236}">
              <a16:creationId xmlns:a16="http://schemas.microsoft.com/office/drawing/2014/main" id="{152C74ED-178D-41FA-96AE-85C4063082C1}"/>
            </a:ext>
          </a:extLst>
        </xdr:cNvPr>
        <xdr:cNvSpPr txBox="1"/>
      </xdr:nvSpPr>
      <xdr:spPr>
        <a:xfrm>
          <a:off x="9467850" y="161270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60960</xdr:rowOff>
    </xdr:from>
    <xdr:to>
      <xdr:col>55</xdr:col>
      <xdr:colOff>88900</xdr:colOff>
      <xdr:row>100</xdr:row>
      <xdr:rowOff>60960</xdr:rowOff>
    </xdr:to>
    <xdr:cxnSp macro="">
      <xdr:nvCxnSpPr>
        <xdr:cNvPr id="458" name="直線コネクタ 457">
          <a:extLst>
            <a:ext uri="{FF2B5EF4-FFF2-40B4-BE49-F238E27FC236}">
              <a16:creationId xmlns:a16="http://schemas.microsoft.com/office/drawing/2014/main" id="{CA58BA26-0BD1-41C9-B88F-3077D60010AD}"/>
            </a:ext>
          </a:extLst>
        </xdr:cNvPr>
        <xdr:cNvCxnSpPr/>
      </xdr:nvCxnSpPr>
      <xdr:spPr>
        <a:xfrm>
          <a:off x="9363075" y="16351885"/>
          <a:ext cx="1524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162560</xdr:rowOff>
    </xdr:from>
    <xdr:ext cx="469900" cy="259080"/>
    <xdr:sp macro="" textlink="">
      <xdr:nvSpPr>
        <xdr:cNvPr id="459" name="【市民会館】&#10;一人当たり面積平均値テキスト">
          <a:extLst>
            <a:ext uri="{FF2B5EF4-FFF2-40B4-BE49-F238E27FC236}">
              <a16:creationId xmlns:a16="http://schemas.microsoft.com/office/drawing/2014/main" id="{47824DE7-55C5-40D7-829D-AD928738D5A7}"/>
            </a:ext>
          </a:extLst>
        </xdr:cNvPr>
        <xdr:cNvSpPr txBox="1"/>
      </xdr:nvSpPr>
      <xdr:spPr>
        <a:xfrm>
          <a:off x="9467850" y="169614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60" name="フローチャート: 判断 459">
          <a:extLst>
            <a:ext uri="{FF2B5EF4-FFF2-40B4-BE49-F238E27FC236}">
              <a16:creationId xmlns:a16="http://schemas.microsoft.com/office/drawing/2014/main" id="{CD11A101-B868-416B-B887-4845D69558DC}"/>
            </a:ext>
          </a:extLst>
        </xdr:cNvPr>
        <xdr:cNvSpPr/>
      </xdr:nvSpPr>
      <xdr:spPr>
        <a:xfrm>
          <a:off x="9401175" y="1711642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135890</xdr:rowOff>
    </xdr:from>
    <xdr:to>
      <xdr:col>50</xdr:col>
      <xdr:colOff>165100</xdr:colOff>
      <xdr:row>105</xdr:row>
      <xdr:rowOff>66040</xdr:rowOff>
    </xdr:to>
    <xdr:sp macro="" textlink="">
      <xdr:nvSpPr>
        <xdr:cNvPr id="461" name="フローチャート: 判断 460">
          <a:extLst>
            <a:ext uri="{FF2B5EF4-FFF2-40B4-BE49-F238E27FC236}">
              <a16:creationId xmlns:a16="http://schemas.microsoft.com/office/drawing/2014/main" id="{0B761C83-0604-4413-B297-C54B130F80BA}"/>
            </a:ext>
          </a:extLst>
        </xdr:cNvPr>
        <xdr:cNvSpPr/>
      </xdr:nvSpPr>
      <xdr:spPr>
        <a:xfrm>
          <a:off x="8639175" y="171094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135890</xdr:rowOff>
    </xdr:from>
    <xdr:to>
      <xdr:col>46</xdr:col>
      <xdr:colOff>38100</xdr:colOff>
      <xdr:row>105</xdr:row>
      <xdr:rowOff>66040</xdr:rowOff>
    </xdr:to>
    <xdr:sp macro="" textlink="">
      <xdr:nvSpPr>
        <xdr:cNvPr id="462" name="フローチャート: 判断 461">
          <a:extLst>
            <a:ext uri="{FF2B5EF4-FFF2-40B4-BE49-F238E27FC236}">
              <a16:creationId xmlns:a16="http://schemas.microsoft.com/office/drawing/2014/main" id="{5E502EED-AFB5-4F8A-845F-187EBA4761DD}"/>
            </a:ext>
          </a:extLst>
        </xdr:cNvPr>
        <xdr:cNvSpPr/>
      </xdr:nvSpPr>
      <xdr:spPr>
        <a:xfrm>
          <a:off x="7839075" y="171094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151130</xdr:rowOff>
    </xdr:from>
    <xdr:to>
      <xdr:col>41</xdr:col>
      <xdr:colOff>101600</xdr:colOff>
      <xdr:row>105</xdr:row>
      <xdr:rowOff>81280</xdr:rowOff>
    </xdr:to>
    <xdr:sp macro="" textlink="">
      <xdr:nvSpPr>
        <xdr:cNvPr id="463" name="フローチャート: 判断 462">
          <a:extLst>
            <a:ext uri="{FF2B5EF4-FFF2-40B4-BE49-F238E27FC236}">
              <a16:creationId xmlns:a16="http://schemas.microsoft.com/office/drawing/2014/main" id="{F32C1EC7-FA74-46AE-9E2E-C4B6382DA57D}"/>
            </a:ext>
          </a:extLst>
        </xdr:cNvPr>
        <xdr:cNvSpPr/>
      </xdr:nvSpPr>
      <xdr:spPr>
        <a:xfrm>
          <a:off x="7029450" y="1712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124460</xdr:rowOff>
    </xdr:from>
    <xdr:to>
      <xdr:col>36</xdr:col>
      <xdr:colOff>165100</xdr:colOff>
      <xdr:row>105</xdr:row>
      <xdr:rowOff>54610</xdr:rowOff>
    </xdr:to>
    <xdr:sp macro="" textlink="">
      <xdr:nvSpPr>
        <xdr:cNvPr id="464" name="フローチャート: 判断 463">
          <a:extLst>
            <a:ext uri="{FF2B5EF4-FFF2-40B4-BE49-F238E27FC236}">
              <a16:creationId xmlns:a16="http://schemas.microsoft.com/office/drawing/2014/main" id="{586C74BD-CE6D-40EA-B21D-C1B35F386322}"/>
            </a:ext>
          </a:extLst>
        </xdr:cNvPr>
        <xdr:cNvSpPr/>
      </xdr:nvSpPr>
      <xdr:spPr>
        <a:xfrm>
          <a:off x="6238875" y="170948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65" name="テキスト ボックス 464">
          <a:extLst>
            <a:ext uri="{FF2B5EF4-FFF2-40B4-BE49-F238E27FC236}">
              <a16:creationId xmlns:a16="http://schemas.microsoft.com/office/drawing/2014/main" id="{DB5B7AF2-BF65-459C-B61B-90B561EA222A}"/>
            </a:ext>
          </a:extLst>
        </xdr:cNvPr>
        <xdr:cNvSpPr txBox="1"/>
      </xdr:nvSpPr>
      <xdr:spPr>
        <a:xfrm>
          <a:off x="925830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66" name="テキスト ボックス 465">
          <a:extLst>
            <a:ext uri="{FF2B5EF4-FFF2-40B4-BE49-F238E27FC236}">
              <a16:creationId xmlns:a16="http://schemas.microsoft.com/office/drawing/2014/main" id="{84766A37-9FCB-44F5-A24B-F45DF02AF00E}"/>
            </a:ext>
          </a:extLst>
        </xdr:cNvPr>
        <xdr:cNvSpPr txBox="1"/>
      </xdr:nvSpPr>
      <xdr:spPr>
        <a:xfrm>
          <a:off x="85153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67" name="テキスト ボックス 466">
          <a:extLst>
            <a:ext uri="{FF2B5EF4-FFF2-40B4-BE49-F238E27FC236}">
              <a16:creationId xmlns:a16="http://schemas.microsoft.com/office/drawing/2014/main" id="{B10E1347-D3D1-4466-BF26-6B220D6A9C7D}"/>
            </a:ext>
          </a:extLst>
        </xdr:cNvPr>
        <xdr:cNvSpPr txBox="1"/>
      </xdr:nvSpPr>
      <xdr:spPr>
        <a:xfrm>
          <a:off x="77152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68" name="テキスト ボックス 467">
          <a:extLst>
            <a:ext uri="{FF2B5EF4-FFF2-40B4-BE49-F238E27FC236}">
              <a16:creationId xmlns:a16="http://schemas.microsoft.com/office/drawing/2014/main" id="{F547E53D-0E4B-4992-9CC9-029F27562402}"/>
            </a:ext>
          </a:extLst>
        </xdr:cNvPr>
        <xdr:cNvSpPr txBox="1"/>
      </xdr:nvSpPr>
      <xdr:spPr>
        <a:xfrm>
          <a:off x="690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69" name="テキスト ボックス 468">
          <a:extLst>
            <a:ext uri="{FF2B5EF4-FFF2-40B4-BE49-F238E27FC236}">
              <a16:creationId xmlns:a16="http://schemas.microsoft.com/office/drawing/2014/main" id="{D48FA140-F8AB-4CEE-99BE-072B18DE4A19}"/>
            </a:ext>
          </a:extLst>
        </xdr:cNvPr>
        <xdr:cNvSpPr txBox="1"/>
      </xdr:nvSpPr>
      <xdr:spPr>
        <a:xfrm>
          <a:off x="6115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143510</xdr:rowOff>
    </xdr:from>
    <xdr:to>
      <xdr:col>55</xdr:col>
      <xdr:colOff>50800</xdr:colOff>
      <xdr:row>107</xdr:row>
      <xdr:rowOff>73660</xdr:rowOff>
    </xdr:to>
    <xdr:sp macro="" textlink="">
      <xdr:nvSpPr>
        <xdr:cNvPr id="470" name="楕円 469">
          <a:extLst>
            <a:ext uri="{FF2B5EF4-FFF2-40B4-BE49-F238E27FC236}">
              <a16:creationId xmlns:a16="http://schemas.microsoft.com/office/drawing/2014/main" id="{8F6E0814-7C4A-4EE6-8548-F64F508C6CF4}"/>
            </a:ext>
          </a:extLst>
        </xdr:cNvPr>
        <xdr:cNvSpPr/>
      </xdr:nvSpPr>
      <xdr:spPr>
        <a:xfrm>
          <a:off x="9401175" y="17456785"/>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58420</xdr:rowOff>
    </xdr:from>
    <xdr:ext cx="469900" cy="259080"/>
    <xdr:sp macro="" textlink="">
      <xdr:nvSpPr>
        <xdr:cNvPr id="471" name="【市民会館】&#10;一人当たり面積該当値テキスト">
          <a:extLst>
            <a:ext uri="{FF2B5EF4-FFF2-40B4-BE49-F238E27FC236}">
              <a16:creationId xmlns:a16="http://schemas.microsoft.com/office/drawing/2014/main" id="{F64A701B-60E7-4BCB-B6A6-A4719AF5712D}"/>
            </a:ext>
          </a:extLst>
        </xdr:cNvPr>
        <xdr:cNvSpPr txBox="1"/>
      </xdr:nvSpPr>
      <xdr:spPr>
        <a:xfrm>
          <a:off x="9467850" y="173748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151130</xdr:rowOff>
    </xdr:from>
    <xdr:to>
      <xdr:col>50</xdr:col>
      <xdr:colOff>165100</xdr:colOff>
      <xdr:row>107</xdr:row>
      <xdr:rowOff>81280</xdr:rowOff>
    </xdr:to>
    <xdr:sp macro="" textlink="">
      <xdr:nvSpPr>
        <xdr:cNvPr id="472" name="楕円 471">
          <a:extLst>
            <a:ext uri="{FF2B5EF4-FFF2-40B4-BE49-F238E27FC236}">
              <a16:creationId xmlns:a16="http://schemas.microsoft.com/office/drawing/2014/main" id="{09240664-F81D-4E6E-8EC4-B1CE907B15AD}"/>
            </a:ext>
          </a:extLst>
        </xdr:cNvPr>
        <xdr:cNvSpPr/>
      </xdr:nvSpPr>
      <xdr:spPr>
        <a:xfrm>
          <a:off x="8639175" y="174675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22860</xdr:rowOff>
    </xdr:from>
    <xdr:to>
      <xdr:col>55</xdr:col>
      <xdr:colOff>0</xdr:colOff>
      <xdr:row>107</xdr:row>
      <xdr:rowOff>30480</xdr:rowOff>
    </xdr:to>
    <xdr:cxnSp macro="">
      <xdr:nvCxnSpPr>
        <xdr:cNvPr id="473" name="直線コネクタ 472">
          <a:extLst>
            <a:ext uri="{FF2B5EF4-FFF2-40B4-BE49-F238E27FC236}">
              <a16:creationId xmlns:a16="http://schemas.microsoft.com/office/drawing/2014/main" id="{41CD82F3-CC12-4EB5-A57E-89D7FA8E1E2B}"/>
            </a:ext>
          </a:extLst>
        </xdr:cNvPr>
        <xdr:cNvCxnSpPr/>
      </xdr:nvCxnSpPr>
      <xdr:spPr>
        <a:xfrm flipV="1">
          <a:off x="8686800" y="17513935"/>
          <a:ext cx="74295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154940</xdr:rowOff>
    </xdr:from>
    <xdr:to>
      <xdr:col>46</xdr:col>
      <xdr:colOff>38100</xdr:colOff>
      <xdr:row>107</xdr:row>
      <xdr:rowOff>85090</xdr:rowOff>
    </xdr:to>
    <xdr:sp macro="" textlink="">
      <xdr:nvSpPr>
        <xdr:cNvPr id="474" name="楕円 473">
          <a:extLst>
            <a:ext uri="{FF2B5EF4-FFF2-40B4-BE49-F238E27FC236}">
              <a16:creationId xmlns:a16="http://schemas.microsoft.com/office/drawing/2014/main" id="{851A6357-DA24-4B71-942E-9E722AFEBADC}"/>
            </a:ext>
          </a:extLst>
        </xdr:cNvPr>
        <xdr:cNvSpPr/>
      </xdr:nvSpPr>
      <xdr:spPr>
        <a:xfrm>
          <a:off x="7839075" y="1747139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30480</xdr:rowOff>
    </xdr:from>
    <xdr:to>
      <xdr:col>50</xdr:col>
      <xdr:colOff>114300</xdr:colOff>
      <xdr:row>107</xdr:row>
      <xdr:rowOff>34290</xdr:rowOff>
    </xdr:to>
    <xdr:cxnSp macro="">
      <xdr:nvCxnSpPr>
        <xdr:cNvPr id="475" name="直線コネクタ 474">
          <a:extLst>
            <a:ext uri="{FF2B5EF4-FFF2-40B4-BE49-F238E27FC236}">
              <a16:creationId xmlns:a16="http://schemas.microsoft.com/office/drawing/2014/main" id="{8B890391-D535-46AD-84B5-C62A6951B04F}"/>
            </a:ext>
          </a:extLst>
        </xdr:cNvPr>
        <xdr:cNvCxnSpPr/>
      </xdr:nvCxnSpPr>
      <xdr:spPr>
        <a:xfrm flipV="1">
          <a:off x="7886700" y="17515205"/>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166370</xdr:rowOff>
    </xdr:from>
    <xdr:to>
      <xdr:col>41</xdr:col>
      <xdr:colOff>101600</xdr:colOff>
      <xdr:row>107</xdr:row>
      <xdr:rowOff>96520</xdr:rowOff>
    </xdr:to>
    <xdr:sp macro="" textlink="">
      <xdr:nvSpPr>
        <xdr:cNvPr id="476" name="楕円 475">
          <a:extLst>
            <a:ext uri="{FF2B5EF4-FFF2-40B4-BE49-F238E27FC236}">
              <a16:creationId xmlns:a16="http://schemas.microsoft.com/office/drawing/2014/main" id="{2ADBE769-372B-445C-BFD3-5CA4EF677A52}"/>
            </a:ext>
          </a:extLst>
        </xdr:cNvPr>
        <xdr:cNvSpPr/>
      </xdr:nvSpPr>
      <xdr:spPr>
        <a:xfrm>
          <a:off x="7029450" y="1747964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34290</xdr:rowOff>
    </xdr:from>
    <xdr:to>
      <xdr:col>45</xdr:col>
      <xdr:colOff>177800</xdr:colOff>
      <xdr:row>107</xdr:row>
      <xdr:rowOff>45720</xdr:rowOff>
    </xdr:to>
    <xdr:cxnSp macro="">
      <xdr:nvCxnSpPr>
        <xdr:cNvPr id="477" name="直線コネクタ 476">
          <a:extLst>
            <a:ext uri="{FF2B5EF4-FFF2-40B4-BE49-F238E27FC236}">
              <a16:creationId xmlns:a16="http://schemas.microsoft.com/office/drawing/2014/main" id="{4A0D17E9-75DE-4350-951C-1345D4CE286F}"/>
            </a:ext>
          </a:extLst>
        </xdr:cNvPr>
        <xdr:cNvCxnSpPr/>
      </xdr:nvCxnSpPr>
      <xdr:spPr>
        <a:xfrm flipV="1">
          <a:off x="7077075" y="17519015"/>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78" name="楕円 477">
          <a:extLst>
            <a:ext uri="{FF2B5EF4-FFF2-40B4-BE49-F238E27FC236}">
              <a16:creationId xmlns:a16="http://schemas.microsoft.com/office/drawing/2014/main" id="{0AEE4650-A349-4122-B77B-2368BC4853B0}"/>
            </a:ext>
          </a:extLst>
        </xdr:cNvPr>
        <xdr:cNvSpPr/>
      </xdr:nvSpPr>
      <xdr:spPr>
        <a:xfrm>
          <a:off x="6238875" y="174866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45720</xdr:rowOff>
    </xdr:from>
    <xdr:to>
      <xdr:col>41</xdr:col>
      <xdr:colOff>50800</xdr:colOff>
      <xdr:row>107</xdr:row>
      <xdr:rowOff>49530</xdr:rowOff>
    </xdr:to>
    <xdr:cxnSp macro="">
      <xdr:nvCxnSpPr>
        <xdr:cNvPr id="479" name="直線コネクタ 478">
          <a:extLst>
            <a:ext uri="{FF2B5EF4-FFF2-40B4-BE49-F238E27FC236}">
              <a16:creationId xmlns:a16="http://schemas.microsoft.com/office/drawing/2014/main" id="{82A015A5-CD55-40F3-BA95-A3DAA833F8C8}"/>
            </a:ext>
          </a:extLst>
        </xdr:cNvPr>
        <xdr:cNvCxnSpPr/>
      </xdr:nvCxnSpPr>
      <xdr:spPr>
        <a:xfrm flipV="1">
          <a:off x="6286500" y="1753679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103</xdr:row>
      <xdr:rowOff>82550</xdr:rowOff>
    </xdr:from>
    <xdr:ext cx="469900" cy="259080"/>
    <xdr:sp macro="" textlink="">
      <xdr:nvSpPr>
        <xdr:cNvPr id="480" name="n_1aveValue【市民会館】&#10;一人当たり面積">
          <a:extLst>
            <a:ext uri="{FF2B5EF4-FFF2-40B4-BE49-F238E27FC236}">
              <a16:creationId xmlns:a16="http://schemas.microsoft.com/office/drawing/2014/main" id="{D0F36A2B-C815-4FCD-B395-681811097614}"/>
            </a:ext>
          </a:extLst>
        </xdr:cNvPr>
        <xdr:cNvSpPr txBox="1"/>
      </xdr:nvSpPr>
      <xdr:spPr>
        <a:xfrm>
          <a:off x="8458200" y="16887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103</xdr:row>
      <xdr:rowOff>82550</xdr:rowOff>
    </xdr:from>
    <xdr:ext cx="468630" cy="259080"/>
    <xdr:sp macro="" textlink="">
      <xdr:nvSpPr>
        <xdr:cNvPr id="481" name="n_2aveValue【市民会館】&#10;一人当たり面積">
          <a:extLst>
            <a:ext uri="{FF2B5EF4-FFF2-40B4-BE49-F238E27FC236}">
              <a16:creationId xmlns:a16="http://schemas.microsoft.com/office/drawing/2014/main" id="{BE7DB28D-8AE1-4733-BD7F-5FC10DAD7C3B}"/>
            </a:ext>
          </a:extLst>
        </xdr:cNvPr>
        <xdr:cNvSpPr txBox="1"/>
      </xdr:nvSpPr>
      <xdr:spPr>
        <a:xfrm>
          <a:off x="7677150" y="168878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103</xdr:row>
      <xdr:rowOff>97790</xdr:rowOff>
    </xdr:from>
    <xdr:ext cx="468630" cy="257810"/>
    <xdr:sp macro="" textlink="">
      <xdr:nvSpPr>
        <xdr:cNvPr id="482" name="n_3aveValue【市民会館】&#10;一人当たり面積">
          <a:extLst>
            <a:ext uri="{FF2B5EF4-FFF2-40B4-BE49-F238E27FC236}">
              <a16:creationId xmlns:a16="http://schemas.microsoft.com/office/drawing/2014/main" id="{B56D1A31-DE30-47EA-A1DF-8ED3B337146E}"/>
            </a:ext>
          </a:extLst>
        </xdr:cNvPr>
        <xdr:cNvSpPr txBox="1"/>
      </xdr:nvSpPr>
      <xdr:spPr>
        <a:xfrm>
          <a:off x="6867525" y="1689989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0.167</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103</xdr:row>
      <xdr:rowOff>71120</xdr:rowOff>
    </xdr:from>
    <xdr:ext cx="468630" cy="259080"/>
    <xdr:sp macro="" textlink="">
      <xdr:nvSpPr>
        <xdr:cNvPr id="483" name="n_4aveValue【市民会館】&#10;一人当たり面積">
          <a:extLst>
            <a:ext uri="{FF2B5EF4-FFF2-40B4-BE49-F238E27FC236}">
              <a16:creationId xmlns:a16="http://schemas.microsoft.com/office/drawing/2014/main" id="{CAE91F65-D910-4216-9AFA-1754584E89E4}"/>
            </a:ext>
          </a:extLst>
        </xdr:cNvPr>
        <xdr:cNvSpPr txBox="1"/>
      </xdr:nvSpPr>
      <xdr:spPr>
        <a:xfrm>
          <a:off x="6067425" y="168700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72390</xdr:rowOff>
    </xdr:from>
    <xdr:ext cx="469900" cy="259080"/>
    <xdr:sp macro="" textlink="">
      <xdr:nvSpPr>
        <xdr:cNvPr id="484" name="n_1mainValue【市民会館】&#10;一人当たり面積">
          <a:extLst>
            <a:ext uri="{FF2B5EF4-FFF2-40B4-BE49-F238E27FC236}">
              <a16:creationId xmlns:a16="http://schemas.microsoft.com/office/drawing/2014/main" id="{361E1CB5-C57C-46C1-BBA6-419826E2493F}"/>
            </a:ext>
          </a:extLst>
        </xdr:cNvPr>
        <xdr:cNvSpPr txBox="1"/>
      </xdr:nvSpPr>
      <xdr:spPr>
        <a:xfrm>
          <a:off x="8458200" y="17557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76200</xdr:rowOff>
    </xdr:from>
    <xdr:ext cx="468630" cy="257810"/>
    <xdr:sp macro="" textlink="">
      <xdr:nvSpPr>
        <xdr:cNvPr id="485" name="n_2mainValue【市民会館】&#10;一人当たり面積">
          <a:extLst>
            <a:ext uri="{FF2B5EF4-FFF2-40B4-BE49-F238E27FC236}">
              <a16:creationId xmlns:a16="http://schemas.microsoft.com/office/drawing/2014/main" id="{AD01A51E-A15C-4094-A8F2-07A11B9FF3D6}"/>
            </a:ext>
          </a:extLst>
        </xdr:cNvPr>
        <xdr:cNvSpPr txBox="1"/>
      </xdr:nvSpPr>
      <xdr:spPr>
        <a:xfrm>
          <a:off x="7677150" y="175641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87630</xdr:rowOff>
    </xdr:from>
    <xdr:ext cx="468630" cy="257810"/>
    <xdr:sp macro="" textlink="">
      <xdr:nvSpPr>
        <xdr:cNvPr id="486" name="n_3mainValue【市民会館】&#10;一人当たり面積">
          <a:extLst>
            <a:ext uri="{FF2B5EF4-FFF2-40B4-BE49-F238E27FC236}">
              <a16:creationId xmlns:a16="http://schemas.microsoft.com/office/drawing/2014/main" id="{D6860743-0617-4147-B7E9-513643D342C1}"/>
            </a:ext>
          </a:extLst>
        </xdr:cNvPr>
        <xdr:cNvSpPr txBox="1"/>
      </xdr:nvSpPr>
      <xdr:spPr>
        <a:xfrm>
          <a:off x="6867525" y="1757235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107</xdr:row>
      <xdr:rowOff>91440</xdr:rowOff>
    </xdr:from>
    <xdr:ext cx="468630" cy="259080"/>
    <xdr:sp macro="" textlink="">
      <xdr:nvSpPr>
        <xdr:cNvPr id="487" name="n_4mainValue【市民会館】&#10;一人当たり面積">
          <a:extLst>
            <a:ext uri="{FF2B5EF4-FFF2-40B4-BE49-F238E27FC236}">
              <a16:creationId xmlns:a16="http://schemas.microsoft.com/office/drawing/2014/main" id="{20507F4C-85E5-4810-A5AD-1861561FAE9E}"/>
            </a:ext>
          </a:extLst>
        </xdr:cNvPr>
        <xdr:cNvSpPr txBox="1"/>
      </xdr:nvSpPr>
      <xdr:spPr>
        <a:xfrm>
          <a:off x="6067425" y="175761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4E74093F-DBAC-4196-9FE9-A56FBCF0A705}"/>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BF7E49-D19B-4162-AD17-56F437899AB1}"/>
            </a:ext>
          </a:extLst>
        </xdr:cNvPr>
        <xdr:cNvSpPr/>
      </xdr:nvSpPr>
      <xdr:spPr>
        <a:xfrm>
          <a:off x="113157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B7F4F0BB-F489-48C2-AD14-665383D868F2}"/>
            </a:ext>
          </a:extLst>
        </xdr:cNvPr>
        <xdr:cNvSpPr/>
      </xdr:nvSpPr>
      <xdr:spPr>
        <a:xfrm>
          <a:off x="113157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7A7F167C-AB02-4C6B-8314-8DD354F8E327}"/>
            </a:ext>
          </a:extLst>
        </xdr:cNvPr>
        <xdr:cNvSpPr/>
      </xdr:nvSpPr>
      <xdr:spPr>
        <a:xfrm>
          <a:off x="122396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E672415-B1CB-45B8-8ECB-41EBC24CC935}"/>
            </a:ext>
          </a:extLst>
        </xdr:cNvPr>
        <xdr:cNvSpPr/>
      </xdr:nvSpPr>
      <xdr:spPr>
        <a:xfrm>
          <a:off x="122396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9D84723D-9446-404E-AE30-CE362F4CC35B}"/>
            </a:ext>
          </a:extLst>
        </xdr:cNvPr>
        <xdr:cNvSpPr/>
      </xdr:nvSpPr>
      <xdr:spPr>
        <a:xfrm>
          <a:off x="132683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73666B76-844F-40B5-B0E1-621E709A6648}"/>
            </a:ext>
          </a:extLst>
        </xdr:cNvPr>
        <xdr:cNvSpPr/>
      </xdr:nvSpPr>
      <xdr:spPr>
        <a:xfrm>
          <a:off x="132683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7BA9EC85-806E-4B61-9383-3F4FD83CCDE7}"/>
            </a:ext>
          </a:extLst>
        </xdr:cNvPr>
        <xdr:cNvSpPr/>
      </xdr:nvSpPr>
      <xdr:spPr>
        <a:xfrm>
          <a:off x="11210925" y="50482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96" name="テキスト ボックス 495">
          <a:extLst>
            <a:ext uri="{FF2B5EF4-FFF2-40B4-BE49-F238E27FC236}">
              <a16:creationId xmlns:a16="http://schemas.microsoft.com/office/drawing/2014/main" id="{7BD5D2BA-E062-4975-BE9F-1027EE800BDB}"/>
            </a:ext>
          </a:extLst>
        </xdr:cNvPr>
        <xdr:cNvSpPr txBox="1"/>
      </xdr:nvSpPr>
      <xdr:spPr>
        <a:xfrm>
          <a:off x="11172825" y="486727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CA6B0241-4254-4BC8-AE09-F4050E51BECC}"/>
            </a:ext>
          </a:extLst>
        </xdr:cNvPr>
        <xdr:cNvCxnSpPr/>
      </xdr:nvCxnSpPr>
      <xdr:spPr>
        <a:xfrm>
          <a:off x="11210925" y="72104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090" cy="259080"/>
    <xdr:sp macro="" textlink="">
      <xdr:nvSpPr>
        <xdr:cNvPr id="498" name="テキスト ボックス 497">
          <a:extLst>
            <a:ext uri="{FF2B5EF4-FFF2-40B4-BE49-F238E27FC236}">
              <a16:creationId xmlns:a16="http://schemas.microsoft.com/office/drawing/2014/main" id="{439E86FA-CC80-4E46-9C4A-9FDD8DCE1B3C}"/>
            </a:ext>
          </a:extLst>
        </xdr:cNvPr>
        <xdr:cNvSpPr txBox="1"/>
      </xdr:nvSpPr>
      <xdr:spPr>
        <a:xfrm>
          <a:off x="10794365" y="70745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9" name="直線コネクタ 498">
          <a:extLst>
            <a:ext uri="{FF2B5EF4-FFF2-40B4-BE49-F238E27FC236}">
              <a16:creationId xmlns:a16="http://schemas.microsoft.com/office/drawing/2014/main" id="{ADCFA7EE-28F4-4415-81D5-6E6AF9B18DAF}"/>
            </a:ext>
          </a:extLst>
        </xdr:cNvPr>
        <xdr:cNvCxnSpPr/>
      </xdr:nvCxnSpPr>
      <xdr:spPr>
        <a:xfrm>
          <a:off x="11210925" y="68484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67310</xdr:rowOff>
    </xdr:from>
    <xdr:ext cx="466090" cy="259080"/>
    <xdr:sp macro="" textlink="">
      <xdr:nvSpPr>
        <xdr:cNvPr id="500" name="テキスト ボックス 499">
          <a:extLst>
            <a:ext uri="{FF2B5EF4-FFF2-40B4-BE49-F238E27FC236}">
              <a16:creationId xmlns:a16="http://schemas.microsoft.com/office/drawing/2014/main" id="{34A034AE-CE55-41C6-9020-12D3E6232791}"/>
            </a:ext>
          </a:extLst>
        </xdr:cNvPr>
        <xdr:cNvSpPr txBox="1"/>
      </xdr:nvSpPr>
      <xdr:spPr>
        <a:xfrm>
          <a:off x="10794365" y="67125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1" name="直線コネクタ 500">
          <a:extLst>
            <a:ext uri="{FF2B5EF4-FFF2-40B4-BE49-F238E27FC236}">
              <a16:creationId xmlns:a16="http://schemas.microsoft.com/office/drawing/2014/main" id="{E94E3068-A4C4-4DB5-B4CC-E32316F0AD35}"/>
            </a:ext>
          </a:extLst>
        </xdr:cNvPr>
        <xdr:cNvCxnSpPr/>
      </xdr:nvCxnSpPr>
      <xdr:spPr>
        <a:xfrm>
          <a:off x="11210925" y="64865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502" name="テキスト ボックス 501">
          <a:extLst>
            <a:ext uri="{FF2B5EF4-FFF2-40B4-BE49-F238E27FC236}">
              <a16:creationId xmlns:a16="http://schemas.microsoft.com/office/drawing/2014/main" id="{209526E8-D086-47E1-8BF6-82F577B2E4AF}"/>
            </a:ext>
          </a:extLst>
        </xdr:cNvPr>
        <xdr:cNvSpPr txBox="1"/>
      </xdr:nvSpPr>
      <xdr:spPr>
        <a:xfrm>
          <a:off x="10845800" y="63506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3" name="直線コネクタ 502">
          <a:extLst>
            <a:ext uri="{FF2B5EF4-FFF2-40B4-BE49-F238E27FC236}">
              <a16:creationId xmlns:a16="http://schemas.microsoft.com/office/drawing/2014/main" id="{40F0194C-CFA5-4F4B-8CBD-CE64EFBB1626}"/>
            </a:ext>
          </a:extLst>
        </xdr:cNvPr>
        <xdr:cNvCxnSpPr/>
      </xdr:nvCxnSpPr>
      <xdr:spPr>
        <a:xfrm>
          <a:off x="11210925" y="61341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504" name="テキスト ボックス 503">
          <a:extLst>
            <a:ext uri="{FF2B5EF4-FFF2-40B4-BE49-F238E27FC236}">
              <a16:creationId xmlns:a16="http://schemas.microsoft.com/office/drawing/2014/main" id="{17B0CE52-6BC4-4F68-9238-A4EC52CD9DD1}"/>
            </a:ext>
          </a:extLst>
        </xdr:cNvPr>
        <xdr:cNvSpPr txBox="1"/>
      </xdr:nvSpPr>
      <xdr:spPr>
        <a:xfrm>
          <a:off x="10845800" y="5998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5" name="直線コネクタ 504">
          <a:extLst>
            <a:ext uri="{FF2B5EF4-FFF2-40B4-BE49-F238E27FC236}">
              <a16:creationId xmlns:a16="http://schemas.microsoft.com/office/drawing/2014/main" id="{1B452432-1EBB-4BA7-B96A-38A2D6D01F9D}"/>
            </a:ext>
          </a:extLst>
        </xdr:cNvPr>
        <xdr:cNvCxnSpPr/>
      </xdr:nvCxnSpPr>
      <xdr:spPr>
        <a:xfrm>
          <a:off x="11210925" y="5772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506" name="テキスト ボックス 505">
          <a:extLst>
            <a:ext uri="{FF2B5EF4-FFF2-40B4-BE49-F238E27FC236}">
              <a16:creationId xmlns:a16="http://schemas.microsoft.com/office/drawing/2014/main" id="{908217BC-CEC9-4EC8-89D0-11D93F805EAB}"/>
            </a:ext>
          </a:extLst>
        </xdr:cNvPr>
        <xdr:cNvSpPr txBox="1"/>
      </xdr:nvSpPr>
      <xdr:spPr>
        <a:xfrm>
          <a:off x="10845800" y="5636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7" name="直線コネクタ 506">
          <a:extLst>
            <a:ext uri="{FF2B5EF4-FFF2-40B4-BE49-F238E27FC236}">
              <a16:creationId xmlns:a16="http://schemas.microsoft.com/office/drawing/2014/main" id="{F8DB9B5A-B01D-475F-9003-701AD0CCFC11}"/>
            </a:ext>
          </a:extLst>
        </xdr:cNvPr>
        <xdr:cNvCxnSpPr/>
      </xdr:nvCxnSpPr>
      <xdr:spPr>
        <a:xfrm>
          <a:off x="11210925" y="54102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32</xdr:row>
      <xdr:rowOff>86360</xdr:rowOff>
    </xdr:from>
    <xdr:ext cx="403225" cy="257810"/>
    <xdr:sp macro="" textlink="">
      <xdr:nvSpPr>
        <xdr:cNvPr id="508" name="テキスト ボックス 507">
          <a:extLst>
            <a:ext uri="{FF2B5EF4-FFF2-40B4-BE49-F238E27FC236}">
              <a16:creationId xmlns:a16="http://schemas.microsoft.com/office/drawing/2014/main" id="{52C15F42-66C4-464F-B62A-62FA47B11A9F}"/>
            </a:ext>
          </a:extLst>
        </xdr:cNvPr>
        <xdr:cNvSpPr txBox="1"/>
      </xdr:nvSpPr>
      <xdr:spPr>
        <a:xfrm>
          <a:off x="10845800" y="527431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9" name="直線コネクタ 508">
          <a:extLst>
            <a:ext uri="{FF2B5EF4-FFF2-40B4-BE49-F238E27FC236}">
              <a16:creationId xmlns:a16="http://schemas.microsoft.com/office/drawing/2014/main" id="{531CBC18-8F31-4FB5-A719-0A9FAC6CEC3F}"/>
            </a:ext>
          </a:extLst>
        </xdr:cNvPr>
        <xdr:cNvCxnSpPr/>
      </xdr:nvCxnSpPr>
      <xdr:spPr>
        <a:xfrm>
          <a:off x="11210925" y="50482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30</xdr:row>
      <xdr:rowOff>48260</xdr:rowOff>
    </xdr:from>
    <xdr:ext cx="337820" cy="259080"/>
    <xdr:sp macro="" textlink="">
      <xdr:nvSpPr>
        <xdr:cNvPr id="510" name="テキスト ボックス 509">
          <a:extLst>
            <a:ext uri="{FF2B5EF4-FFF2-40B4-BE49-F238E27FC236}">
              <a16:creationId xmlns:a16="http://schemas.microsoft.com/office/drawing/2014/main" id="{07119F9B-84FD-43FE-B2F6-42591DBFCAF0}"/>
            </a:ext>
          </a:extLst>
        </xdr:cNvPr>
        <xdr:cNvSpPr txBox="1"/>
      </xdr:nvSpPr>
      <xdr:spPr>
        <a:xfrm>
          <a:off x="10903585" y="49123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1" name="【一般廃棄物処理施設】&#10;有形固定資産減価償却率グラフ枠">
          <a:extLst>
            <a:ext uri="{FF2B5EF4-FFF2-40B4-BE49-F238E27FC236}">
              <a16:creationId xmlns:a16="http://schemas.microsoft.com/office/drawing/2014/main" id="{D62C3089-B14B-47FD-A3A5-C5A98F94B410}"/>
            </a:ext>
          </a:extLst>
        </xdr:cNvPr>
        <xdr:cNvSpPr/>
      </xdr:nvSpPr>
      <xdr:spPr>
        <a:xfrm>
          <a:off x="11210925" y="50482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143510</xdr:rowOff>
    </xdr:from>
    <xdr:to>
      <xdr:col>85</xdr:col>
      <xdr:colOff>126365</xdr:colOff>
      <xdr:row>41</xdr:row>
      <xdr:rowOff>29210</xdr:rowOff>
    </xdr:to>
    <xdr:cxnSp macro="">
      <xdr:nvCxnSpPr>
        <xdr:cNvPr id="512" name="直線コネクタ 511">
          <a:extLst>
            <a:ext uri="{FF2B5EF4-FFF2-40B4-BE49-F238E27FC236}">
              <a16:creationId xmlns:a16="http://schemas.microsoft.com/office/drawing/2014/main" id="{FA335D2B-E1C0-46D0-B178-1B6F7FF4214F}"/>
            </a:ext>
          </a:extLst>
        </xdr:cNvPr>
        <xdr:cNvCxnSpPr/>
      </xdr:nvCxnSpPr>
      <xdr:spPr>
        <a:xfrm flipV="1">
          <a:off x="14696440" y="5493385"/>
          <a:ext cx="0" cy="1181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32385</xdr:rowOff>
    </xdr:from>
    <xdr:ext cx="405130" cy="257810"/>
    <xdr:sp macro="" textlink="">
      <xdr:nvSpPr>
        <xdr:cNvPr id="513" name="【一般廃棄物処理施設】&#10;有形固定資産減価償却率最小値テキスト">
          <a:extLst>
            <a:ext uri="{FF2B5EF4-FFF2-40B4-BE49-F238E27FC236}">
              <a16:creationId xmlns:a16="http://schemas.microsoft.com/office/drawing/2014/main" id="{5C17B56C-A97D-44B6-A583-F88388E63EC9}"/>
            </a:ext>
          </a:extLst>
        </xdr:cNvPr>
        <xdr:cNvSpPr txBox="1"/>
      </xdr:nvSpPr>
      <xdr:spPr>
        <a:xfrm>
          <a:off x="14735175" y="66776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90.5</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29210</xdr:rowOff>
    </xdr:from>
    <xdr:to>
      <xdr:col>86</xdr:col>
      <xdr:colOff>25400</xdr:colOff>
      <xdr:row>41</xdr:row>
      <xdr:rowOff>29210</xdr:rowOff>
    </xdr:to>
    <xdr:cxnSp macro="">
      <xdr:nvCxnSpPr>
        <xdr:cNvPr id="514" name="直線コネクタ 513">
          <a:extLst>
            <a:ext uri="{FF2B5EF4-FFF2-40B4-BE49-F238E27FC236}">
              <a16:creationId xmlns:a16="http://schemas.microsoft.com/office/drawing/2014/main" id="{C97F4EC8-8E5F-4074-81A0-35F3BAC9EFBD}"/>
            </a:ext>
          </a:extLst>
        </xdr:cNvPr>
        <xdr:cNvCxnSpPr/>
      </xdr:nvCxnSpPr>
      <xdr:spPr>
        <a:xfrm>
          <a:off x="14611350" y="66744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89535</xdr:rowOff>
    </xdr:from>
    <xdr:ext cx="405130" cy="257810"/>
    <xdr:sp macro="" textlink="">
      <xdr:nvSpPr>
        <xdr:cNvPr id="515" name="【一般廃棄物処理施設】&#10;有形固定資産減価償却率最大値テキスト">
          <a:extLst>
            <a:ext uri="{FF2B5EF4-FFF2-40B4-BE49-F238E27FC236}">
              <a16:creationId xmlns:a16="http://schemas.microsoft.com/office/drawing/2014/main" id="{1F4BCDD9-A753-46B4-B67F-E09147937FF4}"/>
            </a:ext>
          </a:extLst>
        </xdr:cNvPr>
        <xdr:cNvSpPr txBox="1"/>
      </xdr:nvSpPr>
      <xdr:spPr>
        <a:xfrm>
          <a:off x="14735175" y="52774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143510</xdr:rowOff>
    </xdr:from>
    <xdr:to>
      <xdr:col>86</xdr:col>
      <xdr:colOff>25400</xdr:colOff>
      <xdr:row>33</xdr:row>
      <xdr:rowOff>143510</xdr:rowOff>
    </xdr:to>
    <xdr:cxnSp macro="">
      <xdr:nvCxnSpPr>
        <xdr:cNvPr id="516" name="直線コネクタ 515">
          <a:extLst>
            <a:ext uri="{FF2B5EF4-FFF2-40B4-BE49-F238E27FC236}">
              <a16:creationId xmlns:a16="http://schemas.microsoft.com/office/drawing/2014/main" id="{F697D7FB-BFCE-4AA3-AE4D-6BD796590F95}"/>
            </a:ext>
          </a:extLst>
        </xdr:cNvPr>
        <xdr:cNvCxnSpPr/>
      </xdr:nvCxnSpPr>
      <xdr:spPr>
        <a:xfrm>
          <a:off x="14611350" y="54933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90170</xdr:rowOff>
    </xdr:from>
    <xdr:ext cx="405130" cy="259080"/>
    <xdr:sp macro="" textlink="">
      <xdr:nvSpPr>
        <xdr:cNvPr id="517" name="【一般廃棄物処理施設】&#10;有形固定資産減価償却率平均値テキスト">
          <a:extLst>
            <a:ext uri="{FF2B5EF4-FFF2-40B4-BE49-F238E27FC236}">
              <a16:creationId xmlns:a16="http://schemas.microsoft.com/office/drawing/2014/main" id="{BD003975-13A9-4B64-A09F-0715D83451D1}"/>
            </a:ext>
          </a:extLst>
        </xdr:cNvPr>
        <xdr:cNvSpPr txBox="1"/>
      </xdr:nvSpPr>
      <xdr:spPr>
        <a:xfrm>
          <a:off x="14735175" y="59258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18" name="フローチャート: 判断 517">
          <a:extLst>
            <a:ext uri="{FF2B5EF4-FFF2-40B4-BE49-F238E27FC236}">
              <a16:creationId xmlns:a16="http://schemas.microsoft.com/office/drawing/2014/main" id="{15E8D04E-D69A-4CE6-9745-3CB1D974423F}"/>
            </a:ext>
          </a:extLst>
        </xdr:cNvPr>
        <xdr:cNvSpPr/>
      </xdr:nvSpPr>
      <xdr:spPr>
        <a:xfrm>
          <a:off x="14649450" y="606488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519" name="フローチャート: 判断 518">
          <a:extLst>
            <a:ext uri="{FF2B5EF4-FFF2-40B4-BE49-F238E27FC236}">
              <a16:creationId xmlns:a16="http://schemas.microsoft.com/office/drawing/2014/main" id="{E8A0FA83-088C-45E5-945A-80C5ECAF9EA1}"/>
            </a:ext>
          </a:extLst>
        </xdr:cNvPr>
        <xdr:cNvSpPr/>
      </xdr:nvSpPr>
      <xdr:spPr>
        <a:xfrm>
          <a:off x="13887450" y="61499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520" name="フローチャート: 判断 519">
          <a:extLst>
            <a:ext uri="{FF2B5EF4-FFF2-40B4-BE49-F238E27FC236}">
              <a16:creationId xmlns:a16="http://schemas.microsoft.com/office/drawing/2014/main" id="{4ED8959E-403E-4FEB-BD6B-A924B5841DA6}"/>
            </a:ext>
          </a:extLst>
        </xdr:cNvPr>
        <xdr:cNvSpPr/>
      </xdr:nvSpPr>
      <xdr:spPr>
        <a:xfrm>
          <a:off x="13096875" y="60858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1" name="フローチャート: 判断 520">
          <a:extLst>
            <a:ext uri="{FF2B5EF4-FFF2-40B4-BE49-F238E27FC236}">
              <a16:creationId xmlns:a16="http://schemas.microsoft.com/office/drawing/2014/main" id="{7A7CD7B7-6D54-4EB2-B743-CBB9E23C617E}"/>
            </a:ext>
          </a:extLst>
        </xdr:cNvPr>
        <xdr:cNvSpPr/>
      </xdr:nvSpPr>
      <xdr:spPr>
        <a:xfrm>
          <a:off x="12296775" y="61156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2" name="フローチャート: 判断 521">
          <a:extLst>
            <a:ext uri="{FF2B5EF4-FFF2-40B4-BE49-F238E27FC236}">
              <a16:creationId xmlns:a16="http://schemas.microsoft.com/office/drawing/2014/main" id="{3F297EF4-E722-4975-9968-F98C45A32281}"/>
            </a:ext>
          </a:extLst>
        </xdr:cNvPr>
        <xdr:cNvSpPr/>
      </xdr:nvSpPr>
      <xdr:spPr>
        <a:xfrm>
          <a:off x="11487150" y="608584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523" name="テキスト ボックス 522">
          <a:extLst>
            <a:ext uri="{FF2B5EF4-FFF2-40B4-BE49-F238E27FC236}">
              <a16:creationId xmlns:a16="http://schemas.microsoft.com/office/drawing/2014/main" id="{7129BCDC-136C-4E8D-9FF8-FF36053432BC}"/>
            </a:ext>
          </a:extLst>
        </xdr:cNvPr>
        <xdr:cNvSpPr txBox="1"/>
      </xdr:nvSpPr>
      <xdr:spPr>
        <a:xfrm>
          <a:off x="14525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524" name="テキスト ボックス 523">
          <a:extLst>
            <a:ext uri="{FF2B5EF4-FFF2-40B4-BE49-F238E27FC236}">
              <a16:creationId xmlns:a16="http://schemas.microsoft.com/office/drawing/2014/main" id="{51E4C3D4-6C15-4165-8780-234E18613BC5}"/>
            </a:ext>
          </a:extLst>
        </xdr:cNvPr>
        <xdr:cNvSpPr txBox="1"/>
      </xdr:nvSpPr>
      <xdr:spPr>
        <a:xfrm>
          <a:off x="137636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525" name="テキスト ボックス 524">
          <a:extLst>
            <a:ext uri="{FF2B5EF4-FFF2-40B4-BE49-F238E27FC236}">
              <a16:creationId xmlns:a16="http://schemas.microsoft.com/office/drawing/2014/main" id="{8EB7DA2A-B672-41FD-A812-2EFAFFDAC6D8}"/>
            </a:ext>
          </a:extLst>
        </xdr:cNvPr>
        <xdr:cNvSpPr txBox="1"/>
      </xdr:nvSpPr>
      <xdr:spPr>
        <a:xfrm>
          <a:off x="129730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526" name="テキスト ボックス 525">
          <a:extLst>
            <a:ext uri="{FF2B5EF4-FFF2-40B4-BE49-F238E27FC236}">
              <a16:creationId xmlns:a16="http://schemas.microsoft.com/office/drawing/2014/main" id="{9EAF073D-45FB-4A7C-859F-28224DC6A85F}"/>
            </a:ext>
          </a:extLst>
        </xdr:cNvPr>
        <xdr:cNvSpPr txBox="1"/>
      </xdr:nvSpPr>
      <xdr:spPr>
        <a:xfrm>
          <a:off x="12172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527" name="テキスト ボックス 526">
          <a:extLst>
            <a:ext uri="{FF2B5EF4-FFF2-40B4-BE49-F238E27FC236}">
              <a16:creationId xmlns:a16="http://schemas.microsoft.com/office/drawing/2014/main" id="{53B09E60-D2F4-4B8A-8DDB-F4CE9F72D776}"/>
            </a:ext>
          </a:extLst>
        </xdr:cNvPr>
        <xdr:cNvSpPr txBox="1"/>
      </xdr:nvSpPr>
      <xdr:spPr>
        <a:xfrm>
          <a:off x="11363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29210</xdr:rowOff>
    </xdr:from>
    <xdr:to>
      <xdr:col>85</xdr:col>
      <xdr:colOff>177800</xdr:colOff>
      <xdr:row>40</xdr:row>
      <xdr:rowOff>130810</xdr:rowOff>
    </xdr:to>
    <xdr:sp macro="" textlink="">
      <xdr:nvSpPr>
        <xdr:cNvPr id="528" name="楕円 527">
          <a:extLst>
            <a:ext uri="{FF2B5EF4-FFF2-40B4-BE49-F238E27FC236}">
              <a16:creationId xmlns:a16="http://schemas.microsoft.com/office/drawing/2014/main" id="{7A7E60C0-824B-47FE-AAB8-24059BA3B072}"/>
            </a:ext>
          </a:extLst>
        </xdr:cNvPr>
        <xdr:cNvSpPr/>
      </xdr:nvSpPr>
      <xdr:spPr>
        <a:xfrm>
          <a:off x="14649450" y="651256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115570</xdr:rowOff>
    </xdr:from>
    <xdr:ext cx="405130" cy="259080"/>
    <xdr:sp macro="" textlink="">
      <xdr:nvSpPr>
        <xdr:cNvPr id="529" name="【一般廃棄物処理施設】&#10;有形固定資産減価償却率該当値テキスト">
          <a:extLst>
            <a:ext uri="{FF2B5EF4-FFF2-40B4-BE49-F238E27FC236}">
              <a16:creationId xmlns:a16="http://schemas.microsoft.com/office/drawing/2014/main" id="{0B6E904D-C010-47CC-9923-DE3A87FD523A}"/>
            </a:ext>
          </a:extLst>
        </xdr:cNvPr>
        <xdr:cNvSpPr txBox="1"/>
      </xdr:nvSpPr>
      <xdr:spPr>
        <a:xfrm>
          <a:off x="14735175" y="6440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8255</xdr:rowOff>
    </xdr:from>
    <xdr:to>
      <xdr:col>81</xdr:col>
      <xdr:colOff>101600</xdr:colOff>
      <xdr:row>40</xdr:row>
      <xdr:rowOff>109855</xdr:rowOff>
    </xdr:to>
    <xdr:sp macro="" textlink="">
      <xdr:nvSpPr>
        <xdr:cNvPr id="530" name="楕円 529">
          <a:extLst>
            <a:ext uri="{FF2B5EF4-FFF2-40B4-BE49-F238E27FC236}">
              <a16:creationId xmlns:a16="http://schemas.microsoft.com/office/drawing/2014/main" id="{FE1028AC-D05E-495C-8A82-B4B277571783}"/>
            </a:ext>
          </a:extLst>
        </xdr:cNvPr>
        <xdr:cNvSpPr/>
      </xdr:nvSpPr>
      <xdr:spPr>
        <a:xfrm>
          <a:off x="13887450" y="64979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59055</xdr:rowOff>
    </xdr:from>
    <xdr:to>
      <xdr:col>85</xdr:col>
      <xdr:colOff>127000</xdr:colOff>
      <xdr:row>40</xdr:row>
      <xdr:rowOff>80010</xdr:rowOff>
    </xdr:to>
    <xdr:cxnSp macro="">
      <xdr:nvCxnSpPr>
        <xdr:cNvPr id="531" name="直線コネクタ 530">
          <a:extLst>
            <a:ext uri="{FF2B5EF4-FFF2-40B4-BE49-F238E27FC236}">
              <a16:creationId xmlns:a16="http://schemas.microsoft.com/office/drawing/2014/main" id="{977A7834-C32D-441B-A113-9CEFDAF3BB23}"/>
            </a:ext>
          </a:extLst>
        </xdr:cNvPr>
        <xdr:cNvCxnSpPr/>
      </xdr:nvCxnSpPr>
      <xdr:spPr>
        <a:xfrm>
          <a:off x="13935075" y="654558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133985</xdr:rowOff>
    </xdr:from>
    <xdr:to>
      <xdr:col>76</xdr:col>
      <xdr:colOff>165100</xdr:colOff>
      <xdr:row>40</xdr:row>
      <xdr:rowOff>64135</xdr:rowOff>
    </xdr:to>
    <xdr:sp macro="" textlink="">
      <xdr:nvSpPr>
        <xdr:cNvPr id="532" name="楕円 531">
          <a:extLst>
            <a:ext uri="{FF2B5EF4-FFF2-40B4-BE49-F238E27FC236}">
              <a16:creationId xmlns:a16="http://schemas.microsoft.com/office/drawing/2014/main" id="{B8FF9F8A-78E5-401D-9B97-3E2F2D346BD7}"/>
            </a:ext>
          </a:extLst>
        </xdr:cNvPr>
        <xdr:cNvSpPr/>
      </xdr:nvSpPr>
      <xdr:spPr>
        <a:xfrm>
          <a:off x="13096875" y="645858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13335</xdr:rowOff>
    </xdr:from>
    <xdr:to>
      <xdr:col>81</xdr:col>
      <xdr:colOff>50800</xdr:colOff>
      <xdr:row>40</xdr:row>
      <xdr:rowOff>59055</xdr:rowOff>
    </xdr:to>
    <xdr:cxnSp macro="">
      <xdr:nvCxnSpPr>
        <xdr:cNvPr id="533" name="直線コネクタ 532">
          <a:extLst>
            <a:ext uri="{FF2B5EF4-FFF2-40B4-BE49-F238E27FC236}">
              <a16:creationId xmlns:a16="http://schemas.microsoft.com/office/drawing/2014/main" id="{39B5325D-F955-4B1C-A535-8D7FDF345506}"/>
            </a:ext>
          </a:extLst>
        </xdr:cNvPr>
        <xdr:cNvCxnSpPr/>
      </xdr:nvCxnSpPr>
      <xdr:spPr>
        <a:xfrm>
          <a:off x="13144500" y="6496685"/>
          <a:ext cx="7905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137795</xdr:rowOff>
    </xdr:from>
    <xdr:to>
      <xdr:col>72</xdr:col>
      <xdr:colOff>38100</xdr:colOff>
      <xdr:row>40</xdr:row>
      <xdr:rowOff>67945</xdr:rowOff>
    </xdr:to>
    <xdr:sp macro="" textlink="">
      <xdr:nvSpPr>
        <xdr:cNvPr id="534" name="楕円 533">
          <a:extLst>
            <a:ext uri="{FF2B5EF4-FFF2-40B4-BE49-F238E27FC236}">
              <a16:creationId xmlns:a16="http://schemas.microsoft.com/office/drawing/2014/main" id="{22271F07-ABE1-471A-83AE-8CDAC59B9534}"/>
            </a:ext>
          </a:extLst>
        </xdr:cNvPr>
        <xdr:cNvSpPr/>
      </xdr:nvSpPr>
      <xdr:spPr>
        <a:xfrm>
          <a:off x="12296775" y="646557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13335</xdr:rowOff>
    </xdr:from>
    <xdr:to>
      <xdr:col>76</xdr:col>
      <xdr:colOff>114300</xdr:colOff>
      <xdr:row>40</xdr:row>
      <xdr:rowOff>17780</xdr:rowOff>
    </xdr:to>
    <xdr:cxnSp macro="">
      <xdr:nvCxnSpPr>
        <xdr:cNvPr id="535" name="直線コネクタ 534">
          <a:extLst>
            <a:ext uri="{FF2B5EF4-FFF2-40B4-BE49-F238E27FC236}">
              <a16:creationId xmlns:a16="http://schemas.microsoft.com/office/drawing/2014/main" id="{2561BEAD-D35C-48CA-A083-4CCBEF677388}"/>
            </a:ext>
          </a:extLst>
        </xdr:cNvPr>
        <xdr:cNvCxnSpPr/>
      </xdr:nvCxnSpPr>
      <xdr:spPr>
        <a:xfrm flipV="1">
          <a:off x="12344400" y="649668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114935</xdr:rowOff>
    </xdr:from>
    <xdr:to>
      <xdr:col>67</xdr:col>
      <xdr:colOff>101600</xdr:colOff>
      <xdr:row>40</xdr:row>
      <xdr:rowOff>45085</xdr:rowOff>
    </xdr:to>
    <xdr:sp macro="" textlink="">
      <xdr:nvSpPr>
        <xdr:cNvPr id="536" name="楕円 535">
          <a:extLst>
            <a:ext uri="{FF2B5EF4-FFF2-40B4-BE49-F238E27FC236}">
              <a16:creationId xmlns:a16="http://schemas.microsoft.com/office/drawing/2014/main" id="{3B520F4E-8F7B-4F62-82EE-6D23F1761DA3}"/>
            </a:ext>
          </a:extLst>
        </xdr:cNvPr>
        <xdr:cNvSpPr/>
      </xdr:nvSpPr>
      <xdr:spPr>
        <a:xfrm>
          <a:off x="11487150" y="64395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166370</xdr:rowOff>
    </xdr:from>
    <xdr:to>
      <xdr:col>71</xdr:col>
      <xdr:colOff>177800</xdr:colOff>
      <xdr:row>40</xdr:row>
      <xdr:rowOff>17780</xdr:rowOff>
    </xdr:to>
    <xdr:cxnSp macro="">
      <xdr:nvCxnSpPr>
        <xdr:cNvPr id="537" name="直線コネクタ 536">
          <a:extLst>
            <a:ext uri="{FF2B5EF4-FFF2-40B4-BE49-F238E27FC236}">
              <a16:creationId xmlns:a16="http://schemas.microsoft.com/office/drawing/2014/main" id="{A09ECA6F-5725-4967-9C4A-6F050BE9B74C}"/>
            </a:ext>
          </a:extLst>
        </xdr:cNvPr>
        <xdr:cNvCxnSpPr/>
      </xdr:nvCxnSpPr>
      <xdr:spPr>
        <a:xfrm>
          <a:off x="11534775" y="648779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95885</xdr:rowOff>
    </xdr:from>
    <xdr:ext cx="405130" cy="259080"/>
    <xdr:sp macro="" textlink="">
      <xdr:nvSpPr>
        <xdr:cNvPr id="538" name="n_1aveValue【一般廃棄物処理施設】&#10;有形固定資産減価償却率">
          <a:extLst>
            <a:ext uri="{FF2B5EF4-FFF2-40B4-BE49-F238E27FC236}">
              <a16:creationId xmlns:a16="http://schemas.microsoft.com/office/drawing/2014/main" id="{83410D51-DB2E-4AAD-AA5D-E43B120BA997}"/>
            </a:ext>
          </a:extLst>
        </xdr:cNvPr>
        <xdr:cNvSpPr txBox="1"/>
      </xdr:nvSpPr>
      <xdr:spPr>
        <a:xfrm>
          <a:off x="13745210" y="593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34925</xdr:rowOff>
    </xdr:from>
    <xdr:ext cx="403860" cy="259080"/>
    <xdr:sp macro="" textlink="">
      <xdr:nvSpPr>
        <xdr:cNvPr id="539" name="n_2aveValue【一般廃棄物処理施設】&#10;有形固定資産減価償却率">
          <a:extLst>
            <a:ext uri="{FF2B5EF4-FFF2-40B4-BE49-F238E27FC236}">
              <a16:creationId xmlns:a16="http://schemas.microsoft.com/office/drawing/2014/main" id="{FA840415-C702-4024-9D39-EF939702D5E8}"/>
            </a:ext>
          </a:extLst>
        </xdr:cNvPr>
        <xdr:cNvSpPr txBox="1"/>
      </xdr:nvSpPr>
      <xdr:spPr>
        <a:xfrm>
          <a:off x="12964160" y="587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61595</xdr:rowOff>
    </xdr:from>
    <xdr:ext cx="403860" cy="259080"/>
    <xdr:sp macro="" textlink="">
      <xdr:nvSpPr>
        <xdr:cNvPr id="540" name="n_3aveValue【一般廃棄物処理施設】&#10;有形固定資産減価償却率">
          <a:extLst>
            <a:ext uri="{FF2B5EF4-FFF2-40B4-BE49-F238E27FC236}">
              <a16:creationId xmlns:a16="http://schemas.microsoft.com/office/drawing/2014/main" id="{8994A27F-CB08-4936-B2AA-5172E8338DF4}"/>
            </a:ext>
          </a:extLst>
        </xdr:cNvPr>
        <xdr:cNvSpPr txBox="1"/>
      </xdr:nvSpPr>
      <xdr:spPr>
        <a:xfrm>
          <a:off x="12164060" y="59035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36</xdr:row>
      <xdr:rowOff>34925</xdr:rowOff>
    </xdr:from>
    <xdr:ext cx="403860" cy="259080"/>
    <xdr:sp macro="" textlink="">
      <xdr:nvSpPr>
        <xdr:cNvPr id="541" name="n_4aveValue【一般廃棄物処理施設】&#10;有形固定資産減価償却率">
          <a:extLst>
            <a:ext uri="{FF2B5EF4-FFF2-40B4-BE49-F238E27FC236}">
              <a16:creationId xmlns:a16="http://schemas.microsoft.com/office/drawing/2014/main" id="{58272090-DEB7-44D7-9680-EAF1E49088CD}"/>
            </a:ext>
          </a:extLst>
        </xdr:cNvPr>
        <xdr:cNvSpPr txBox="1"/>
      </xdr:nvSpPr>
      <xdr:spPr>
        <a:xfrm>
          <a:off x="11354435" y="5873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100965</xdr:rowOff>
    </xdr:from>
    <xdr:ext cx="405130" cy="257810"/>
    <xdr:sp macro="" textlink="">
      <xdr:nvSpPr>
        <xdr:cNvPr id="542" name="n_1mainValue【一般廃棄物処理施設】&#10;有形固定資産減価償却率">
          <a:extLst>
            <a:ext uri="{FF2B5EF4-FFF2-40B4-BE49-F238E27FC236}">
              <a16:creationId xmlns:a16="http://schemas.microsoft.com/office/drawing/2014/main" id="{B65B96CA-44FF-421D-AF5A-21C18F763AF2}"/>
            </a:ext>
          </a:extLst>
        </xdr:cNvPr>
        <xdr:cNvSpPr txBox="1"/>
      </xdr:nvSpPr>
      <xdr:spPr>
        <a:xfrm>
          <a:off x="13745210" y="65906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55245</xdr:rowOff>
    </xdr:from>
    <xdr:ext cx="403860" cy="257810"/>
    <xdr:sp macro="" textlink="">
      <xdr:nvSpPr>
        <xdr:cNvPr id="543" name="n_2mainValue【一般廃棄物処理施設】&#10;有形固定資産減価償却率">
          <a:extLst>
            <a:ext uri="{FF2B5EF4-FFF2-40B4-BE49-F238E27FC236}">
              <a16:creationId xmlns:a16="http://schemas.microsoft.com/office/drawing/2014/main" id="{B6B8AC5F-1A38-4E30-BA6F-BB681325D756}"/>
            </a:ext>
          </a:extLst>
        </xdr:cNvPr>
        <xdr:cNvSpPr txBox="1"/>
      </xdr:nvSpPr>
      <xdr:spPr>
        <a:xfrm>
          <a:off x="12964160" y="65417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59055</xdr:rowOff>
    </xdr:from>
    <xdr:ext cx="403860" cy="259080"/>
    <xdr:sp macro="" textlink="">
      <xdr:nvSpPr>
        <xdr:cNvPr id="544" name="n_3mainValue【一般廃棄物処理施設】&#10;有形固定資産減価償却率">
          <a:extLst>
            <a:ext uri="{FF2B5EF4-FFF2-40B4-BE49-F238E27FC236}">
              <a16:creationId xmlns:a16="http://schemas.microsoft.com/office/drawing/2014/main" id="{A8E2ACD6-E619-4C60-B49F-1C197BEA2128}"/>
            </a:ext>
          </a:extLst>
        </xdr:cNvPr>
        <xdr:cNvSpPr txBox="1"/>
      </xdr:nvSpPr>
      <xdr:spPr>
        <a:xfrm>
          <a:off x="12164060" y="65455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36195</xdr:rowOff>
    </xdr:from>
    <xdr:ext cx="403860" cy="259080"/>
    <xdr:sp macro="" textlink="">
      <xdr:nvSpPr>
        <xdr:cNvPr id="545" name="n_4mainValue【一般廃棄物処理施設】&#10;有形固定資産減価償却率">
          <a:extLst>
            <a:ext uri="{FF2B5EF4-FFF2-40B4-BE49-F238E27FC236}">
              <a16:creationId xmlns:a16="http://schemas.microsoft.com/office/drawing/2014/main" id="{4DA86DD5-4E78-4A0E-A4A9-8E17919690E9}"/>
            </a:ext>
          </a:extLst>
        </xdr:cNvPr>
        <xdr:cNvSpPr txBox="1"/>
      </xdr:nvSpPr>
      <xdr:spPr>
        <a:xfrm>
          <a:off x="11354435" y="65227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6" name="正方形/長方形 545">
          <a:extLst>
            <a:ext uri="{FF2B5EF4-FFF2-40B4-BE49-F238E27FC236}">
              <a16:creationId xmlns:a16="http://schemas.microsoft.com/office/drawing/2014/main" id="{934DDE98-BA2F-458D-BAFF-49BB38AA7DC3}"/>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7" name="正方形/長方形 546">
          <a:extLst>
            <a:ext uri="{FF2B5EF4-FFF2-40B4-BE49-F238E27FC236}">
              <a16:creationId xmlns:a16="http://schemas.microsoft.com/office/drawing/2014/main" id="{2DBD47E0-41A1-4932-B49C-6836C2641106}"/>
            </a:ext>
          </a:extLst>
        </xdr:cNvPr>
        <xdr:cNvSpPr/>
      </xdr:nvSpPr>
      <xdr:spPr>
        <a:xfrm>
          <a:off x="16583025"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8" name="正方形/長方形 547">
          <a:extLst>
            <a:ext uri="{FF2B5EF4-FFF2-40B4-BE49-F238E27FC236}">
              <a16:creationId xmlns:a16="http://schemas.microsoft.com/office/drawing/2014/main" id="{F4E0E85E-AF7A-47F6-A997-E9072C623A19}"/>
            </a:ext>
          </a:extLst>
        </xdr:cNvPr>
        <xdr:cNvSpPr/>
      </xdr:nvSpPr>
      <xdr:spPr>
        <a:xfrm>
          <a:off x="16583025"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9" name="正方形/長方形 548">
          <a:extLst>
            <a:ext uri="{FF2B5EF4-FFF2-40B4-BE49-F238E27FC236}">
              <a16:creationId xmlns:a16="http://schemas.microsoft.com/office/drawing/2014/main" id="{E8D076F6-2854-4CD4-891C-2FB0E5F4AED5}"/>
            </a:ext>
          </a:extLst>
        </xdr:cNvPr>
        <xdr:cNvSpPr/>
      </xdr:nvSpPr>
      <xdr:spPr>
        <a:xfrm>
          <a:off x="174879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0" name="正方形/長方形 549">
          <a:extLst>
            <a:ext uri="{FF2B5EF4-FFF2-40B4-BE49-F238E27FC236}">
              <a16:creationId xmlns:a16="http://schemas.microsoft.com/office/drawing/2014/main" id="{995F13D6-BA5B-4A6B-8D06-6AA68865AA9C}"/>
            </a:ext>
          </a:extLst>
        </xdr:cNvPr>
        <xdr:cNvSpPr/>
      </xdr:nvSpPr>
      <xdr:spPr>
        <a:xfrm>
          <a:off x="174879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1" name="正方形/長方形 550">
          <a:extLst>
            <a:ext uri="{FF2B5EF4-FFF2-40B4-BE49-F238E27FC236}">
              <a16:creationId xmlns:a16="http://schemas.microsoft.com/office/drawing/2014/main" id="{984B3586-915D-4AE9-8B90-2EFA2E2F76FA}"/>
            </a:ext>
          </a:extLst>
        </xdr:cNvPr>
        <xdr:cNvSpPr/>
      </xdr:nvSpPr>
      <xdr:spPr>
        <a:xfrm>
          <a:off x="18516600" y="4591050"/>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2" name="正方形/長方形 551">
          <a:extLst>
            <a:ext uri="{FF2B5EF4-FFF2-40B4-BE49-F238E27FC236}">
              <a16:creationId xmlns:a16="http://schemas.microsoft.com/office/drawing/2014/main" id="{5D261B29-5C2A-43FC-907C-E7D0D73AA6C4}"/>
            </a:ext>
          </a:extLst>
        </xdr:cNvPr>
        <xdr:cNvSpPr/>
      </xdr:nvSpPr>
      <xdr:spPr>
        <a:xfrm>
          <a:off x="18516600" y="4791075"/>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3" name="正方形/長方形 552">
          <a:extLst>
            <a:ext uri="{FF2B5EF4-FFF2-40B4-BE49-F238E27FC236}">
              <a16:creationId xmlns:a16="http://schemas.microsoft.com/office/drawing/2014/main" id="{84C316DA-E82E-406C-A971-46831CDB44E5}"/>
            </a:ext>
          </a:extLst>
        </xdr:cNvPr>
        <xdr:cNvSpPr/>
      </xdr:nvSpPr>
      <xdr:spPr>
        <a:xfrm>
          <a:off x="16459200" y="50482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54" name="テキスト ボックス 553">
          <a:extLst>
            <a:ext uri="{FF2B5EF4-FFF2-40B4-BE49-F238E27FC236}">
              <a16:creationId xmlns:a16="http://schemas.microsoft.com/office/drawing/2014/main" id="{8C41D51B-6E1D-4D19-82CE-738ABC613CDC}"/>
            </a:ext>
          </a:extLst>
        </xdr:cNvPr>
        <xdr:cNvSpPr txBox="1"/>
      </xdr:nvSpPr>
      <xdr:spPr>
        <a:xfrm>
          <a:off x="16440150" y="486727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5" name="直線コネクタ 554">
          <a:extLst>
            <a:ext uri="{FF2B5EF4-FFF2-40B4-BE49-F238E27FC236}">
              <a16:creationId xmlns:a16="http://schemas.microsoft.com/office/drawing/2014/main" id="{242D2183-04F8-4E02-AEAF-D2BA0D267AD4}"/>
            </a:ext>
          </a:extLst>
        </xdr:cNvPr>
        <xdr:cNvCxnSpPr/>
      </xdr:nvCxnSpPr>
      <xdr:spPr>
        <a:xfrm>
          <a:off x="16459200" y="72104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6" name="直線コネクタ 555">
          <a:extLst>
            <a:ext uri="{FF2B5EF4-FFF2-40B4-BE49-F238E27FC236}">
              <a16:creationId xmlns:a16="http://schemas.microsoft.com/office/drawing/2014/main" id="{E59A84F4-AF2C-4520-BD5D-96DAC29211B9}"/>
            </a:ext>
          </a:extLst>
        </xdr:cNvPr>
        <xdr:cNvCxnSpPr/>
      </xdr:nvCxnSpPr>
      <xdr:spPr>
        <a:xfrm>
          <a:off x="16459200" y="6848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57" name="テキスト ボックス 556">
          <a:extLst>
            <a:ext uri="{FF2B5EF4-FFF2-40B4-BE49-F238E27FC236}">
              <a16:creationId xmlns:a16="http://schemas.microsoft.com/office/drawing/2014/main" id="{FA714610-4F0A-45DC-A8DA-AC8CB82DDD5E}"/>
            </a:ext>
          </a:extLst>
        </xdr:cNvPr>
        <xdr:cNvSpPr txBox="1"/>
      </xdr:nvSpPr>
      <xdr:spPr>
        <a:xfrm>
          <a:off x="16248380" y="6712585"/>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8" name="直線コネクタ 557">
          <a:extLst>
            <a:ext uri="{FF2B5EF4-FFF2-40B4-BE49-F238E27FC236}">
              <a16:creationId xmlns:a16="http://schemas.microsoft.com/office/drawing/2014/main" id="{B1B709BC-7490-4180-82B2-54AAB84EAA3B}"/>
            </a:ext>
          </a:extLst>
        </xdr:cNvPr>
        <xdr:cNvCxnSpPr/>
      </xdr:nvCxnSpPr>
      <xdr:spPr>
        <a:xfrm>
          <a:off x="16459200" y="64865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810"/>
    <xdr:sp macro="" textlink="">
      <xdr:nvSpPr>
        <xdr:cNvPr id="559" name="テキスト ボックス 558">
          <a:extLst>
            <a:ext uri="{FF2B5EF4-FFF2-40B4-BE49-F238E27FC236}">
              <a16:creationId xmlns:a16="http://schemas.microsoft.com/office/drawing/2014/main" id="{4026EAAC-2012-4B4D-BD3D-B4D841FCC575}"/>
            </a:ext>
          </a:extLst>
        </xdr:cNvPr>
        <xdr:cNvSpPr txBox="1"/>
      </xdr:nvSpPr>
      <xdr:spPr>
        <a:xfrm>
          <a:off x="15984855" y="6350635"/>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29A1FD95-6BBC-4147-81CC-8BB3541122A4}"/>
            </a:ext>
          </a:extLst>
        </xdr:cNvPr>
        <xdr:cNvCxnSpPr/>
      </xdr:nvCxnSpPr>
      <xdr:spPr>
        <a:xfrm>
          <a:off x="16459200" y="613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61" name="テキスト ボックス 560">
          <a:extLst>
            <a:ext uri="{FF2B5EF4-FFF2-40B4-BE49-F238E27FC236}">
              <a16:creationId xmlns:a16="http://schemas.microsoft.com/office/drawing/2014/main" id="{7B7DDA59-5ACF-4A7C-A54B-7C4847D94F28}"/>
            </a:ext>
          </a:extLst>
        </xdr:cNvPr>
        <xdr:cNvSpPr txBox="1"/>
      </xdr:nvSpPr>
      <xdr:spPr>
        <a:xfrm>
          <a:off x="15936595" y="59982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2" name="直線コネクタ 561">
          <a:extLst>
            <a:ext uri="{FF2B5EF4-FFF2-40B4-BE49-F238E27FC236}">
              <a16:creationId xmlns:a16="http://schemas.microsoft.com/office/drawing/2014/main" id="{0F400A14-1A8D-4C99-9646-3796605A7322}"/>
            </a:ext>
          </a:extLst>
        </xdr:cNvPr>
        <xdr:cNvCxnSpPr/>
      </xdr:nvCxnSpPr>
      <xdr:spPr>
        <a:xfrm>
          <a:off x="16459200" y="5772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63" name="テキスト ボックス 562">
          <a:extLst>
            <a:ext uri="{FF2B5EF4-FFF2-40B4-BE49-F238E27FC236}">
              <a16:creationId xmlns:a16="http://schemas.microsoft.com/office/drawing/2014/main" id="{A01DA0D4-EA5C-4647-B40B-4CEB7A35044A}"/>
            </a:ext>
          </a:extLst>
        </xdr:cNvPr>
        <xdr:cNvSpPr txBox="1"/>
      </xdr:nvSpPr>
      <xdr:spPr>
        <a:xfrm>
          <a:off x="15936595" y="56362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4" name="直線コネクタ 563">
          <a:extLst>
            <a:ext uri="{FF2B5EF4-FFF2-40B4-BE49-F238E27FC236}">
              <a16:creationId xmlns:a16="http://schemas.microsoft.com/office/drawing/2014/main" id="{D395426A-ABE7-4035-BD07-6975D59E8186}"/>
            </a:ext>
          </a:extLst>
        </xdr:cNvPr>
        <xdr:cNvCxnSpPr/>
      </xdr:nvCxnSpPr>
      <xdr:spPr>
        <a:xfrm>
          <a:off x="16459200" y="54102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65" name="テキスト ボックス 564">
          <a:extLst>
            <a:ext uri="{FF2B5EF4-FFF2-40B4-BE49-F238E27FC236}">
              <a16:creationId xmlns:a16="http://schemas.microsoft.com/office/drawing/2014/main" id="{8E9F69A1-C6EB-4253-9F15-F51B2BD8E455}"/>
            </a:ext>
          </a:extLst>
        </xdr:cNvPr>
        <xdr:cNvSpPr txBox="1"/>
      </xdr:nvSpPr>
      <xdr:spPr>
        <a:xfrm>
          <a:off x="15936595" y="527431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a:extLst>
            <a:ext uri="{FF2B5EF4-FFF2-40B4-BE49-F238E27FC236}">
              <a16:creationId xmlns:a16="http://schemas.microsoft.com/office/drawing/2014/main" id="{4E6F1C71-C7E3-4E72-A8E1-9037051F81AA}"/>
            </a:ext>
          </a:extLst>
        </xdr:cNvPr>
        <xdr:cNvCxnSpPr/>
      </xdr:nvCxnSpPr>
      <xdr:spPr>
        <a:xfrm>
          <a:off x="16459200" y="50482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67" name="テキスト ボックス 566">
          <a:extLst>
            <a:ext uri="{FF2B5EF4-FFF2-40B4-BE49-F238E27FC236}">
              <a16:creationId xmlns:a16="http://schemas.microsoft.com/office/drawing/2014/main" id="{319CB907-5B11-4D8B-9100-BCF33B8877C1}"/>
            </a:ext>
          </a:extLst>
        </xdr:cNvPr>
        <xdr:cNvSpPr txBox="1"/>
      </xdr:nvSpPr>
      <xdr:spPr>
        <a:xfrm>
          <a:off x="15936595" y="49123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a:extLst>
            <a:ext uri="{FF2B5EF4-FFF2-40B4-BE49-F238E27FC236}">
              <a16:creationId xmlns:a16="http://schemas.microsoft.com/office/drawing/2014/main" id="{92FFC2E3-36D2-45DA-98A5-E5C3C717DA8D}"/>
            </a:ext>
          </a:extLst>
        </xdr:cNvPr>
        <xdr:cNvSpPr/>
      </xdr:nvSpPr>
      <xdr:spPr>
        <a:xfrm>
          <a:off x="16459200" y="50482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109220</xdr:rowOff>
    </xdr:from>
    <xdr:to>
      <xdr:col>116</xdr:col>
      <xdr:colOff>62865</xdr:colOff>
      <xdr:row>42</xdr:row>
      <xdr:rowOff>25400</xdr:rowOff>
    </xdr:to>
    <xdr:cxnSp macro="">
      <xdr:nvCxnSpPr>
        <xdr:cNvPr id="569" name="直線コネクタ 568">
          <a:extLst>
            <a:ext uri="{FF2B5EF4-FFF2-40B4-BE49-F238E27FC236}">
              <a16:creationId xmlns:a16="http://schemas.microsoft.com/office/drawing/2014/main" id="{7FD72B59-E2BB-4445-AF64-C752545571AD}"/>
            </a:ext>
          </a:extLst>
        </xdr:cNvPr>
        <xdr:cNvCxnSpPr/>
      </xdr:nvCxnSpPr>
      <xdr:spPr>
        <a:xfrm flipV="1">
          <a:off x="19954240" y="5459095"/>
          <a:ext cx="0" cy="1379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29210</xdr:rowOff>
    </xdr:from>
    <xdr:ext cx="469900" cy="257810"/>
    <xdr:sp macro="" textlink="">
      <xdr:nvSpPr>
        <xdr:cNvPr id="570" name="【一般廃棄物処理施設】&#10;一人当たり有形固定資産（償却資産）額最小値テキスト">
          <a:extLst>
            <a:ext uri="{FF2B5EF4-FFF2-40B4-BE49-F238E27FC236}">
              <a16:creationId xmlns:a16="http://schemas.microsoft.com/office/drawing/2014/main" id="{C1392315-5875-4D57-A1A2-30339039C7F4}"/>
            </a:ext>
          </a:extLst>
        </xdr:cNvPr>
        <xdr:cNvSpPr txBox="1"/>
      </xdr:nvSpPr>
      <xdr:spPr>
        <a:xfrm>
          <a:off x="19992975" y="683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1,632</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25400</xdr:rowOff>
    </xdr:from>
    <xdr:to>
      <xdr:col>116</xdr:col>
      <xdr:colOff>152400</xdr:colOff>
      <xdr:row>42</xdr:row>
      <xdr:rowOff>25400</xdr:rowOff>
    </xdr:to>
    <xdr:cxnSp macro="">
      <xdr:nvCxnSpPr>
        <xdr:cNvPr id="571" name="直線コネクタ 570">
          <a:extLst>
            <a:ext uri="{FF2B5EF4-FFF2-40B4-BE49-F238E27FC236}">
              <a16:creationId xmlns:a16="http://schemas.microsoft.com/office/drawing/2014/main" id="{400C87A2-E0C2-407C-A35B-D5BF71ECF672}"/>
            </a:ext>
          </a:extLst>
        </xdr:cNvPr>
        <xdr:cNvCxnSpPr/>
      </xdr:nvCxnSpPr>
      <xdr:spPr>
        <a:xfrm>
          <a:off x="19878675" y="6838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55245</xdr:rowOff>
    </xdr:from>
    <xdr:ext cx="598805" cy="257810"/>
    <xdr:sp macro="" textlink="">
      <xdr:nvSpPr>
        <xdr:cNvPr id="572" name="【一般廃棄物処理施設】&#10;一人当たり有形固定資産（償却資産）額最大値テキスト">
          <a:extLst>
            <a:ext uri="{FF2B5EF4-FFF2-40B4-BE49-F238E27FC236}">
              <a16:creationId xmlns:a16="http://schemas.microsoft.com/office/drawing/2014/main" id="{8FF50B96-8215-44C0-9DA4-F6622D66F34F}"/>
            </a:ext>
          </a:extLst>
        </xdr:cNvPr>
        <xdr:cNvSpPr txBox="1"/>
      </xdr:nvSpPr>
      <xdr:spPr>
        <a:xfrm>
          <a:off x="19992975" y="524637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193,249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109220</xdr:rowOff>
    </xdr:from>
    <xdr:to>
      <xdr:col>116</xdr:col>
      <xdr:colOff>152400</xdr:colOff>
      <xdr:row>33</xdr:row>
      <xdr:rowOff>109220</xdr:rowOff>
    </xdr:to>
    <xdr:cxnSp macro="">
      <xdr:nvCxnSpPr>
        <xdr:cNvPr id="573" name="直線コネクタ 572">
          <a:extLst>
            <a:ext uri="{FF2B5EF4-FFF2-40B4-BE49-F238E27FC236}">
              <a16:creationId xmlns:a16="http://schemas.microsoft.com/office/drawing/2014/main" id="{437B7254-153F-4577-BB57-CCFA3CAC11CF}"/>
            </a:ext>
          </a:extLst>
        </xdr:cNvPr>
        <xdr:cNvCxnSpPr/>
      </xdr:nvCxnSpPr>
      <xdr:spPr>
        <a:xfrm>
          <a:off x="19878675" y="545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76200</xdr:rowOff>
    </xdr:from>
    <xdr:ext cx="534670" cy="257810"/>
    <xdr:sp macro="" textlink="">
      <xdr:nvSpPr>
        <xdr:cNvPr id="574" name="【一般廃棄物処理施設】&#10;一人当たり有形固定資産（償却資産）額平均値テキスト">
          <a:extLst>
            <a:ext uri="{FF2B5EF4-FFF2-40B4-BE49-F238E27FC236}">
              <a16:creationId xmlns:a16="http://schemas.microsoft.com/office/drawing/2014/main" id="{BECDE855-986B-4354-9CE4-096227E5921C}"/>
            </a:ext>
          </a:extLst>
        </xdr:cNvPr>
        <xdr:cNvSpPr txBox="1"/>
      </xdr:nvSpPr>
      <xdr:spPr>
        <a:xfrm>
          <a:off x="19992975" y="60769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81,376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52705</xdr:rowOff>
    </xdr:from>
    <xdr:to>
      <xdr:col>116</xdr:col>
      <xdr:colOff>114300</xdr:colOff>
      <xdr:row>38</xdr:row>
      <xdr:rowOff>154940</xdr:rowOff>
    </xdr:to>
    <xdr:sp macro="" textlink="">
      <xdr:nvSpPr>
        <xdr:cNvPr id="575" name="フローチャート: 判断 574">
          <a:extLst>
            <a:ext uri="{FF2B5EF4-FFF2-40B4-BE49-F238E27FC236}">
              <a16:creationId xmlns:a16="http://schemas.microsoft.com/office/drawing/2014/main" id="{83701524-07FF-4F8F-BEC4-CD6145307430}"/>
            </a:ext>
          </a:extLst>
        </xdr:cNvPr>
        <xdr:cNvSpPr/>
      </xdr:nvSpPr>
      <xdr:spPr>
        <a:xfrm>
          <a:off x="19897725" y="6212205"/>
          <a:ext cx="104775"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139700</xdr:rowOff>
    </xdr:from>
    <xdr:to>
      <xdr:col>112</xdr:col>
      <xdr:colOff>38100</xdr:colOff>
      <xdr:row>39</xdr:row>
      <xdr:rowOff>69850</xdr:rowOff>
    </xdr:to>
    <xdr:sp macro="" textlink="">
      <xdr:nvSpPr>
        <xdr:cNvPr id="576" name="フローチャート: 判断 575">
          <a:extLst>
            <a:ext uri="{FF2B5EF4-FFF2-40B4-BE49-F238E27FC236}">
              <a16:creationId xmlns:a16="http://schemas.microsoft.com/office/drawing/2014/main" id="{29749726-AD6B-4F12-A4AF-D795049A4028}"/>
            </a:ext>
          </a:extLst>
        </xdr:cNvPr>
        <xdr:cNvSpPr/>
      </xdr:nvSpPr>
      <xdr:spPr>
        <a:xfrm>
          <a:off x="19154775" y="630555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144780</xdr:rowOff>
    </xdr:from>
    <xdr:to>
      <xdr:col>107</xdr:col>
      <xdr:colOff>101600</xdr:colOff>
      <xdr:row>39</xdr:row>
      <xdr:rowOff>74930</xdr:rowOff>
    </xdr:to>
    <xdr:sp macro="" textlink="">
      <xdr:nvSpPr>
        <xdr:cNvPr id="577" name="フローチャート: 判断 576">
          <a:extLst>
            <a:ext uri="{FF2B5EF4-FFF2-40B4-BE49-F238E27FC236}">
              <a16:creationId xmlns:a16="http://schemas.microsoft.com/office/drawing/2014/main" id="{9BB8257D-4195-4DDD-BB86-2AFBAF86E52D}"/>
            </a:ext>
          </a:extLst>
        </xdr:cNvPr>
        <xdr:cNvSpPr/>
      </xdr:nvSpPr>
      <xdr:spPr>
        <a:xfrm>
          <a:off x="18345150" y="63042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578" name="フローチャート: 判断 577">
          <a:extLst>
            <a:ext uri="{FF2B5EF4-FFF2-40B4-BE49-F238E27FC236}">
              <a16:creationId xmlns:a16="http://schemas.microsoft.com/office/drawing/2014/main" id="{657C645F-74DD-4E08-8AE7-20AA383DD972}"/>
            </a:ext>
          </a:extLst>
        </xdr:cNvPr>
        <xdr:cNvSpPr/>
      </xdr:nvSpPr>
      <xdr:spPr>
        <a:xfrm>
          <a:off x="17554575" y="626999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106045</xdr:rowOff>
    </xdr:from>
    <xdr:to>
      <xdr:col>98</xdr:col>
      <xdr:colOff>38100</xdr:colOff>
      <xdr:row>40</xdr:row>
      <xdr:rowOff>36195</xdr:rowOff>
    </xdr:to>
    <xdr:sp macro="" textlink="">
      <xdr:nvSpPr>
        <xdr:cNvPr id="579" name="フローチャート: 判断 578">
          <a:extLst>
            <a:ext uri="{FF2B5EF4-FFF2-40B4-BE49-F238E27FC236}">
              <a16:creationId xmlns:a16="http://schemas.microsoft.com/office/drawing/2014/main" id="{2AB064A1-3E14-49C8-98CB-1F4B3432C616}"/>
            </a:ext>
          </a:extLst>
        </xdr:cNvPr>
        <xdr:cNvSpPr/>
      </xdr:nvSpPr>
      <xdr:spPr>
        <a:xfrm>
          <a:off x="16754475" y="64274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80" name="テキスト ボックス 579">
          <a:extLst>
            <a:ext uri="{FF2B5EF4-FFF2-40B4-BE49-F238E27FC236}">
              <a16:creationId xmlns:a16="http://schemas.microsoft.com/office/drawing/2014/main" id="{6EFCAC5C-9FEC-49E5-855E-AB311B9201D8}"/>
            </a:ext>
          </a:extLst>
        </xdr:cNvPr>
        <xdr:cNvSpPr txBox="1"/>
      </xdr:nvSpPr>
      <xdr:spPr>
        <a:xfrm>
          <a:off x="197834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81" name="テキスト ボックス 580">
          <a:extLst>
            <a:ext uri="{FF2B5EF4-FFF2-40B4-BE49-F238E27FC236}">
              <a16:creationId xmlns:a16="http://schemas.microsoft.com/office/drawing/2014/main" id="{91EF5609-6D9A-46A1-A83A-2F3571BF1E0B}"/>
            </a:ext>
          </a:extLst>
        </xdr:cNvPr>
        <xdr:cNvSpPr txBox="1"/>
      </xdr:nvSpPr>
      <xdr:spPr>
        <a:xfrm>
          <a:off x="190309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82" name="テキスト ボックス 581">
          <a:extLst>
            <a:ext uri="{FF2B5EF4-FFF2-40B4-BE49-F238E27FC236}">
              <a16:creationId xmlns:a16="http://schemas.microsoft.com/office/drawing/2014/main" id="{3545615C-8D1B-408E-A191-56851C7F4805}"/>
            </a:ext>
          </a:extLst>
        </xdr:cNvPr>
        <xdr:cNvSpPr txBox="1"/>
      </xdr:nvSpPr>
      <xdr:spPr>
        <a:xfrm>
          <a:off x="18221325"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83" name="テキスト ボックス 582">
          <a:extLst>
            <a:ext uri="{FF2B5EF4-FFF2-40B4-BE49-F238E27FC236}">
              <a16:creationId xmlns:a16="http://schemas.microsoft.com/office/drawing/2014/main" id="{CF46F52C-6D9A-4447-A025-DA1F4E1558AE}"/>
            </a:ext>
          </a:extLst>
        </xdr:cNvPr>
        <xdr:cNvSpPr txBox="1"/>
      </xdr:nvSpPr>
      <xdr:spPr>
        <a:xfrm>
          <a:off x="174307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84" name="テキスト ボックス 583">
          <a:extLst>
            <a:ext uri="{FF2B5EF4-FFF2-40B4-BE49-F238E27FC236}">
              <a16:creationId xmlns:a16="http://schemas.microsoft.com/office/drawing/2014/main" id="{1D1DA381-5FF9-4621-A72D-3B4077296C08}"/>
            </a:ext>
          </a:extLst>
        </xdr:cNvPr>
        <xdr:cNvSpPr txBox="1"/>
      </xdr:nvSpPr>
      <xdr:spPr>
        <a:xfrm>
          <a:off x="16630650" y="720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14605</xdr:rowOff>
    </xdr:from>
    <xdr:to>
      <xdr:col>116</xdr:col>
      <xdr:colOff>114300</xdr:colOff>
      <xdr:row>40</xdr:row>
      <xdr:rowOff>116205</xdr:rowOff>
    </xdr:to>
    <xdr:sp macro="" textlink="">
      <xdr:nvSpPr>
        <xdr:cNvPr id="585" name="楕円 584">
          <a:extLst>
            <a:ext uri="{FF2B5EF4-FFF2-40B4-BE49-F238E27FC236}">
              <a16:creationId xmlns:a16="http://schemas.microsoft.com/office/drawing/2014/main" id="{3A84A974-55E4-4571-BD3F-7861A69D8CA7}"/>
            </a:ext>
          </a:extLst>
        </xdr:cNvPr>
        <xdr:cNvSpPr/>
      </xdr:nvSpPr>
      <xdr:spPr>
        <a:xfrm>
          <a:off x="19897725" y="649795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164465</xdr:rowOff>
    </xdr:from>
    <xdr:ext cx="534670" cy="259080"/>
    <xdr:sp macro="" textlink="">
      <xdr:nvSpPr>
        <xdr:cNvPr id="586" name="【一般廃棄物処理施設】&#10;一人当たり有形固定資産（償却資産）額該当値テキスト">
          <a:extLst>
            <a:ext uri="{FF2B5EF4-FFF2-40B4-BE49-F238E27FC236}">
              <a16:creationId xmlns:a16="http://schemas.microsoft.com/office/drawing/2014/main" id="{F1D5EBB6-FC3D-4ABF-90B6-566D5B389E6B}"/>
            </a:ext>
          </a:extLst>
        </xdr:cNvPr>
        <xdr:cNvSpPr txBox="1"/>
      </xdr:nvSpPr>
      <xdr:spPr>
        <a:xfrm>
          <a:off x="19992975" y="6485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19685</xdr:rowOff>
    </xdr:from>
    <xdr:to>
      <xdr:col>112</xdr:col>
      <xdr:colOff>38100</xdr:colOff>
      <xdr:row>40</xdr:row>
      <xdr:rowOff>121285</xdr:rowOff>
    </xdr:to>
    <xdr:sp macro="" textlink="">
      <xdr:nvSpPr>
        <xdr:cNvPr id="587" name="楕円 586">
          <a:extLst>
            <a:ext uri="{FF2B5EF4-FFF2-40B4-BE49-F238E27FC236}">
              <a16:creationId xmlns:a16="http://schemas.microsoft.com/office/drawing/2014/main" id="{234B8C41-5C0A-406E-94FD-014FFD78F953}"/>
            </a:ext>
          </a:extLst>
        </xdr:cNvPr>
        <xdr:cNvSpPr/>
      </xdr:nvSpPr>
      <xdr:spPr>
        <a:xfrm>
          <a:off x="19154775" y="650621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65405</xdr:rowOff>
    </xdr:from>
    <xdr:to>
      <xdr:col>116</xdr:col>
      <xdr:colOff>63500</xdr:colOff>
      <xdr:row>40</xdr:row>
      <xdr:rowOff>70485</xdr:rowOff>
    </xdr:to>
    <xdr:cxnSp macro="">
      <xdr:nvCxnSpPr>
        <xdr:cNvPr id="588" name="直線コネクタ 587">
          <a:extLst>
            <a:ext uri="{FF2B5EF4-FFF2-40B4-BE49-F238E27FC236}">
              <a16:creationId xmlns:a16="http://schemas.microsoft.com/office/drawing/2014/main" id="{280D5D77-00D9-4787-BDD7-0B46BE816228}"/>
            </a:ext>
          </a:extLst>
        </xdr:cNvPr>
        <xdr:cNvCxnSpPr/>
      </xdr:nvCxnSpPr>
      <xdr:spPr>
        <a:xfrm flipV="1">
          <a:off x="19202400" y="6555105"/>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26035</xdr:rowOff>
    </xdr:from>
    <xdr:to>
      <xdr:col>107</xdr:col>
      <xdr:colOff>101600</xdr:colOff>
      <xdr:row>40</xdr:row>
      <xdr:rowOff>127635</xdr:rowOff>
    </xdr:to>
    <xdr:sp macro="" textlink="">
      <xdr:nvSpPr>
        <xdr:cNvPr id="589" name="楕円 588">
          <a:extLst>
            <a:ext uri="{FF2B5EF4-FFF2-40B4-BE49-F238E27FC236}">
              <a16:creationId xmlns:a16="http://schemas.microsoft.com/office/drawing/2014/main" id="{D7AC057E-D833-4EA2-926B-AF11909DE551}"/>
            </a:ext>
          </a:extLst>
        </xdr:cNvPr>
        <xdr:cNvSpPr/>
      </xdr:nvSpPr>
      <xdr:spPr>
        <a:xfrm>
          <a:off x="18345150" y="651573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70485</xdr:rowOff>
    </xdr:from>
    <xdr:to>
      <xdr:col>111</xdr:col>
      <xdr:colOff>177800</xdr:colOff>
      <xdr:row>40</xdr:row>
      <xdr:rowOff>76835</xdr:rowOff>
    </xdr:to>
    <xdr:cxnSp macro="">
      <xdr:nvCxnSpPr>
        <xdr:cNvPr id="590" name="直線コネクタ 589">
          <a:extLst>
            <a:ext uri="{FF2B5EF4-FFF2-40B4-BE49-F238E27FC236}">
              <a16:creationId xmlns:a16="http://schemas.microsoft.com/office/drawing/2014/main" id="{1DBEB7FB-90B7-46D3-858C-30A0D72C3B7E}"/>
            </a:ext>
          </a:extLst>
        </xdr:cNvPr>
        <xdr:cNvCxnSpPr/>
      </xdr:nvCxnSpPr>
      <xdr:spPr>
        <a:xfrm flipV="1">
          <a:off x="18392775" y="655383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26670</xdr:rowOff>
    </xdr:from>
    <xdr:to>
      <xdr:col>102</xdr:col>
      <xdr:colOff>165100</xdr:colOff>
      <xdr:row>40</xdr:row>
      <xdr:rowOff>128270</xdr:rowOff>
    </xdr:to>
    <xdr:sp macro="" textlink="">
      <xdr:nvSpPr>
        <xdr:cNvPr id="591" name="楕円 590">
          <a:extLst>
            <a:ext uri="{FF2B5EF4-FFF2-40B4-BE49-F238E27FC236}">
              <a16:creationId xmlns:a16="http://schemas.microsoft.com/office/drawing/2014/main" id="{D9E219A7-7E59-4BFC-8130-867B07F2B3D9}"/>
            </a:ext>
          </a:extLst>
        </xdr:cNvPr>
        <xdr:cNvSpPr/>
      </xdr:nvSpPr>
      <xdr:spPr>
        <a:xfrm>
          <a:off x="17554575" y="65163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76835</xdr:rowOff>
    </xdr:from>
    <xdr:to>
      <xdr:col>107</xdr:col>
      <xdr:colOff>50800</xdr:colOff>
      <xdr:row>40</xdr:row>
      <xdr:rowOff>77470</xdr:rowOff>
    </xdr:to>
    <xdr:cxnSp macro="">
      <xdr:nvCxnSpPr>
        <xdr:cNvPr id="592" name="直線コネクタ 591">
          <a:extLst>
            <a:ext uri="{FF2B5EF4-FFF2-40B4-BE49-F238E27FC236}">
              <a16:creationId xmlns:a16="http://schemas.microsoft.com/office/drawing/2014/main" id="{D4E82DDC-43CB-4D0C-B2CD-784BD66EDF30}"/>
            </a:ext>
          </a:extLst>
        </xdr:cNvPr>
        <xdr:cNvCxnSpPr/>
      </xdr:nvCxnSpPr>
      <xdr:spPr>
        <a:xfrm flipV="1">
          <a:off x="17602200" y="6563360"/>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32385</xdr:rowOff>
    </xdr:from>
    <xdr:to>
      <xdr:col>98</xdr:col>
      <xdr:colOff>38100</xdr:colOff>
      <xdr:row>40</xdr:row>
      <xdr:rowOff>133985</xdr:rowOff>
    </xdr:to>
    <xdr:sp macro="" textlink="">
      <xdr:nvSpPr>
        <xdr:cNvPr id="593" name="楕円 592">
          <a:extLst>
            <a:ext uri="{FF2B5EF4-FFF2-40B4-BE49-F238E27FC236}">
              <a16:creationId xmlns:a16="http://schemas.microsoft.com/office/drawing/2014/main" id="{08DB374B-A887-40A0-9B5D-5095236ABE25}"/>
            </a:ext>
          </a:extLst>
        </xdr:cNvPr>
        <xdr:cNvSpPr/>
      </xdr:nvSpPr>
      <xdr:spPr>
        <a:xfrm>
          <a:off x="16754475" y="651573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77470</xdr:rowOff>
    </xdr:from>
    <xdr:to>
      <xdr:col>102</xdr:col>
      <xdr:colOff>114300</xdr:colOff>
      <xdr:row>40</xdr:row>
      <xdr:rowOff>83185</xdr:rowOff>
    </xdr:to>
    <xdr:cxnSp macro="">
      <xdr:nvCxnSpPr>
        <xdr:cNvPr id="594" name="直線コネクタ 593">
          <a:extLst>
            <a:ext uri="{FF2B5EF4-FFF2-40B4-BE49-F238E27FC236}">
              <a16:creationId xmlns:a16="http://schemas.microsoft.com/office/drawing/2014/main" id="{68A38E25-762A-444F-A933-D926E73F78E1}"/>
            </a:ext>
          </a:extLst>
        </xdr:cNvPr>
        <xdr:cNvCxnSpPr/>
      </xdr:nvCxnSpPr>
      <xdr:spPr>
        <a:xfrm flipV="1">
          <a:off x="16802100" y="6563995"/>
          <a:ext cx="8001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86360</xdr:rowOff>
    </xdr:from>
    <xdr:ext cx="534670" cy="257810"/>
    <xdr:sp macro="" textlink="">
      <xdr:nvSpPr>
        <xdr:cNvPr id="595" name="n_1aveValue【一般廃棄物処理施設】&#10;一人当たり有形固定資産（償却資産）額">
          <a:extLst>
            <a:ext uri="{FF2B5EF4-FFF2-40B4-BE49-F238E27FC236}">
              <a16:creationId xmlns:a16="http://schemas.microsoft.com/office/drawing/2014/main" id="{A4DE2AD3-BFF2-4F9C-9CF1-3980AD611FF3}"/>
            </a:ext>
          </a:extLst>
        </xdr:cNvPr>
        <xdr:cNvSpPr txBox="1"/>
      </xdr:nvSpPr>
      <xdr:spPr>
        <a:xfrm>
          <a:off x="18944590" y="608393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70,027</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91440</xdr:rowOff>
    </xdr:from>
    <xdr:ext cx="533400" cy="259080"/>
    <xdr:sp macro="" textlink="">
      <xdr:nvSpPr>
        <xdr:cNvPr id="596" name="n_2aveValue【一般廃棄物処理施設】&#10;一人当たり有形固定資産（償却資産）額">
          <a:extLst>
            <a:ext uri="{FF2B5EF4-FFF2-40B4-BE49-F238E27FC236}">
              <a16:creationId xmlns:a16="http://schemas.microsoft.com/office/drawing/2014/main" id="{8C775AB2-453F-4771-92D8-9C2F148D0B6C}"/>
            </a:ext>
          </a:extLst>
        </xdr:cNvPr>
        <xdr:cNvSpPr txBox="1"/>
      </xdr:nvSpPr>
      <xdr:spPr>
        <a:xfrm>
          <a:off x="18163540" y="60890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69,364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50800</xdr:rowOff>
    </xdr:from>
    <xdr:ext cx="533400" cy="259080"/>
    <xdr:sp macro="" textlink="">
      <xdr:nvSpPr>
        <xdr:cNvPr id="597" name="n_3aveValue【一般廃棄物処理施設】&#10;一人当たり有形固定資産（償却資産）額">
          <a:extLst>
            <a:ext uri="{FF2B5EF4-FFF2-40B4-BE49-F238E27FC236}">
              <a16:creationId xmlns:a16="http://schemas.microsoft.com/office/drawing/2014/main" id="{6FE8BF41-1DDF-4F7D-B384-25AC441E7D71}"/>
            </a:ext>
          </a:extLst>
        </xdr:cNvPr>
        <xdr:cNvSpPr txBox="1"/>
      </xdr:nvSpPr>
      <xdr:spPr>
        <a:xfrm>
          <a:off x="17353915" y="60483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74,638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100965</xdr:colOff>
      <xdr:row>38</xdr:row>
      <xdr:rowOff>52705</xdr:rowOff>
    </xdr:from>
    <xdr:ext cx="533400" cy="257810"/>
    <xdr:sp macro="" textlink="">
      <xdr:nvSpPr>
        <xdr:cNvPr id="598" name="n_4aveValue【一般廃棄物処理施設】&#10;一人当たり有形固定資産（償却資産）額">
          <a:extLst>
            <a:ext uri="{FF2B5EF4-FFF2-40B4-BE49-F238E27FC236}">
              <a16:creationId xmlns:a16="http://schemas.microsoft.com/office/drawing/2014/main" id="{DCDBD33F-576F-4063-949E-4ECD6A723521}"/>
            </a:ext>
          </a:extLst>
        </xdr:cNvPr>
        <xdr:cNvSpPr txBox="1"/>
      </xdr:nvSpPr>
      <xdr:spPr>
        <a:xfrm>
          <a:off x="16563340" y="6212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51,949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40</xdr:row>
      <xdr:rowOff>112395</xdr:rowOff>
    </xdr:from>
    <xdr:ext cx="534670" cy="257810"/>
    <xdr:sp macro="" textlink="">
      <xdr:nvSpPr>
        <xdr:cNvPr id="599" name="n_1mainValue【一般廃棄物処理施設】&#10;一人当たり有形固定資産（償却資産）額">
          <a:extLst>
            <a:ext uri="{FF2B5EF4-FFF2-40B4-BE49-F238E27FC236}">
              <a16:creationId xmlns:a16="http://schemas.microsoft.com/office/drawing/2014/main" id="{4F8444B0-FFBC-458B-8D4F-B844DCFF1971}"/>
            </a:ext>
          </a:extLst>
        </xdr:cNvPr>
        <xdr:cNvSpPr txBox="1"/>
      </xdr:nvSpPr>
      <xdr:spPr>
        <a:xfrm>
          <a:off x="18944590" y="6598920"/>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40,739</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40</xdr:row>
      <xdr:rowOff>118745</xdr:rowOff>
    </xdr:from>
    <xdr:ext cx="533400" cy="259080"/>
    <xdr:sp macro="" textlink="">
      <xdr:nvSpPr>
        <xdr:cNvPr id="600" name="n_2mainValue【一般廃棄物処理施設】&#10;一人当たり有形固定資産（償却資産）額">
          <a:extLst>
            <a:ext uri="{FF2B5EF4-FFF2-40B4-BE49-F238E27FC236}">
              <a16:creationId xmlns:a16="http://schemas.microsoft.com/office/drawing/2014/main" id="{5AA34902-B171-4D2B-82F4-C6EA5216F27F}"/>
            </a:ext>
          </a:extLst>
        </xdr:cNvPr>
        <xdr:cNvSpPr txBox="1"/>
      </xdr:nvSpPr>
      <xdr:spPr>
        <a:xfrm>
          <a:off x="18163540" y="66084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39,921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40</xdr:row>
      <xdr:rowOff>119380</xdr:rowOff>
    </xdr:from>
    <xdr:ext cx="533400" cy="259080"/>
    <xdr:sp macro="" textlink="">
      <xdr:nvSpPr>
        <xdr:cNvPr id="601" name="n_3mainValue【一般廃棄物処理施設】&#10;一人当たり有形固定資産（償却資産）額">
          <a:extLst>
            <a:ext uri="{FF2B5EF4-FFF2-40B4-BE49-F238E27FC236}">
              <a16:creationId xmlns:a16="http://schemas.microsoft.com/office/drawing/2014/main" id="{228BCAA4-E926-4AD6-8E6F-9C7A54EE1A9F}"/>
            </a:ext>
          </a:extLst>
        </xdr:cNvPr>
        <xdr:cNvSpPr txBox="1"/>
      </xdr:nvSpPr>
      <xdr:spPr>
        <a:xfrm>
          <a:off x="17353915" y="66090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39,818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100965</xdr:colOff>
      <xdr:row>40</xdr:row>
      <xdr:rowOff>125095</xdr:rowOff>
    </xdr:from>
    <xdr:ext cx="533400" cy="258445"/>
    <xdr:sp macro="" textlink="">
      <xdr:nvSpPr>
        <xdr:cNvPr id="602" name="n_4mainValue【一般廃棄物処理施設】&#10;一人当たり有形固定資産（償却資産）額">
          <a:extLst>
            <a:ext uri="{FF2B5EF4-FFF2-40B4-BE49-F238E27FC236}">
              <a16:creationId xmlns:a16="http://schemas.microsoft.com/office/drawing/2014/main" id="{5FE6BF5E-6F3E-4E0E-815E-155801E49F14}"/>
            </a:ext>
          </a:extLst>
        </xdr:cNvPr>
        <xdr:cNvSpPr txBox="1"/>
      </xdr:nvSpPr>
      <xdr:spPr>
        <a:xfrm>
          <a:off x="16563340" y="66084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39,086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3" name="正方形/長方形 602">
          <a:extLst>
            <a:ext uri="{FF2B5EF4-FFF2-40B4-BE49-F238E27FC236}">
              <a16:creationId xmlns:a16="http://schemas.microsoft.com/office/drawing/2014/main" id="{F49A6CA8-6690-45CF-ABAF-A0152355C0AF}"/>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4" name="正方形/長方形 603">
          <a:extLst>
            <a:ext uri="{FF2B5EF4-FFF2-40B4-BE49-F238E27FC236}">
              <a16:creationId xmlns:a16="http://schemas.microsoft.com/office/drawing/2014/main" id="{096CA36C-36F7-458B-8889-7DF74C35B232}"/>
            </a:ext>
          </a:extLst>
        </xdr:cNvPr>
        <xdr:cNvSpPr/>
      </xdr:nvSpPr>
      <xdr:spPr>
        <a:xfrm>
          <a:off x="113157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5" name="正方形/長方形 604">
          <a:extLst>
            <a:ext uri="{FF2B5EF4-FFF2-40B4-BE49-F238E27FC236}">
              <a16:creationId xmlns:a16="http://schemas.microsoft.com/office/drawing/2014/main" id="{633CA341-091A-4754-8BE0-0F963D2640CF}"/>
            </a:ext>
          </a:extLst>
        </xdr:cNvPr>
        <xdr:cNvSpPr/>
      </xdr:nvSpPr>
      <xdr:spPr>
        <a:xfrm>
          <a:off x="113157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6" name="正方形/長方形 605">
          <a:extLst>
            <a:ext uri="{FF2B5EF4-FFF2-40B4-BE49-F238E27FC236}">
              <a16:creationId xmlns:a16="http://schemas.microsoft.com/office/drawing/2014/main" id="{35BCEDCB-DE1F-451B-8D03-91CD6973FCC2}"/>
            </a:ext>
          </a:extLst>
        </xdr:cNvPr>
        <xdr:cNvSpPr/>
      </xdr:nvSpPr>
      <xdr:spPr>
        <a:xfrm>
          <a:off x="122396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7" name="正方形/長方形 606">
          <a:extLst>
            <a:ext uri="{FF2B5EF4-FFF2-40B4-BE49-F238E27FC236}">
              <a16:creationId xmlns:a16="http://schemas.microsoft.com/office/drawing/2014/main" id="{C43015C7-07F1-4F84-A4C0-782FA029B731}"/>
            </a:ext>
          </a:extLst>
        </xdr:cNvPr>
        <xdr:cNvSpPr/>
      </xdr:nvSpPr>
      <xdr:spPr>
        <a:xfrm>
          <a:off x="122396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8" name="正方形/長方形 607">
          <a:extLst>
            <a:ext uri="{FF2B5EF4-FFF2-40B4-BE49-F238E27FC236}">
              <a16:creationId xmlns:a16="http://schemas.microsoft.com/office/drawing/2014/main" id="{7C8ED103-9154-471B-89C4-938E54E17505}"/>
            </a:ext>
          </a:extLst>
        </xdr:cNvPr>
        <xdr:cNvSpPr/>
      </xdr:nvSpPr>
      <xdr:spPr>
        <a:xfrm>
          <a:off x="132683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9" name="正方形/長方形 608">
          <a:extLst>
            <a:ext uri="{FF2B5EF4-FFF2-40B4-BE49-F238E27FC236}">
              <a16:creationId xmlns:a16="http://schemas.microsoft.com/office/drawing/2014/main" id="{3DEC0F48-4872-4730-8DD5-8CB5F3EAF0D2}"/>
            </a:ext>
          </a:extLst>
        </xdr:cNvPr>
        <xdr:cNvSpPr/>
      </xdr:nvSpPr>
      <xdr:spPr>
        <a:xfrm>
          <a:off x="132683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0" name="正方形/長方形 609">
          <a:extLst>
            <a:ext uri="{FF2B5EF4-FFF2-40B4-BE49-F238E27FC236}">
              <a16:creationId xmlns:a16="http://schemas.microsoft.com/office/drawing/2014/main" id="{1503137E-67DD-460A-AC0A-78C8A2185835}"/>
            </a:ext>
          </a:extLst>
        </xdr:cNvPr>
        <xdr:cNvSpPr/>
      </xdr:nvSpPr>
      <xdr:spPr>
        <a:xfrm>
          <a:off x="11210925" y="864870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611" name="テキスト ボックス 610">
          <a:extLst>
            <a:ext uri="{FF2B5EF4-FFF2-40B4-BE49-F238E27FC236}">
              <a16:creationId xmlns:a16="http://schemas.microsoft.com/office/drawing/2014/main" id="{B9187BCD-2EC6-4306-A8E6-E14E0F3D9E0D}"/>
            </a:ext>
          </a:extLst>
        </xdr:cNvPr>
        <xdr:cNvSpPr txBox="1"/>
      </xdr:nvSpPr>
      <xdr:spPr>
        <a:xfrm>
          <a:off x="11172825" y="8467725"/>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2" name="直線コネクタ 611">
          <a:extLst>
            <a:ext uri="{FF2B5EF4-FFF2-40B4-BE49-F238E27FC236}">
              <a16:creationId xmlns:a16="http://schemas.microsoft.com/office/drawing/2014/main" id="{7C308E85-86C6-4FA4-AAAC-3EB2B0E064E6}"/>
            </a:ext>
          </a:extLst>
        </xdr:cNvPr>
        <xdr:cNvCxnSpPr/>
      </xdr:nvCxnSpPr>
      <xdr:spPr>
        <a:xfrm>
          <a:off x="11210925" y="108108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090" cy="257810"/>
    <xdr:sp macro="" textlink="">
      <xdr:nvSpPr>
        <xdr:cNvPr id="613" name="テキスト ボックス 612">
          <a:extLst>
            <a:ext uri="{FF2B5EF4-FFF2-40B4-BE49-F238E27FC236}">
              <a16:creationId xmlns:a16="http://schemas.microsoft.com/office/drawing/2014/main" id="{17DCE12D-96A9-4010-97F9-355DE13280A5}"/>
            </a:ext>
          </a:extLst>
        </xdr:cNvPr>
        <xdr:cNvSpPr txBox="1"/>
      </xdr:nvSpPr>
      <xdr:spPr>
        <a:xfrm>
          <a:off x="10794365" y="106749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4" name="直線コネクタ 613">
          <a:extLst>
            <a:ext uri="{FF2B5EF4-FFF2-40B4-BE49-F238E27FC236}">
              <a16:creationId xmlns:a16="http://schemas.microsoft.com/office/drawing/2014/main" id="{3584580C-5CD1-4CB1-B147-89E06FF6F1C7}"/>
            </a:ext>
          </a:extLst>
        </xdr:cNvPr>
        <xdr:cNvCxnSpPr/>
      </xdr:nvCxnSpPr>
      <xdr:spPr>
        <a:xfrm>
          <a:off x="11210925" y="104489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090" cy="259080"/>
    <xdr:sp macro="" textlink="">
      <xdr:nvSpPr>
        <xdr:cNvPr id="615" name="テキスト ボックス 614">
          <a:extLst>
            <a:ext uri="{FF2B5EF4-FFF2-40B4-BE49-F238E27FC236}">
              <a16:creationId xmlns:a16="http://schemas.microsoft.com/office/drawing/2014/main" id="{C4A21F40-AF4A-43ED-8762-2073A42170E7}"/>
            </a:ext>
          </a:extLst>
        </xdr:cNvPr>
        <xdr:cNvSpPr txBox="1"/>
      </xdr:nvSpPr>
      <xdr:spPr>
        <a:xfrm>
          <a:off x="10794365" y="103130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6" name="直線コネクタ 615">
          <a:extLst>
            <a:ext uri="{FF2B5EF4-FFF2-40B4-BE49-F238E27FC236}">
              <a16:creationId xmlns:a16="http://schemas.microsoft.com/office/drawing/2014/main" id="{71560CC1-0AD5-4F32-BCEC-03763B3E6046}"/>
            </a:ext>
          </a:extLst>
        </xdr:cNvPr>
        <xdr:cNvCxnSpPr/>
      </xdr:nvCxnSpPr>
      <xdr:spPr>
        <a:xfrm>
          <a:off x="11210925" y="100869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617" name="テキスト ボックス 616">
          <a:extLst>
            <a:ext uri="{FF2B5EF4-FFF2-40B4-BE49-F238E27FC236}">
              <a16:creationId xmlns:a16="http://schemas.microsoft.com/office/drawing/2014/main" id="{F95E3E8F-04DF-40EE-940E-16079256EEFE}"/>
            </a:ext>
          </a:extLst>
        </xdr:cNvPr>
        <xdr:cNvSpPr txBox="1"/>
      </xdr:nvSpPr>
      <xdr:spPr>
        <a:xfrm>
          <a:off x="10845800" y="9951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8" name="直線コネクタ 617">
          <a:extLst>
            <a:ext uri="{FF2B5EF4-FFF2-40B4-BE49-F238E27FC236}">
              <a16:creationId xmlns:a16="http://schemas.microsoft.com/office/drawing/2014/main" id="{99379492-3ACC-4236-BC82-443B6025878D}"/>
            </a:ext>
          </a:extLst>
        </xdr:cNvPr>
        <xdr:cNvCxnSpPr/>
      </xdr:nvCxnSpPr>
      <xdr:spPr>
        <a:xfrm>
          <a:off x="11210925" y="97250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7810"/>
    <xdr:sp macro="" textlink="">
      <xdr:nvSpPr>
        <xdr:cNvPr id="619" name="テキスト ボックス 618">
          <a:extLst>
            <a:ext uri="{FF2B5EF4-FFF2-40B4-BE49-F238E27FC236}">
              <a16:creationId xmlns:a16="http://schemas.microsoft.com/office/drawing/2014/main" id="{B683D256-3041-4F63-9E3C-47BAF1E2E8B6}"/>
            </a:ext>
          </a:extLst>
        </xdr:cNvPr>
        <xdr:cNvSpPr txBox="1"/>
      </xdr:nvSpPr>
      <xdr:spPr>
        <a:xfrm>
          <a:off x="10845800" y="958913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0" name="直線コネクタ 619">
          <a:extLst>
            <a:ext uri="{FF2B5EF4-FFF2-40B4-BE49-F238E27FC236}">
              <a16:creationId xmlns:a16="http://schemas.microsoft.com/office/drawing/2014/main" id="{24C80EA0-7762-41AD-B9C7-9D6DA12A54C4}"/>
            </a:ext>
          </a:extLst>
        </xdr:cNvPr>
        <xdr:cNvCxnSpPr/>
      </xdr:nvCxnSpPr>
      <xdr:spPr>
        <a:xfrm>
          <a:off x="11210925" y="93726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621" name="テキスト ボックス 620">
          <a:extLst>
            <a:ext uri="{FF2B5EF4-FFF2-40B4-BE49-F238E27FC236}">
              <a16:creationId xmlns:a16="http://schemas.microsoft.com/office/drawing/2014/main" id="{A96F9DEF-2B0F-47A7-9C2D-EADB9BD752AA}"/>
            </a:ext>
          </a:extLst>
        </xdr:cNvPr>
        <xdr:cNvSpPr txBox="1"/>
      </xdr:nvSpPr>
      <xdr:spPr>
        <a:xfrm>
          <a:off x="10845800" y="92367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2" name="直線コネクタ 621">
          <a:extLst>
            <a:ext uri="{FF2B5EF4-FFF2-40B4-BE49-F238E27FC236}">
              <a16:creationId xmlns:a16="http://schemas.microsoft.com/office/drawing/2014/main" id="{9C28E974-7E4C-4678-8E3E-BC289C7BA428}"/>
            </a:ext>
          </a:extLst>
        </xdr:cNvPr>
        <xdr:cNvCxnSpPr/>
      </xdr:nvCxnSpPr>
      <xdr:spPr>
        <a:xfrm>
          <a:off x="11210925" y="90106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623" name="テキスト ボックス 622">
          <a:extLst>
            <a:ext uri="{FF2B5EF4-FFF2-40B4-BE49-F238E27FC236}">
              <a16:creationId xmlns:a16="http://schemas.microsoft.com/office/drawing/2014/main" id="{D5A4068D-66AA-49A8-8823-E3E870CC7D4E}"/>
            </a:ext>
          </a:extLst>
        </xdr:cNvPr>
        <xdr:cNvSpPr txBox="1"/>
      </xdr:nvSpPr>
      <xdr:spPr>
        <a:xfrm>
          <a:off x="10845800" y="887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4" name="直線コネクタ 623">
          <a:extLst>
            <a:ext uri="{FF2B5EF4-FFF2-40B4-BE49-F238E27FC236}">
              <a16:creationId xmlns:a16="http://schemas.microsoft.com/office/drawing/2014/main" id="{40A24B2C-D218-42C0-970C-C9F1536E78D1}"/>
            </a:ext>
          </a:extLst>
        </xdr:cNvPr>
        <xdr:cNvCxnSpPr/>
      </xdr:nvCxnSpPr>
      <xdr:spPr>
        <a:xfrm>
          <a:off x="11210925" y="864870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7820" cy="257810"/>
    <xdr:sp macro="" textlink="">
      <xdr:nvSpPr>
        <xdr:cNvPr id="625" name="テキスト ボックス 624">
          <a:extLst>
            <a:ext uri="{FF2B5EF4-FFF2-40B4-BE49-F238E27FC236}">
              <a16:creationId xmlns:a16="http://schemas.microsoft.com/office/drawing/2014/main" id="{C89C80DA-CA6E-4868-BF8C-3F1217E375AF}"/>
            </a:ext>
          </a:extLst>
        </xdr:cNvPr>
        <xdr:cNvSpPr txBox="1"/>
      </xdr:nvSpPr>
      <xdr:spPr>
        <a:xfrm>
          <a:off x="10903585" y="851281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6" name="【保健センター・保健所】&#10;有形固定資産減価償却率グラフ枠">
          <a:extLst>
            <a:ext uri="{FF2B5EF4-FFF2-40B4-BE49-F238E27FC236}">
              <a16:creationId xmlns:a16="http://schemas.microsoft.com/office/drawing/2014/main" id="{EE7A1D23-9C69-4EA9-8904-491630B3330E}"/>
            </a:ext>
          </a:extLst>
        </xdr:cNvPr>
        <xdr:cNvSpPr/>
      </xdr:nvSpPr>
      <xdr:spPr>
        <a:xfrm>
          <a:off x="11210925" y="864870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54</xdr:row>
      <xdr:rowOff>152400</xdr:rowOff>
    </xdr:from>
    <xdr:to>
      <xdr:col>85</xdr:col>
      <xdr:colOff>126365</xdr:colOff>
      <xdr:row>64</xdr:row>
      <xdr:rowOff>76200</xdr:rowOff>
    </xdr:to>
    <xdr:cxnSp macro="">
      <xdr:nvCxnSpPr>
        <xdr:cNvPr id="627" name="直線コネクタ 626">
          <a:extLst>
            <a:ext uri="{FF2B5EF4-FFF2-40B4-BE49-F238E27FC236}">
              <a16:creationId xmlns:a16="http://schemas.microsoft.com/office/drawing/2014/main" id="{69639B4C-5AAE-4948-BEAC-F8413497B0EF}"/>
            </a:ext>
          </a:extLst>
        </xdr:cNvPr>
        <xdr:cNvCxnSpPr/>
      </xdr:nvCxnSpPr>
      <xdr:spPr>
        <a:xfrm flipV="1">
          <a:off x="14696440" y="890587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80010</xdr:rowOff>
    </xdr:from>
    <xdr:ext cx="469900" cy="259080"/>
    <xdr:sp macro="" textlink="">
      <xdr:nvSpPr>
        <xdr:cNvPr id="628" name="【保健センター・保健所】&#10;有形固定資産減価償却率最小値テキスト">
          <a:extLst>
            <a:ext uri="{FF2B5EF4-FFF2-40B4-BE49-F238E27FC236}">
              <a16:creationId xmlns:a16="http://schemas.microsoft.com/office/drawing/2014/main" id="{541AE9D8-E75E-4E9E-8253-5EE8654549F1}"/>
            </a:ext>
          </a:extLst>
        </xdr:cNvPr>
        <xdr:cNvSpPr txBox="1"/>
      </xdr:nvSpPr>
      <xdr:spPr>
        <a:xfrm>
          <a:off x="14735175" y="1045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9" name="直線コネクタ 628">
          <a:extLst>
            <a:ext uri="{FF2B5EF4-FFF2-40B4-BE49-F238E27FC236}">
              <a16:creationId xmlns:a16="http://schemas.microsoft.com/office/drawing/2014/main" id="{50FC4690-8DAD-4081-BDE4-5268EDB244E2}"/>
            </a:ext>
          </a:extLst>
        </xdr:cNvPr>
        <xdr:cNvCxnSpPr/>
      </xdr:nvCxnSpPr>
      <xdr:spPr>
        <a:xfrm>
          <a:off x="14611350" y="1044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99060</xdr:rowOff>
    </xdr:from>
    <xdr:ext cx="405130" cy="257810"/>
    <xdr:sp macro="" textlink="">
      <xdr:nvSpPr>
        <xdr:cNvPr id="630" name="【保健センター・保健所】&#10;有形固定資産減価償却率最大値テキスト">
          <a:extLst>
            <a:ext uri="{FF2B5EF4-FFF2-40B4-BE49-F238E27FC236}">
              <a16:creationId xmlns:a16="http://schemas.microsoft.com/office/drawing/2014/main" id="{52572778-9FFC-4261-A90F-AD729E7B0E4D}"/>
            </a:ext>
          </a:extLst>
        </xdr:cNvPr>
        <xdr:cNvSpPr txBox="1"/>
      </xdr:nvSpPr>
      <xdr:spPr>
        <a:xfrm>
          <a:off x="14735175" y="869378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631" name="直線コネクタ 630">
          <a:extLst>
            <a:ext uri="{FF2B5EF4-FFF2-40B4-BE49-F238E27FC236}">
              <a16:creationId xmlns:a16="http://schemas.microsoft.com/office/drawing/2014/main" id="{CD9B69DD-A338-4CC8-A8E8-EA1D4CFEF0C2}"/>
            </a:ext>
          </a:extLst>
        </xdr:cNvPr>
        <xdr:cNvCxnSpPr/>
      </xdr:nvCxnSpPr>
      <xdr:spPr>
        <a:xfrm>
          <a:off x="14611350" y="89058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21590</xdr:rowOff>
    </xdr:from>
    <xdr:ext cx="405130" cy="259080"/>
    <xdr:sp macro="" textlink="">
      <xdr:nvSpPr>
        <xdr:cNvPr id="632" name="【保健センター・保健所】&#10;有形固定資産減価償却率平均値テキスト">
          <a:extLst>
            <a:ext uri="{FF2B5EF4-FFF2-40B4-BE49-F238E27FC236}">
              <a16:creationId xmlns:a16="http://schemas.microsoft.com/office/drawing/2014/main" id="{BE98075E-788A-424C-8950-A0B28C621975}"/>
            </a:ext>
          </a:extLst>
        </xdr:cNvPr>
        <xdr:cNvSpPr txBox="1"/>
      </xdr:nvSpPr>
      <xdr:spPr>
        <a:xfrm>
          <a:off x="14735175" y="94227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3" name="フローチャート: 判断 632">
          <a:extLst>
            <a:ext uri="{FF2B5EF4-FFF2-40B4-BE49-F238E27FC236}">
              <a16:creationId xmlns:a16="http://schemas.microsoft.com/office/drawing/2014/main" id="{4312E866-AB8C-429D-B9D6-4FAD6736C535}"/>
            </a:ext>
          </a:extLst>
        </xdr:cNvPr>
        <xdr:cNvSpPr/>
      </xdr:nvSpPr>
      <xdr:spPr>
        <a:xfrm>
          <a:off x="14649450" y="956183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634" name="フローチャート: 判断 633">
          <a:extLst>
            <a:ext uri="{FF2B5EF4-FFF2-40B4-BE49-F238E27FC236}">
              <a16:creationId xmlns:a16="http://schemas.microsoft.com/office/drawing/2014/main" id="{B0F52119-66B2-4135-807C-F73424F66C4B}"/>
            </a:ext>
          </a:extLst>
        </xdr:cNvPr>
        <xdr:cNvSpPr/>
      </xdr:nvSpPr>
      <xdr:spPr>
        <a:xfrm>
          <a:off x="13887450" y="94742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635" name="フローチャート: 判断 634">
          <a:extLst>
            <a:ext uri="{FF2B5EF4-FFF2-40B4-BE49-F238E27FC236}">
              <a16:creationId xmlns:a16="http://schemas.microsoft.com/office/drawing/2014/main" id="{2877BF2A-BEE2-47AD-800E-2C85903A4539}"/>
            </a:ext>
          </a:extLst>
        </xdr:cNvPr>
        <xdr:cNvSpPr/>
      </xdr:nvSpPr>
      <xdr:spPr>
        <a:xfrm>
          <a:off x="13096875" y="94418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636" name="フローチャート: 判断 635">
          <a:extLst>
            <a:ext uri="{FF2B5EF4-FFF2-40B4-BE49-F238E27FC236}">
              <a16:creationId xmlns:a16="http://schemas.microsoft.com/office/drawing/2014/main" id="{E5847BEB-8DDE-4B9D-96C8-6FA7FA345EED}"/>
            </a:ext>
          </a:extLst>
        </xdr:cNvPr>
        <xdr:cNvSpPr/>
      </xdr:nvSpPr>
      <xdr:spPr>
        <a:xfrm>
          <a:off x="12296775" y="9516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637" name="フローチャート: 判断 636">
          <a:extLst>
            <a:ext uri="{FF2B5EF4-FFF2-40B4-BE49-F238E27FC236}">
              <a16:creationId xmlns:a16="http://schemas.microsoft.com/office/drawing/2014/main" id="{116E717F-6A20-4B54-9BCA-99C8BE2DA30A}"/>
            </a:ext>
          </a:extLst>
        </xdr:cNvPr>
        <xdr:cNvSpPr/>
      </xdr:nvSpPr>
      <xdr:spPr>
        <a:xfrm>
          <a:off x="11487150" y="95053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638" name="テキスト ボックス 637">
          <a:extLst>
            <a:ext uri="{FF2B5EF4-FFF2-40B4-BE49-F238E27FC236}">
              <a16:creationId xmlns:a16="http://schemas.microsoft.com/office/drawing/2014/main" id="{8EBC9AFC-49FA-4D62-9742-72AEAD1698D0}"/>
            </a:ext>
          </a:extLst>
        </xdr:cNvPr>
        <xdr:cNvSpPr txBox="1"/>
      </xdr:nvSpPr>
      <xdr:spPr>
        <a:xfrm>
          <a:off x="14525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639" name="テキスト ボックス 638">
          <a:extLst>
            <a:ext uri="{FF2B5EF4-FFF2-40B4-BE49-F238E27FC236}">
              <a16:creationId xmlns:a16="http://schemas.microsoft.com/office/drawing/2014/main" id="{9159926C-B00F-4B43-BF68-9AE43D29E931}"/>
            </a:ext>
          </a:extLst>
        </xdr:cNvPr>
        <xdr:cNvSpPr txBox="1"/>
      </xdr:nvSpPr>
      <xdr:spPr>
        <a:xfrm>
          <a:off x="137636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640" name="テキスト ボックス 639">
          <a:extLst>
            <a:ext uri="{FF2B5EF4-FFF2-40B4-BE49-F238E27FC236}">
              <a16:creationId xmlns:a16="http://schemas.microsoft.com/office/drawing/2014/main" id="{DCF6953E-375A-412C-A272-1931A3D29A18}"/>
            </a:ext>
          </a:extLst>
        </xdr:cNvPr>
        <xdr:cNvSpPr txBox="1"/>
      </xdr:nvSpPr>
      <xdr:spPr>
        <a:xfrm>
          <a:off x="129730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641" name="テキスト ボックス 640">
          <a:extLst>
            <a:ext uri="{FF2B5EF4-FFF2-40B4-BE49-F238E27FC236}">
              <a16:creationId xmlns:a16="http://schemas.microsoft.com/office/drawing/2014/main" id="{77F8D1B0-5764-4F76-AFC4-50FBC7F95260}"/>
            </a:ext>
          </a:extLst>
        </xdr:cNvPr>
        <xdr:cNvSpPr txBox="1"/>
      </xdr:nvSpPr>
      <xdr:spPr>
        <a:xfrm>
          <a:off x="12172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642" name="テキスト ボックス 641">
          <a:extLst>
            <a:ext uri="{FF2B5EF4-FFF2-40B4-BE49-F238E27FC236}">
              <a16:creationId xmlns:a16="http://schemas.microsoft.com/office/drawing/2014/main" id="{6AF48BF4-13AA-44DB-80ED-425A5807FDF3}"/>
            </a:ext>
          </a:extLst>
        </xdr:cNvPr>
        <xdr:cNvSpPr txBox="1"/>
      </xdr:nvSpPr>
      <xdr:spPr>
        <a:xfrm>
          <a:off x="11363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643" name="楕円 642">
          <a:extLst>
            <a:ext uri="{FF2B5EF4-FFF2-40B4-BE49-F238E27FC236}">
              <a16:creationId xmlns:a16="http://schemas.microsoft.com/office/drawing/2014/main" id="{0AF08DA3-B10E-49A1-875E-203856BDE75A}"/>
            </a:ext>
          </a:extLst>
        </xdr:cNvPr>
        <xdr:cNvSpPr/>
      </xdr:nvSpPr>
      <xdr:spPr>
        <a:xfrm>
          <a:off x="14649450" y="96608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76200</xdr:rowOff>
    </xdr:from>
    <xdr:ext cx="405130" cy="257810"/>
    <xdr:sp macro="" textlink="">
      <xdr:nvSpPr>
        <xdr:cNvPr id="644" name="【保健センター・保健所】&#10;有形固定資産減価償却率該当値テキスト">
          <a:extLst>
            <a:ext uri="{FF2B5EF4-FFF2-40B4-BE49-F238E27FC236}">
              <a16:creationId xmlns:a16="http://schemas.microsoft.com/office/drawing/2014/main" id="{26A3AE0B-3712-4C48-93FF-B9E2671F6980}"/>
            </a:ext>
          </a:extLst>
        </xdr:cNvPr>
        <xdr:cNvSpPr txBox="1"/>
      </xdr:nvSpPr>
      <xdr:spPr>
        <a:xfrm>
          <a:off x="14735175" y="963930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645" name="楕円 644">
          <a:extLst>
            <a:ext uri="{FF2B5EF4-FFF2-40B4-BE49-F238E27FC236}">
              <a16:creationId xmlns:a16="http://schemas.microsoft.com/office/drawing/2014/main" id="{CFB81E28-86E1-4529-9583-37CAE04427F4}"/>
            </a:ext>
          </a:extLst>
        </xdr:cNvPr>
        <xdr:cNvSpPr/>
      </xdr:nvSpPr>
      <xdr:spPr>
        <a:xfrm>
          <a:off x="13887450" y="963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148590</xdr:rowOff>
    </xdr:to>
    <xdr:cxnSp macro="">
      <xdr:nvCxnSpPr>
        <xdr:cNvPr id="646" name="直線コネクタ 645">
          <a:extLst>
            <a:ext uri="{FF2B5EF4-FFF2-40B4-BE49-F238E27FC236}">
              <a16:creationId xmlns:a16="http://schemas.microsoft.com/office/drawing/2014/main" id="{6605C3B6-0AD5-4051-84B7-EE6C36CF6E39}"/>
            </a:ext>
          </a:extLst>
        </xdr:cNvPr>
        <xdr:cNvCxnSpPr/>
      </xdr:nvCxnSpPr>
      <xdr:spPr>
        <a:xfrm>
          <a:off x="13935075" y="9679305"/>
          <a:ext cx="762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2540</xdr:rowOff>
    </xdr:from>
    <xdr:to>
      <xdr:col>76</xdr:col>
      <xdr:colOff>165100</xdr:colOff>
      <xdr:row>59</xdr:row>
      <xdr:rowOff>104140</xdr:rowOff>
    </xdr:to>
    <xdr:sp macro="" textlink="">
      <xdr:nvSpPr>
        <xdr:cNvPr id="647" name="楕円 646">
          <a:extLst>
            <a:ext uri="{FF2B5EF4-FFF2-40B4-BE49-F238E27FC236}">
              <a16:creationId xmlns:a16="http://schemas.microsoft.com/office/drawing/2014/main" id="{88DD0EEF-C8CB-449F-A793-644C728E2A74}"/>
            </a:ext>
          </a:extLst>
        </xdr:cNvPr>
        <xdr:cNvSpPr/>
      </xdr:nvSpPr>
      <xdr:spPr>
        <a:xfrm>
          <a:off x="13096875" y="956564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53340</xdr:rowOff>
    </xdr:from>
    <xdr:to>
      <xdr:col>81</xdr:col>
      <xdr:colOff>50800</xdr:colOff>
      <xdr:row>59</xdr:row>
      <xdr:rowOff>116205</xdr:rowOff>
    </xdr:to>
    <xdr:cxnSp macro="">
      <xdr:nvCxnSpPr>
        <xdr:cNvPr id="648" name="直線コネクタ 647">
          <a:extLst>
            <a:ext uri="{FF2B5EF4-FFF2-40B4-BE49-F238E27FC236}">
              <a16:creationId xmlns:a16="http://schemas.microsoft.com/office/drawing/2014/main" id="{448A374A-A6BE-4AC8-89DB-63CA905C1337}"/>
            </a:ext>
          </a:extLst>
        </xdr:cNvPr>
        <xdr:cNvCxnSpPr/>
      </xdr:nvCxnSpPr>
      <xdr:spPr>
        <a:xfrm>
          <a:off x="13144500" y="9613265"/>
          <a:ext cx="790575"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93980</xdr:rowOff>
    </xdr:from>
    <xdr:to>
      <xdr:col>72</xdr:col>
      <xdr:colOff>38100</xdr:colOff>
      <xdr:row>60</xdr:row>
      <xdr:rowOff>24130</xdr:rowOff>
    </xdr:to>
    <xdr:sp macro="" textlink="">
      <xdr:nvSpPr>
        <xdr:cNvPr id="649" name="楕円 648">
          <a:extLst>
            <a:ext uri="{FF2B5EF4-FFF2-40B4-BE49-F238E27FC236}">
              <a16:creationId xmlns:a16="http://schemas.microsoft.com/office/drawing/2014/main" id="{1AEA8964-B71E-452A-8C8C-232769DA4DA8}"/>
            </a:ext>
          </a:extLst>
        </xdr:cNvPr>
        <xdr:cNvSpPr/>
      </xdr:nvSpPr>
      <xdr:spPr>
        <a:xfrm>
          <a:off x="12296775" y="96570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53340</xdr:rowOff>
    </xdr:from>
    <xdr:to>
      <xdr:col>76</xdr:col>
      <xdr:colOff>114300</xdr:colOff>
      <xdr:row>59</xdr:row>
      <xdr:rowOff>144780</xdr:rowOff>
    </xdr:to>
    <xdr:cxnSp macro="">
      <xdr:nvCxnSpPr>
        <xdr:cNvPr id="650" name="直線コネクタ 649">
          <a:extLst>
            <a:ext uri="{FF2B5EF4-FFF2-40B4-BE49-F238E27FC236}">
              <a16:creationId xmlns:a16="http://schemas.microsoft.com/office/drawing/2014/main" id="{67E89F5B-0AB8-451C-B295-0C483E5BC35C}"/>
            </a:ext>
          </a:extLst>
        </xdr:cNvPr>
        <xdr:cNvCxnSpPr/>
      </xdr:nvCxnSpPr>
      <xdr:spPr>
        <a:xfrm flipV="1">
          <a:off x="12344400" y="9613265"/>
          <a:ext cx="8001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63500</xdr:rowOff>
    </xdr:from>
    <xdr:to>
      <xdr:col>67</xdr:col>
      <xdr:colOff>101600</xdr:colOff>
      <xdr:row>59</xdr:row>
      <xdr:rowOff>165100</xdr:rowOff>
    </xdr:to>
    <xdr:sp macro="" textlink="">
      <xdr:nvSpPr>
        <xdr:cNvPr id="651" name="楕円 650">
          <a:extLst>
            <a:ext uri="{FF2B5EF4-FFF2-40B4-BE49-F238E27FC236}">
              <a16:creationId xmlns:a16="http://schemas.microsoft.com/office/drawing/2014/main" id="{B0FBF077-6B73-4A98-B3C0-A83A216D478D}"/>
            </a:ext>
          </a:extLst>
        </xdr:cNvPr>
        <xdr:cNvSpPr/>
      </xdr:nvSpPr>
      <xdr:spPr>
        <a:xfrm>
          <a:off x="11487150" y="96297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114300</xdr:rowOff>
    </xdr:from>
    <xdr:to>
      <xdr:col>71</xdr:col>
      <xdr:colOff>177800</xdr:colOff>
      <xdr:row>59</xdr:row>
      <xdr:rowOff>144780</xdr:rowOff>
    </xdr:to>
    <xdr:cxnSp macro="">
      <xdr:nvCxnSpPr>
        <xdr:cNvPr id="652" name="直線コネクタ 651">
          <a:extLst>
            <a:ext uri="{FF2B5EF4-FFF2-40B4-BE49-F238E27FC236}">
              <a16:creationId xmlns:a16="http://schemas.microsoft.com/office/drawing/2014/main" id="{99EFB1F2-3FD5-4198-981D-07EEAB9E274B}"/>
            </a:ext>
          </a:extLst>
        </xdr:cNvPr>
        <xdr:cNvCxnSpPr/>
      </xdr:nvCxnSpPr>
      <xdr:spPr>
        <a:xfrm>
          <a:off x="11534775" y="9677400"/>
          <a:ext cx="8096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57</xdr:row>
      <xdr:rowOff>19685</xdr:rowOff>
    </xdr:from>
    <xdr:ext cx="405130" cy="257810"/>
    <xdr:sp macro="" textlink="">
      <xdr:nvSpPr>
        <xdr:cNvPr id="653" name="n_1aveValue【保健センター・保健所】&#10;有形固定資産減価償却率">
          <a:extLst>
            <a:ext uri="{FF2B5EF4-FFF2-40B4-BE49-F238E27FC236}">
              <a16:creationId xmlns:a16="http://schemas.microsoft.com/office/drawing/2014/main" id="{F5C69174-D60E-4B3F-8029-B124826C5B42}"/>
            </a:ext>
          </a:extLst>
        </xdr:cNvPr>
        <xdr:cNvSpPr txBox="1"/>
      </xdr:nvSpPr>
      <xdr:spPr>
        <a:xfrm>
          <a:off x="13745210" y="9258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56</xdr:row>
      <xdr:rowOff>158750</xdr:rowOff>
    </xdr:from>
    <xdr:ext cx="403860" cy="259080"/>
    <xdr:sp macro="" textlink="">
      <xdr:nvSpPr>
        <xdr:cNvPr id="654" name="n_2aveValue【保健センター・保健所】&#10;有形固定資産減価償却率">
          <a:extLst>
            <a:ext uri="{FF2B5EF4-FFF2-40B4-BE49-F238E27FC236}">
              <a16:creationId xmlns:a16="http://schemas.microsoft.com/office/drawing/2014/main" id="{DDBE40F0-494B-4ADA-8E47-C2CFDAB40B1A}"/>
            </a:ext>
          </a:extLst>
        </xdr:cNvPr>
        <xdr:cNvSpPr txBox="1"/>
      </xdr:nvSpPr>
      <xdr:spPr>
        <a:xfrm>
          <a:off x="12964160" y="9239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61595</xdr:rowOff>
    </xdr:from>
    <xdr:ext cx="403860" cy="259080"/>
    <xdr:sp macro="" textlink="">
      <xdr:nvSpPr>
        <xdr:cNvPr id="655" name="n_3aveValue【保健センター・保健所】&#10;有形固定資産減価償却率">
          <a:extLst>
            <a:ext uri="{FF2B5EF4-FFF2-40B4-BE49-F238E27FC236}">
              <a16:creationId xmlns:a16="http://schemas.microsoft.com/office/drawing/2014/main" id="{8652E2F7-4558-4C63-9C52-74FD9284676F}"/>
            </a:ext>
          </a:extLst>
        </xdr:cNvPr>
        <xdr:cNvSpPr txBox="1"/>
      </xdr:nvSpPr>
      <xdr:spPr>
        <a:xfrm>
          <a:off x="12164060" y="930402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53975</xdr:rowOff>
    </xdr:from>
    <xdr:ext cx="403860" cy="257810"/>
    <xdr:sp macro="" textlink="">
      <xdr:nvSpPr>
        <xdr:cNvPr id="656" name="n_4aveValue【保健センター・保健所】&#10;有形固定資産減価償却率">
          <a:extLst>
            <a:ext uri="{FF2B5EF4-FFF2-40B4-BE49-F238E27FC236}">
              <a16:creationId xmlns:a16="http://schemas.microsoft.com/office/drawing/2014/main" id="{74E84530-C9C2-46C2-AD55-5EAFB7BD8224}"/>
            </a:ext>
          </a:extLst>
        </xdr:cNvPr>
        <xdr:cNvSpPr txBox="1"/>
      </xdr:nvSpPr>
      <xdr:spPr>
        <a:xfrm>
          <a:off x="11354435" y="9293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59</xdr:row>
      <xdr:rowOff>158115</xdr:rowOff>
    </xdr:from>
    <xdr:ext cx="405130" cy="257810"/>
    <xdr:sp macro="" textlink="">
      <xdr:nvSpPr>
        <xdr:cNvPr id="657" name="n_1mainValue【保健センター・保健所】&#10;有形固定資産減価償却率">
          <a:extLst>
            <a:ext uri="{FF2B5EF4-FFF2-40B4-BE49-F238E27FC236}">
              <a16:creationId xmlns:a16="http://schemas.microsoft.com/office/drawing/2014/main" id="{B91AE93D-BC0C-40D0-9F29-22E68A4DC10B}"/>
            </a:ext>
          </a:extLst>
        </xdr:cNvPr>
        <xdr:cNvSpPr txBox="1"/>
      </xdr:nvSpPr>
      <xdr:spPr>
        <a:xfrm>
          <a:off x="13745210" y="97243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59</xdr:row>
      <xdr:rowOff>95250</xdr:rowOff>
    </xdr:from>
    <xdr:ext cx="403860" cy="259080"/>
    <xdr:sp macro="" textlink="">
      <xdr:nvSpPr>
        <xdr:cNvPr id="658" name="n_2mainValue【保健センター・保健所】&#10;有形固定資産減価償却率">
          <a:extLst>
            <a:ext uri="{FF2B5EF4-FFF2-40B4-BE49-F238E27FC236}">
              <a16:creationId xmlns:a16="http://schemas.microsoft.com/office/drawing/2014/main" id="{69EEFDFA-5A9A-4653-BBE0-C67E05DBB2A6}"/>
            </a:ext>
          </a:extLst>
        </xdr:cNvPr>
        <xdr:cNvSpPr txBox="1"/>
      </xdr:nvSpPr>
      <xdr:spPr>
        <a:xfrm>
          <a:off x="12964160" y="96583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15240</xdr:rowOff>
    </xdr:from>
    <xdr:ext cx="403860" cy="259080"/>
    <xdr:sp macro="" textlink="">
      <xdr:nvSpPr>
        <xdr:cNvPr id="659" name="n_3mainValue【保健センター・保健所】&#10;有形固定資産減価償却率">
          <a:extLst>
            <a:ext uri="{FF2B5EF4-FFF2-40B4-BE49-F238E27FC236}">
              <a16:creationId xmlns:a16="http://schemas.microsoft.com/office/drawing/2014/main" id="{A19B521C-BD54-419F-A329-F094981D93FF}"/>
            </a:ext>
          </a:extLst>
        </xdr:cNvPr>
        <xdr:cNvSpPr txBox="1"/>
      </xdr:nvSpPr>
      <xdr:spPr>
        <a:xfrm>
          <a:off x="12164060" y="9737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59</xdr:row>
      <xdr:rowOff>156210</xdr:rowOff>
    </xdr:from>
    <xdr:ext cx="403860" cy="257810"/>
    <xdr:sp macro="" textlink="">
      <xdr:nvSpPr>
        <xdr:cNvPr id="660" name="n_4mainValue【保健センター・保健所】&#10;有形固定資産減価償却率">
          <a:extLst>
            <a:ext uri="{FF2B5EF4-FFF2-40B4-BE49-F238E27FC236}">
              <a16:creationId xmlns:a16="http://schemas.microsoft.com/office/drawing/2014/main" id="{4CF9933E-166F-4945-9B13-0C7A9D58DA52}"/>
            </a:ext>
          </a:extLst>
        </xdr:cNvPr>
        <xdr:cNvSpPr txBox="1"/>
      </xdr:nvSpPr>
      <xdr:spPr>
        <a:xfrm>
          <a:off x="11354435" y="97224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436EF26D-74B3-4B0E-80B6-25C24BC67D2E}"/>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9BA69230-8C79-4888-B0DA-6F410FCB5B48}"/>
            </a:ext>
          </a:extLst>
        </xdr:cNvPr>
        <xdr:cNvSpPr/>
      </xdr:nvSpPr>
      <xdr:spPr>
        <a:xfrm>
          <a:off x="16583025"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B391F4F9-BCCE-43FF-A095-317AB2BDDD94}"/>
            </a:ext>
          </a:extLst>
        </xdr:cNvPr>
        <xdr:cNvSpPr/>
      </xdr:nvSpPr>
      <xdr:spPr>
        <a:xfrm>
          <a:off x="16583025"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A86B6379-013C-48AC-9BDD-264A1501A28C}"/>
            </a:ext>
          </a:extLst>
        </xdr:cNvPr>
        <xdr:cNvSpPr/>
      </xdr:nvSpPr>
      <xdr:spPr>
        <a:xfrm>
          <a:off x="174879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F9844314-D465-471F-821C-E6BA793D2146}"/>
            </a:ext>
          </a:extLst>
        </xdr:cNvPr>
        <xdr:cNvSpPr/>
      </xdr:nvSpPr>
      <xdr:spPr>
        <a:xfrm>
          <a:off x="174879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290D81C7-6A44-47A6-B9D8-7D67228FBF8D}"/>
            </a:ext>
          </a:extLst>
        </xdr:cNvPr>
        <xdr:cNvSpPr/>
      </xdr:nvSpPr>
      <xdr:spPr>
        <a:xfrm>
          <a:off x="18516600" y="819150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813216DC-BB5B-48E9-B1E1-BC11E2760FCB}"/>
            </a:ext>
          </a:extLst>
        </xdr:cNvPr>
        <xdr:cNvSpPr/>
      </xdr:nvSpPr>
      <xdr:spPr>
        <a:xfrm>
          <a:off x="18516600" y="839152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DF364E4B-2FE7-487C-8883-916CCA9F0E5D}"/>
            </a:ext>
          </a:extLst>
        </xdr:cNvPr>
        <xdr:cNvSpPr/>
      </xdr:nvSpPr>
      <xdr:spPr>
        <a:xfrm>
          <a:off x="16459200" y="864870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69" name="テキスト ボックス 668">
          <a:extLst>
            <a:ext uri="{FF2B5EF4-FFF2-40B4-BE49-F238E27FC236}">
              <a16:creationId xmlns:a16="http://schemas.microsoft.com/office/drawing/2014/main" id="{B3A3DB3B-2F9D-4867-BB3E-FAD4D4EEF0F0}"/>
            </a:ext>
          </a:extLst>
        </xdr:cNvPr>
        <xdr:cNvSpPr txBox="1"/>
      </xdr:nvSpPr>
      <xdr:spPr>
        <a:xfrm>
          <a:off x="16440150" y="8467725"/>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CF4E9B46-ECE2-4BD2-8F8D-888E729D797F}"/>
            </a:ext>
          </a:extLst>
        </xdr:cNvPr>
        <xdr:cNvCxnSpPr/>
      </xdr:nvCxnSpPr>
      <xdr:spPr>
        <a:xfrm>
          <a:off x="16459200" y="108108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A8D17518-28CA-4977-82F4-1FED10A97A45}"/>
            </a:ext>
          </a:extLst>
        </xdr:cNvPr>
        <xdr:cNvCxnSpPr/>
      </xdr:nvCxnSpPr>
      <xdr:spPr>
        <a:xfrm>
          <a:off x="16459200" y="103727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72" name="テキスト ボックス 671">
          <a:extLst>
            <a:ext uri="{FF2B5EF4-FFF2-40B4-BE49-F238E27FC236}">
              <a16:creationId xmlns:a16="http://schemas.microsoft.com/office/drawing/2014/main" id="{5551A5D7-7057-49D4-96B1-A76A0BB44136}"/>
            </a:ext>
          </a:extLst>
        </xdr:cNvPr>
        <xdr:cNvSpPr txBox="1"/>
      </xdr:nvSpPr>
      <xdr:spPr>
        <a:xfrm>
          <a:off x="16052165" y="102368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ACCC5BE6-86DB-4E13-BB6C-56E8B22E9D92}"/>
            </a:ext>
          </a:extLst>
        </xdr:cNvPr>
        <xdr:cNvCxnSpPr/>
      </xdr:nvCxnSpPr>
      <xdr:spPr>
        <a:xfrm>
          <a:off x="16459200" y="99441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74" name="テキスト ボックス 673">
          <a:extLst>
            <a:ext uri="{FF2B5EF4-FFF2-40B4-BE49-F238E27FC236}">
              <a16:creationId xmlns:a16="http://schemas.microsoft.com/office/drawing/2014/main" id="{4614A03B-1000-46F2-AE90-61033473ADD1}"/>
            </a:ext>
          </a:extLst>
        </xdr:cNvPr>
        <xdr:cNvSpPr txBox="1"/>
      </xdr:nvSpPr>
      <xdr:spPr>
        <a:xfrm>
          <a:off x="16052165" y="98082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3756E86A-0AD4-411D-8A7A-BCD566546079}"/>
            </a:ext>
          </a:extLst>
        </xdr:cNvPr>
        <xdr:cNvCxnSpPr/>
      </xdr:nvCxnSpPr>
      <xdr:spPr>
        <a:xfrm>
          <a:off x="16459200" y="95154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76" name="テキスト ボックス 675">
          <a:extLst>
            <a:ext uri="{FF2B5EF4-FFF2-40B4-BE49-F238E27FC236}">
              <a16:creationId xmlns:a16="http://schemas.microsoft.com/office/drawing/2014/main" id="{65BDD509-8A99-4373-85F0-349552D21CD6}"/>
            </a:ext>
          </a:extLst>
        </xdr:cNvPr>
        <xdr:cNvSpPr txBox="1"/>
      </xdr:nvSpPr>
      <xdr:spPr>
        <a:xfrm>
          <a:off x="16052165" y="937958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72B4579F-2E1B-4798-85DC-5150118D7AFF}"/>
            </a:ext>
          </a:extLst>
        </xdr:cNvPr>
        <xdr:cNvCxnSpPr/>
      </xdr:nvCxnSpPr>
      <xdr:spPr>
        <a:xfrm>
          <a:off x="16459200" y="9077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78" name="テキスト ボックス 677">
          <a:extLst>
            <a:ext uri="{FF2B5EF4-FFF2-40B4-BE49-F238E27FC236}">
              <a16:creationId xmlns:a16="http://schemas.microsoft.com/office/drawing/2014/main" id="{1BA3B180-875F-4AEB-9E50-6C25326B7F78}"/>
            </a:ext>
          </a:extLst>
        </xdr:cNvPr>
        <xdr:cNvSpPr txBox="1"/>
      </xdr:nvSpPr>
      <xdr:spPr>
        <a:xfrm>
          <a:off x="16052165" y="89414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62AB714B-93CC-46D8-BBD7-F0BAFE7C70BD}"/>
            </a:ext>
          </a:extLst>
        </xdr:cNvPr>
        <xdr:cNvCxnSpPr/>
      </xdr:nvCxnSpPr>
      <xdr:spPr>
        <a:xfrm>
          <a:off x="16459200" y="864870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80" name="テキスト ボックス 679">
          <a:extLst>
            <a:ext uri="{FF2B5EF4-FFF2-40B4-BE49-F238E27FC236}">
              <a16:creationId xmlns:a16="http://schemas.microsoft.com/office/drawing/2014/main" id="{86994000-3A87-4951-BDE7-20D3EE9C034F}"/>
            </a:ext>
          </a:extLst>
        </xdr:cNvPr>
        <xdr:cNvSpPr txBox="1"/>
      </xdr:nvSpPr>
      <xdr:spPr>
        <a:xfrm>
          <a:off x="16052165" y="851281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E43748FE-AB48-4D28-A754-0C865CC0AA84}"/>
            </a:ext>
          </a:extLst>
        </xdr:cNvPr>
        <xdr:cNvSpPr/>
      </xdr:nvSpPr>
      <xdr:spPr>
        <a:xfrm>
          <a:off x="16459200" y="864870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139700</xdr:rowOff>
    </xdr:from>
    <xdr:to>
      <xdr:col>116</xdr:col>
      <xdr:colOff>62865</xdr:colOff>
      <xdr:row>63</xdr:row>
      <xdr:rowOff>125730</xdr:rowOff>
    </xdr:to>
    <xdr:cxnSp macro="">
      <xdr:nvCxnSpPr>
        <xdr:cNvPr id="682" name="直線コネクタ 681">
          <a:extLst>
            <a:ext uri="{FF2B5EF4-FFF2-40B4-BE49-F238E27FC236}">
              <a16:creationId xmlns:a16="http://schemas.microsoft.com/office/drawing/2014/main" id="{8E637981-EFE3-4E5E-9C0C-E087E3CAFF8B}"/>
            </a:ext>
          </a:extLst>
        </xdr:cNvPr>
        <xdr:cNvCxnSpPr/>
      </xdr:nvCxnSpPr>
      <xdr:spPr>
        <a:xfrm flipV="1">
          <a:off x="19954240" y="9382125"/>
          <a:ext cx="0" cy="951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129540</xdr:rowOff>
    </xdr:from>
    <xdr:ext cx="469900" cy="259080"/>
    <xdr:sp macro="" textlink="">
      <xdr:nvSpPr>
        <xdr:cNvPr id="683" name="【保健センター・保健所】&#10;一人当たり面積最小値テキスト">
          <a:extLst>
            <a:ext uri="{FF2B5EF4-FFF2-40B4-BE49-F238E27FC236}">
              <a16:creationId xmlns:a16="http://schemas.microsoft.com/office/drawing/2014/main" id="{0FAB6A69-DB28-4C1D-A03D-E5ABEB876A13}"/>
            </a:ext>
          </a:extLst>
        </xdr:cNvPr>
        <xdr:cNvSpPr txBox="1"/>
      </xdr:nvSpPr>
      <xdr:spPr>
        <a:xfrm>
          <a:off x="19992975" y="10337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84" name="直線コネクタ 683">
          <a:extLst>
            <a:ext uri="{FF2B5EF4-FFF2-40B4-BE49-F238E27FC236}">
              <a16:creationId xmlns:a16="http://schemas.microsoft.com/office/drawing/2014/main" id="{88494D94-1E9B-4534-9B25-115B413DC673}"/>
            </a:ext>
          </a:extLst>
        </xdr:cNvPr>
        <xdr:cNvCxnSpPr/>
      </xdr:nvCxnSpPr>
      <xdr:spPr>
        <a:xfrm>
          <a:off x="19878675" y="103333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86360</xdr:rowOff>
    </xdr:from>
    <xdr:ext cx="469900" cy="257810"/>
    <xdr:sp macro="" textlink="">
      <xdr:nvSpPr>
        <xdr:cNvPr id="685" name="【保健センター・保健所】&#10;一人当たり面積最大値テキスト">
          <a:extLst>
            <a:ext uri="{FF2B5EF4-FFF2-40B4-BE49-F238E27FC236}">
              <a16:creationId xmlns:a16="http://schemas.microsoft.com/office/drawing/2014/main" id="{B648F4EE-2720-4DA1-9A88-21B805A8E046}"/>
            </a:ext>
          </a:extLst>
        </xdr:cNvPr>
        <xdr:cNvSpPr txBox="1"/>
      </xdr:nvSpPr>
      <xdr:spPr>
        <a:xfrm>
          <a:off x="19992975" y="91605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0.232</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139700</xdr:rowOff>
    </xdr:from>
    <xdr:to>
      <xdr:col>116</xdr:col>
      <xdr:colOff>152400</xdr:colOff>
      <xdr:row>57</xdr:row>
      <xdr:rowOff>139700</xdr:rowOff>
    </xdr:to>
    <xdr:cxnSp macro="">
      <xdr:nvCxnSpPr>
        <xdr:cNvPr id="686" name="直線コネクタ 685">
          <a:extLst>
            <a:ext uri="{FF2B5EF4-FFF2-40B4-BE49-F238E27FC236}">
              <a16:creationId xmlns:a16="http://schemas.microsoft.com/office/drawing/2014/main" id="{76B47C7A-8DD0-4D8B-B918-E8DD52DC3A0E}"/>
            </a:ext>
          </a:extLst>
        </xdr:cNvPr>
        <xdr:cNvCxnSpPr/>
      </xdr:nvCxnSpPr>
      <xdr:spPr>
        <a:xfrm>
          <a:off x="19878675" y="93821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26670</xdr:rowOff>
    </xdr:from>
    <xdr:ext cx="469900" cy="259080"/>
    <xdr:sp macro="" textlink="">
      <xdr:nvSpPr>
        <xdr:cNvPr id="687" name="【保健センター・保健所】&#10;一人当たり面積平均値テキスト">
          <a:extLst>
            <a:ext uri="{FF2B5EF4-FFF2-40B4-BE49-F238E27FC236}">
              <a16:creationId xmlns:a16="http://schemas.microsoft.com/office/drawing/2014/main" id="{1671A0C6-7955-4A8B-AF0B-9452689152B4}"/>
            </a:ext>
          </a:extLst>
        </xdr:cNvPr>
        <xdr:cNvSpPr txBox="1"/>
      </xdr:nvSpPr>
      <xdr:spPr>
        <a:xfrm>
          <a:off x="19992975" y="99167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3810</xdr:rowOff>
    </xdr:from>
    <xdr:to>
      <xdr:col>116</xdr:col>
      <xdr:colOff>114300</xdr:colOff>
      <xdr:row>62</xdr:row>
      <xdr:rowOff>105410</xdr:rowOff>
    </xdr:to>
    <xdr:sp macro="" textlink="">
      <xdr:nvSpPr>
        <xdr:cNvPr id="688" name="フローチャート: 判断 687">
          <a:extLst>
            <a:ext uri="{FF2B5EF4-FFF2-40B4-BE49-F238E27FC236}">
              <a16:creationId xmlns:a16="http://schemas.microsoft.com/office/drawing/2014/main" id="{5C7F92C2-86FD-4843-9344-34CC38829E5D}"/>
            </a:ext>
          </a:extLst>
        </xdr:cNvPr>
        <xdr:cNvSpPr/>
      </xdr:nvSpPr>
      <xdr:spPr>
        <a:xfrm>
          <a:off x="19897725" y="1005586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129540</xdr:rowOff>
    </xdr:from>
    <xdr:to>
      <xdr:col>112</xdr:col>
      <xdr:colOff>38100</xdr:colOff>
      <xdr:row>62</xdr:row>
      <xdr:rowOff>59690</xdr:rowOff>
    </xdr:to>
    <xdr:sp macro="" textlink="">
      <xdr:nvSpPr>
        <xdr:cNvPr id="689" name="フローチャート: 判断 688">
          <a:extLst>
            <a:ext uri="{FF2B5EF4-FFF2-40B4-BE49-F238E27FC236}">
              <a16:creationId xmlns:a16="http://schemas.microsoft.com/office/drawing/2014/main" id="{C19C9E85-399F-4EE6-8EA2-C3B6D5DA868C}"/>
            </a:ext>
          </a:extLst>
        </xdr:cNvPr>
        <xdr:cNvSpPr/>
      </xdr:nvSpPr>
      <xdr:spPr>
        <a:xfrm>
          <a:off x="19154775" y="10013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134620</xdr:rowOff>
    </xdr:from>
    <xdr:to>
      <xdr:col>107</xdr:col>
      <xdr:colOff>101600</xdr:colOff>
      <xdr:row>62</xdr:row>
      <xdr:rowOff>64770</xdr:rowOff>
    </xdr:to>
    <xdr:sp macro="" textlink="">
      <xdr:nvSpPr>
        <xdr:cNvPr id="690" name="フローチャート: 判断 689">
          <a:extLst>
            <a:ext uri="{FF2B5EF4-FFF2-40B4-BE49-F238E27FC236}">
              <a16:creationId xmlns:a16="http://schemas.microsoft.com/office/drawing/2014/main" id="{FB35FC9B-47E4-42BF-8E5D-B714E218FAA5}"/>
            </a:ext>
          </a:extLst>
        </xdr:cNvPr>
        <xdr:cNvSpPr/>
      </xdr:nvSpPr>
      <xdr:spPr>
        <a:xfrm>
          <a:off x="18345150" y="100215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147955</xdr:rowOff>
    </xdr:from>
    <xdr:to>
      <xdr:col>102</xdr:col>
      <xdr:colOff>165100</xdr:colOff>
      <xdr:row>62</xdr:row>
      <xdr:rowOff>78105</xdr:rowOff>
    </xdr:to>
    <xdr:sp macro="" textlink="">
      <xdr:nvSpPr>
        <xdr:cNvPr id="691" name="フローチャート: 判断 690">
          <a:extLst>
            <a:ext uri="{FF2B5EF4-FFF2-40B4-BE49-F238E27FC236}">
              <a16:creationId xmlns:a16="http://schemas.microsoft.com/office/drawing/2014/main" id="{0B257FC1-68E1-41B8-AC5F-E25C5440CCE5}"/>
            </a:ext>
          </a:extLst>
        </xdr:cNvPr>
        <xdr:cNvSpPr/>
      </xdr:nvSpPr>
      <xdr:spPr>
        <a:xfrm>
          <a:off x="17554575" y="1003173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692" name="フローチャート: 判断 691">
          <a:extLst>
            <a:ext uri="{FF2B5EF4-FFF2-40B4-BE49-F238E27FC236}">
              <a16:creationId xmlns:a16="http://schemas.microsoft.com/office/drawing/2014/main" id="{C21A0B3B-F7E0-4F7B-B1AB-AA221604A900}"/>
            </a:ext>
          </a:extLst>
        </xdr:cNvPr>
        <xdr:cNvSpPr/>
      </xdr:nvSpPr>
      <xdr:spPr>
        <a:xfrm>
          <a:off x="16754475" y="100501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93" name="テキスト ボックス 692">
          <a:extLst>
            <a:ext uri="{FF2B5EF4-FFF2-40B4-BE49-F238E27FC236}">
              <a16:creationId xmlns:a16="http://schemas.microsoft.com/office/drawing/2014/main" id="{21FCD7F2-A8AC-43C4-97DB-6AF281331EEF}"/>
            </a:ext>
          </a:extLst>
        </xdr:cNvPr>
        <xdr:cNvSpPr txBox="1"/>
      </xdr:nvSpPr>
      <xdr:spPr>
        <a:xfrm>
          <a:off x="197834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94" name="テキスト ボックス 693">
          <a:extLst>
            <a:ext uri="{FF2B5EF4-FFF2-40B4-BE49-F238E27FC236}">
              <a16:creationId xmlns:a16="http://schemas.microsoft.com/office/drawing/2014/main" id="{90DF1D12-ADEA-464C-82DA-38C3FB27EC5C}"/>
            </a:ext>
          </a:extLst>
        </xdr:cNvPr>
        <xdr:cNvSpPr txBox="1"/>
      </xdr:nvSpPr>
      <xdr:spPr>
        <a:xfrm>
          <a:off x="190309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95" name="テキスト ボックス 694">
          <a:extLst>
            <a:ext uri="{FF2B5EF4-FFF2-40B4-BE49-F238E27FC236}">
              <a16:creationId xmlns:a16="http://schemas.microsoft.com/office/drawing/2014/main" id="{DB953D18-5C3D-416E-9626-4C510B1AD230}"/>
            </a:ext>
          </a:extLst>
        </xdr:cNvPr>
        <xdr:cNvSpPr txBox="1"/>
      </xdr:nvSpPr>
      <xdr:spPr>
        <a:xfrm>
          <a:off x="18221325"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96" name="テキスト ボックス 695">
          <a:extLst>
            <a:ext uri="{FF2B5EF4-FFF2-40B4-BE49-F238E27FC236}">
              <a16:creationId xmlns:a16="http://schemas.microsoft.com/office/drawing/2014/main" id="{1FB7A6FA-103A-4BDF-B5A9-9623B3DAC4C8}"/>
            </a:ext>
          </a:extLst>
        </xdr:cNvPr>
        <xdr:cNvSpPr txBox="1"/>
      </xdr:nvSpPr>
      <xdr:spPr>
        <a:xfrm>
          <a:off x="174307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97" name="テキスト ボックス 696">
          <a:extLst>
            <a:ext uri="{FF2B5EF4-FFF2-40B4-BE49-F238E27FC236}">
              <a16:creationId xmlns:a16="http://schemas.microsoft.com/office/drawing/2014/main" id="{F0C7CA1D-123E-4FBE-84EE-271B3F8821B2}"/>
            </a:ext>
          </a:extLst>
        </xdr:cNvPr>
        <xdr:cNvSpPr txBox="1"/>
      </xdr:nvSpPr>
      <xdr:spPr>
        <a:xfrm>
          <a:off x="16630650" y="1080833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62</xdr:row>
      <xdr:rowOff>86360</xdr:rowOff>
    </xdr:from>
    <xdr:to>
      <xdr:col>116</xdr:col>
      <xdr:colOff>114300</xdr:colOff>
      <xdr:row>63</xdr:row>
      <xdr:rowOff>16510</xdr:rowOff>
    </xdr:to>
    <xdr:sp macro="" textlink="">
      <xdr:nvSpPr>
        <xdr:cNvPr id="698" name="楕円 697">
          <a:extLst>
            <a:ext uri="{FF2B5EF4-FFF2-40B4-BE49-F238E27FC236}">
              <a16:creationId xmlns:a16="http://schemas.microsoft.com/office/drawing/2014/main" id="{E34B0ABD-988E-47E5-A68C-C74E0C6012AD}"/>
            </a:ext>
          </a:extLst>
        </xdr:cNvPr>
        <xdr:cNvSpPr/>
      </xdr:nvSpPr>
      <xdr:spPr>
        <a:xfrm>
          <a:off x="19897725" y="1013206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64770</xdr:rowOff>
    </xdr:from>
    <xdr:ext cx="469900" cy="257810"/>
    <xdr:sp macro="" textlink="">
      <xdr:nvSpPr>
        <xdr:cNvPr id="699" name="【保健センター・保健所】&#10;一人当たり面積該当値テキスト">
          <a:extLst>
            <a:ext uri="{FF2B5EF4-FFF2-40B4-BE49-F238E27FC236}">
              <a16:creationId xmlns:a16="http://schemas.microsoft.com/office/drawing/2014/main" id="{46A55365-42DC-4CE9-899D-BBB216B52FF5}"/>
            </a:ext>
          </a:extLst>
        </xdr:cNvPr>
        <xdr:cNvSpPr txBox="1"/>
      </xdr:nvSpPr>
      <xdr:spPr>
        <a:xfrm>
          <a:off x="19992975" y="1011682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62</xdr:row>
      <xdr:rowOff>86360</xdr:rowOff>
    </xdr:from>
    <xdr:to>
      <xdr:col>112</xdr:col>
      <xdr:colOff>38100</xdr:colOff>
      <xdr:row>63</xdr:row>
      <xdr:rowOff>16510</xdr:rowOff>
    </xdr:to>
    <xdr:sp macro="" textlink="">
      <xdr:nvSpPr>
        <xdr:cNvPr id="700" name="楕円 699">
          <a:extLst>
            <a:ext uri="{FF2B5EF4-FFF2-40B4-BE49-F238E27FC236}">
              <a16:creationId xmlns:a16="http://schemas.microsoft.com/office/drawing/2014/main" id="{60787FFB-F255-4D3F-BF3C-33F9ECA0B9DA}"/>
            </a:ext>
          </a:extLst>
        </xdr:cNvPr>
        <xdr:cNvSpPr/>
      </xdr:nvSpPr>
      <xdr:spPr>
        <a:xfrm>
          <a:off x="19154775" y="1013206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137160</xdr:rowOff>
    </xdr:from>
    <xdr:to>
      <xdr:col>116</xdr:col>
      <xdr:colOff>63500</xdr:colOff>
      <xdr:row>62</xdr:row>
      <xdr:rowOff>137160</xdr:rowOff>
    </xdr:to>
    <xdr:cxnSp macro="">
      <xdr:nvCxnSpPr>
        <xdr:cNvPr id="701" name="直線コネクタ 700">
          <a:extLst>
            <a:ext uri="{FF2B5EF4-FFF2-40B4-BE49-F238E27FC236}">
              <a16:creationId xmlns:a16="http://schemas.microsoft.com/office/drawing/2014/main" id="{1837CB05-4AF1-446D-9B72-01F8A9B0C6E6}"/>
            </a:ext>
          </a:extLst>
        </xdr:cNvPr>
        <xdr:cNvCxnSpPr/>
      </xdr:nvCxnSpPr>
      <xdr:spPr>
        <a:xfrm>
          <a:off x="19202400" y="10189210"/>
          <a:ext cx="7524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90805</xdr:rowOff>
    </xdr:from>
    <xdr:to>
      <xdr:col>107</xdr:col>
      <xdr:colOff>101600</xdr:colOff>
      <xdr:row>63</xdr:row>
      <xdr:rowOff>20955</xdr:rowOff>
    </xdr:to>
    <xdr:sp macro="" textlink="">
      <xdr:nvSpPr>
        <xdr:cNvPr id="702" name="楕円 701">
          <a:extLst>
            <a:ext uri="{FF2B5EF4-FFF2-40B4-BE49-F238E27FC236}">
              <a16:creationId xmlns:a16="http://schemas.microsoft.com/office/drawing/2014/main" id="{F924C39C-A1DE-4C96-96EC-E1F46F21E2F9}"/>
            </a:ext>
          </a:extLst>
        </xdr:cNvPr>
        <xdr:cNvSpPr/>
      </xdr:nvSpPr>
      <xdr:spPr>
        <a:xfrm>
          <a:off x="18345150" y="1013650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137160</xdr:rowOff>
    </xdr:from>
    <xdr:to>
      <xdr:col>111</xdr:col>
      <xdr:colOff>177800</xdr:colOff>
      <xdr:row>62</xdr:row>
      <xdr:rowOff>141605</xdr:rowOff>
    </xdr:to>
    <xdr:cxnSp macro="">
      <xdr:nvCxnSpPr>
        <xdr:cNvPr id="703" name="直線コネクタ 702">
          <a:extLst>
            <a:ext uri="{FF2B5EF4-FFF2-40B4-BE49-F238E27FC236}">
              <a16:creationId xmlns:a16="http://schemas.microsoft.com/office/drawing/2014/main" id="{32E248D4-EE90-474D-B574-FCDF5697A282}"/>
            </a:ext>
          </a:extLst>
        </xdr:cNvPr>
        <xdr:cNvCxnSpPr/>
      </xdr:nvCxnSpPr>
      <xdr:spPr>
        <a:xfrm flipV="1">
          <a:off x="18392775" y="10189210"/>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45085</xdr:rowOff>
    </xdr:from>
    <xdr:to>
      <xdr:col>102</xdr:col>
      <xdr:colOff>165100</xdr:colOff>
      <xdr:row>62</xdr:row>
      <xdr:rowOff>146685</xdr:rowOff>
    </xdr:to>
    <xdr:sp macro="" textlink="">
      <xdr:nvSpPr>
        <xdr:cNvPr id="704" name="楕円 703">
          <a:extLst>
            <a:ext uri="{FF2B5EF4-FFF2-40B4-BE49-F238E27FC236}">
              <a16:creationId xmlns:a16="http://schemas.microsoft.com/office/drawing/2014/main" id="{A414D1F3-B870-4681-BD9D-7778A88BB04F}"/>
            </a:ext>
          </a:extLst>
        </xdr:cNvPr>
        <xdr:cNvSpPr/>
      </xdr:nvSpPr>
      <xdr:spPr>
        <a:xfrm>
          <a:off x="17554575" y="100971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95885</xdr:rowOff>
    </xdr:from>
    <xdr:to>
      <xdr:col>107</xdr:col>
      <xdr:colOff>50800</xdr:colOff>
      <xdr:row>62</xdr:row>
      <xdr:rowOff>141605</xdr:rowOff>
    </xdr:to>
    <xdr:cxnSp macro="">
      <xdr:nvCxnSpPr>
        <xdr:cNvPr id="705" name="直線コネクタ 704">
          <a:extLst>
            <a:ext uri="{FF2B5EF4-FFF2-40B4-BE49-F238E27FC236}">
              <a16:creationId xmlns:a16="http://schemas.microsoft.com/office/drawing/2014/main" id="{4310179F-D9AB-470D-AC90-D80E862A7210}"/>
            </a:ext>
          </a:extLst>
        </xdr:cNvPr>
        <xdr:cNvCxnSpPr/>
      </xdr:nvCxnSpPr>
      <xdr:spPr>
        <a:xfrm>
          <a:off x="17602200" y="10144760"/>
          <a:ext cx="79057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49530</xdr:rowOff>
    </xdr:from>
    <xdr:to>
      <xdr:col>98</xdr:col>
      <xdr:colOff>38100</xdr:colOff>
      <xdr:row>62</xdr:row>
      <xdr:rowOff>151130</xdr:rowOff>
    </xdr:to>
    <xdr:sp macro="" textlink="">
      <xdr:nvSpPr>
        <xdr:cNvPr id="706" name="楕円 705">
          <a:extLst>
            <a:ext uri="{FF2B5EF4-FFF2-40B4-BE49-F238E27FC236}">
              <a16:creationId xmlns:a16="http://schemas.microsoft.com/office/drawing/2014/main" id="{CF65F508-C06D-466A-A803-7E37B570B85C}"/>
            </a:ext>
          </a:extLst>
        </xdr:cNvPr>
        <xdr:cNvSpPr/>
      </xdr:nvSpPr>
      <xdr:spPr>
        <a:xfrm>
          <a:off x="16754475" y="10095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95885</xdr:rowOff>
    </xdr:from>
    <xdr:to>
      <xdr:col>102</xdr:col>
      <xdr:colOff>114300</xdr:colOff>
      <xdr:row>62</xdr:row>
      <xdr:rowOff>100330</xdr:rowOff>
    </xdr:to>
    <xdr:cxnSp macro="">
      <xdr:nvCxnSpPr>
        <xdr:cNvPr id="707" name="直線コネクタ 706">
          <a:extLst>
            <a:ext uri="{FF2B5EF4-FFF2-40B4-BE49-F238E27FC236}">
              <a16:creationId xmlns:a16="http://schemas.microsoft.com/office/drawing/2014/main" id="{8DF53963-9A7D-4339-8385-46FEE57BC298}"/>
            </a:ext>
          </a:extLst>
        </xdr:cNvPr>
        <xdr:cNvCxnSpPr/>
      </xdr:nvCxnSpPr>
      <xdr:spPr>
        <a:xfrm flipV="1">
          <a:off x="16802100" y="10144760"/>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76200</xdr:rowOff>
    </xdr:from>
    <xdr:ext cx="469900" cy="257810"/>
    <xdr:sp macro="" textlink="">
      <xdr:nvSpPr>
        <xdr:cNvPr id="708" name="n_1aveValue【保健センター・保健所】&#10;一人当たり面積">
          <a:extLst>
            <a:ext uri="{FF2B5EF4-FFF2-40B4-BE49-F238E27FC236}">
              <a16:creationId xmlns:a16="http://schemas.microsoft.com/office/drawing/2014/main" id="{810A365B-5CBD-43D1-B84C-BF4CA200E18B}"/>
            </a:ext>
          </a:extLst>
        </xdr:cNvPr>
        <xdr:cNvSpPr txBox="1"/>
      </xdr:nvSpPr>
      <xdr:spPr>
        <a:xfrm>
          <a:off x="18983325" y="980122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81280</xdr:rowOff>
    </xdr:from>
    <xdr:ext cx="468630" cy="259080"/>
    <xdr:sp macro="" textlink="">
      <xdr:nvSpPr>
        <xdr:cNvPr id="709" name="n_2aveValue【保健センター・保健所】&#10;一人当たり面積">
          <a:extLst>
            <a:ext uri="{FF2B5EF4-FFF2-40B4-BE49-F238E27FC236}">
              <a16:creationId xmlns:a16="http://schemas.microsoft.com/office/drawing/2014/main" id="{C8789109-C0BE-4EFF-AEDE-5ED996BBD17A}"/>
            </a:ext>
          </a:extLst>
        </xdr:cNvPr>
        <xdr:cNvSpPr txBox="1"/>
      </xdr:nvSpPr>
      <xdr:spPr>
        <a:xfrm>
          <a:off x="18183225" y="98094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94615</xdr:rowOff>
    </xdr:from>
    <xdr:ext cx="468630" cy="259080"/>
    <xdr:sp macro="" textlink="">
      <xdr:nvSpPr>
        <xdr:cNvPr id="710" name="n_3aveValue【保健センター・保健所】&#10;一人当たり面積">
          <a:extLst>
            <a:ext uri="{FF2B5EF4-FFF2-40B4-BE49-F238E27FC236}">
              <a16:creationId xmlns:a16="http://schemas.microsoft.com/office/drawing/2014/main" id="{42B7AEFE-E888-4A0E-98EF-284F6E3E33C8}"/>
            </a:ext>
          </a:extLst>
        </xdr:cNvPr>
        <xdr:cNvSpPr txBox="1"/>
      </xdr:nvSpPr>
      <xdr:spPr>
        <a:xfrm>
          <a:off x="17383125" y="98196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113030</xdr:rowOff>
    </xdr:from>
    <xdr:ext cx="468630" cy="259080"/>
    <xdr:sp macro="" textlink="">
      <xdr:nvSpPr>
        <xdr:cNvPr id="711" name="n_4aveValue【保健センター・保健所】&#10;一人当たり面積">
          <a:extLst>
            <a:ext uri="{FF2B5EF4-FFF2-40B4-BE49-F238E27FC236}">
              <a16:creationId xmlns:a16="http://schemas.microsoft.com/office/drawing/2014/main" id="{008C3C9D-AAAD-4025-AE48-B0809F9A0B67}"/>
            </a:ext>
          </a:extLst>
        </xdr:cNvPr>
        <xdr:cNvSpPr txBox="1"/>
      </xdr:nvSpPr>
      <xdr:spPr>
        <a:xfrm>
          <a:off x="16592550" y="983805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63</xdr:row>
      <xdr:rowOff>7620</xdr:rowOff>
    </xdr:from>
    <xdr:ext cx="469900" cy="257810"/>
    <xdr:sp macro="" textlink="">
      <xdr:nvSpPr>
        <xdr:cNvPr id="712" name="n_1mainValue【保健センター・保健所】&#10;一人当たり面積">
          <a:extLst>
            <a:ext uri="{FF2B5EF4-FFF2-40B4-BE49-F238E27FC236}">
              <a16:creationId xmlns:a16="http://schemas.microsoft.com/office/drawing/2014/main" id="{D97DE491-DFBA-4AFE-822A-71486C6E3182}"/>
            </a:ext>
          </a:extLst>
        </xdr:cNvPr>
        <xdr:cNvSpPr txBox="1"/>
      </xdr:nvSpPr>
      <xdr:spPr>
        <a:xfrm>
          <a:off x="18983325" y="102215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63</xdr:row>
      <xdr:rowOff>12065</xdr:rowOff>
    </xdr:from>
    <xdr:ext cx="468630" cy="259080"/>
    <xdr:sp macro="" textlink="">
      <xdr:nvSpPr>
        <xdr:cNvPr id="713" name="n_2mainValue【保健センター・保健所】&#10;一人当たり面積">
          <a:extLst>
            <a:ext uri="{FF2B5EF4-FFF2-40B4-BE49-F238E27FC236}">
              <a16:creationId xmlns:a16="http://schemas.microsoft.com/office/drawing/2014/main" id="{F0094BF5-0F5A-41BA-868C-C5FBE6B786EE}"/>
            </a:ext>
          </a:extLst>
        </xdr:cNvPr>
        <xdr:cNvSpPr txBox="1"/>
      </xdr:nvSpPr>
      <xdr:spPr>
        <a:xfrm>
          <a:off x="18183225" y="102196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137795</xdr:rowOff>
    </xdr:from>
    <xdr:ext cx="468630" cy="259080"/>
    <xdr:sp macro="" textlink="">
      <xdr:nvSpPr>
        <xdr:cNvPr id="714" name="n_3mainValue【保健センター・保健所】&#10;一人当たり面積">
          <a:extLst>
            <a:ext uri="{FF2B5EF4-FFF2-40B4-BE49-F238E27FC236}">
              <a16:creationId xmlns:a16="http://schemas.microsoft.com/office/drawing/2014/main" id="{31018E2D-BA2B-476E-BE56-47C8CDC69789}"/>
            </a:ext>
          </a:extLst>
        </xdr:cNvPr>
        <xdr:cNvSpPr txBox="1"/>
      </xdr:nvSpPr>
      <xdr:spPr>
        <a:xfrm>
          <a:off x="17383125" y="101898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142240</xdr:rowOff>
    </xdr:from>
    <xdr:ext cx="468630" cy="259080"/>
    <xdr:sp macro="" textlink="">
      <xdr:nvSpPr>
        <xdr:cNvPr id="715" name="n_4mainValue【保健センター・保健所】&#10;一人当たり面積">
          <a:extLst>
            <a:ext uri="{FF2B5EF4-FFF2-40B4-BE49-F238E27FC236}">
              <a16:creationId xmlns:a16="http://schemas.microsoft.com/office/drawing/2014/main" id="{4AD2775C-5F66-48AC-AF6A-B0A78144A278}"/>
            </a:ext>
          </a:extLst>
        </xdr:cNvPr>
        <xdr:cNvSpPr txBox="1"/>
      </xdr:nvSpPr>
      <xdr:spPr>
        <a:xfrm>
          <a:off x="16592550" y="101942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6" name="正方形/長方形 715">
          <a:extLst>
            <a:ext uri="{FF2B5EF4-FFF2-40B4-BE49-F238E27FC236}">
              <a16:creationId xmlns:a16="http://schemas.microsoft.com/office/drawing/2014/main" id="{DA7FCF38-0988-49E8-8740-C9F97280FAD6}"/>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7" name="正方形/長方形 716">
          <a:extLst>
            <a:ext uri="{FF2B5EF4-FFF2-40B4-BE49-F238E27FC236}">
              <a16:creationId xmlns:a16="http://schemas.microsoft.com/office/drawing/2014/main" id="{B1619F24-F71D-4625-9E08-95B71BF158D0}"/>
            </a:ext>
          </a:extLst>
        </xdr:cNvPr>
        <xdr:cNvSpPr/>
      </xdr:nvSpPr>
      <xdr:spPr>
        <a:xfrm>
          <a:off x="113157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8" name="正方形/長方形 717">
          <a:extLst>
            <a:ext uri="{FF2B5EF4-FFF2-40B4-BE49-F238E27FC236}">
              <a16:creationId xmlns:a16="http://schemas.microsoft.com/office/drawing/2014/main" id="{F600BB0A-0445-43D9-9B5A-73323FADE281}"/>
            </a:ext>
          </a:extLst>
        </xdr:cNvPr>
        <xdr:cNvSpPr/>
      </xdr:nvSpPr>
      <xdr:spPr>
        <a:xfrm>
          <a:off x="113157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9" name="正方形/長方形 718">
          <a:extLst>
            <a:ext uri="{FF2B5EF4-FFF2-40B4-BE49-F238E27FC236}">
              <a16:creationId xmlns:a16="http://schemas.microsoft.com/office/drawing/2014/main" id="{98038E0E-C920-478F-BA77-97662D492B74}"/>
            </a:ext>
          </a:extLst>
        </xdr:cNvPr>
        <xdr:cNvSpPr/>
      </xdr:nvSpPr>
      <xdr:spPr>
        <a:xfrm>
          <a:off x="122396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0" name="正方形/長方形 719">
          <a:extLst>
            <a:ext uri="{FF2B5EF4-FFF2-40B4-BE49-F238E27FC236}">
              <a16:creationId xmlns:a16="http://schemas.microsoft.com/office/drawing/2014/main" id="{687A7B0D-0D1D-4AC2-86B7-D3E1F30011B1}"/>
            </a:ext>
          </a:extLst>
        </xdr:cNvPr>
        <xdr:cNvSpPr/>
      </xdr:nvSpPr>
      <xdr:spPr>
        <a:xfrm>
          <a:off x="122396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1" name="正方形/長方形 720">
          <a:extLst>
            <a:ext uri="{FF2B5EF4-FFF2-40B4-BE49-F238E27FC236}">
              <a16:creationId xmlns:a16="http://schemas.microsoft.com/office/drawing/2014/main" id="{1F5A74AA-5A17-46AC-8B1A-2DFAF6F77529}"/>
            </a:ext>
          </a:extLst>
        </xdr:cNvPr>
        <xdr:cNvSpPr/>
      </xdr:nvSpPr>
      <xdr:spPr>
        <a:xfrm>
          <a:off x="132683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2" name="正方形/長方形 721">
          <a:extLst>
            <a:ext uri="{FF2B5EF4-FFF2-40B4-BE49-F238E27FC236}">
              <a16:creationId xmlns:a16="http://schemas.microsoft.com/office/drawing/2014/main" id="{47AC7924-22DA-4F72-A4DB-FBD4BAE858CB}"/>
            </a:ext>
          </a:extLst>
        </xdr:cNvPr>
        <xdr:cNvSpPr/>
      </xdr:nvSpPr>
      <xdr:spPr>
        <a:xfrm>
          <a:off x="132683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3" name="正方形/長方形 722">
          <a:extLst>
            <a:ext uri="{FF2B5EF4-FFF2-40B4-BE49-F238E27FC236}">
              <a16:creationId xmlns:a16="http://schemas.microsoft.com/office/drawing/2014/main" id="{7B37BEFD-50CD-4776-9EC3-6457317E4655}"/>
            </a:ext>
          </a:extLst>
        </xdr:cNvPr>
        <xdr:cNvSpPr/>
      </xdr:nvSpPr>
      <xdr:spPr>
        <a:xfrm>
          <a:off x="11210925" y="12249150"/>
          <a:ext cx="424815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724" name="テキスト ボックス 723">
          <a:extLst>
            <a:ext uri="{FF2B5EF4-FFF2-40B4-BE49-F238E27FC236}">
              <a16:creationId xmlns:a16="http://schemas.microsoft.com/office/drawing/2014/main" id="{3603FABB-3C3F-4475-BA9D-5E937277A872}"/>
            </a:ext>
          </a:extLst>
        </xdr:cNvPr>
        <xdr:cNvSpPr txBox="1"/>
      </xdr:nvSpPr>
      <xdr:spPr>
        <a:xfrm>
          <a:off x="11172825" y="12068175"/>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5" name="直線コネクタ 724">
          <a:extLst>
            <a:ext uri="{FF2B5EF4-FFF2-40B4-BE49-F238E27FC236}">
              <a16:creationId xmlns:a16="http://schemas.microsoft.com/office/drawing/2014/main" id="{C21A6973-B256-4F48-811C-1606E4611CF7}"/>
            </a:ext>
          </a:extLst>
        </xdr:cNvPr>
        <xdr:cNvCxnSpPr/>
      </xdr:nvCxnSpPr>
      <xdr:spPr>
        <a:xfrm>
          <a:off x="11210925" y="1441132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090" cy="259080"/>
    <xdr:sp macro="" textlink="">
      <xdr:nvSpPr>
        <xdr:cNvPr id="726" name="テキスト ボックス 725">
          <a:extLst>
            <a:ext uri="{FF2B5EF4-FFF2-40B4-BE49-F238E27FC236}">
              <a16:creationId xmlns:a16="http://schemas.microsoft.com/office/drawing/2014/main" id="{F98EA390-3E49-4A18-8CAF-6A6D065FF553}"/>
            </a:ext>
          </a:extLst>
        </xdr:cNvPr>
        <xdr:cNvSpPr txBox="1"/>
      </xdr:nvSpPr>
      <xdr:spPr>
        <a:xfrm>
          <a:off x="10794365" y="14265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727" name="直線コネクタ 726">
          <a:extLst>
            <a:ext uri="{FF2B5EF4-FFF2-40B4-BE49-F238E27FC236}">
              <a16:creationId xmlns:a16="http://schemas.microsoft.com/office/drawing/2014/main" id="{4A035FF8-FC70-449F-A5EC-DF10CF951376}"/>
            </a:ext>
          </a:extLst>
        </xdr:cNvPr>
        <xdr:cNvCxnSpPr/>
      </xdr:nvCxnSpPr>
      <xdr:spPr>
        <a:xfrm>
          <a:off x="11210925" y="140944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090" cy="259080"/>
    <xdr:sp macro="" textlink="">
      <xdr:nvSpPr>
        <xdr:cNvPr id="728" name="テキスト ボックス 727">
          <a:extLst>
            <a:ext uri="{FF2B5EF4-FFF2-40B4-BE49-F238E27FC236}">
              <a16:creationId xmlns:a16="http://schemas.microsoft.com/office/drawing/2014/main" id="{1EB2C209-5897-49C6-A0E4-9084F2349738}"/>
            </a:ext>
          </a:extLst>
        </xdr:cNvPr>
        <xdr:cNvSpPr txBox="1"/>
      </xdr:nvSpPr>
      <xdr:spPr>
        <a:xfrm>
          <a:off x="10794365" y="139649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729" name="直線コネクタ 728">
          <a:extLst>
            <a:ext uri="{FF2B5EF4-FFF2-40B4-BE49-F238E27FC236}">
              <a16:creationId xmlns:a16="http://schemas.microsoft.com/office/drawing/2014/main" id="{E64181F6-9FBB-453C-A243-25CF6A4DCF36}"/>
            </a:ext>
          </a:extLst>
        </xdr:cNvPr>
        <xdr:cNvCxnSpPr/>
      </xdr:nvCxnSpPr>
      <xdr:spPr>
        <a:xfrm>
          <a:off x="11210925" y="1378331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730" name="テキスト ボックス 729">
          <a:extLst>
            <a:ext uri="{FF2B5EF4-FFF2-40B4-BE49-F238E27FC236}">
              <a16:creationId xmlns:a16="http://schemas.microsoft.com/office/drawing/2014/main" id="{292720E3-E991-4383-859F-FD1F3B01443C}"/>
            </a:ext>
          </a:extLst>
        </xdr:cNvPr>
        <xdr:cNvSpPr txBox="1"/>
      </xdr:nvSpPr>
      <xdr:spPr>
        <a:xfrm>
          <a:off x="10845800" y="136569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731" name="直線コネクタ 730">
          <a:extLst>
            <a:ext uri="{FF2B5EF4-FFF2-40B4-BE49-F238E27FC236}">
              <a16:creationId xmlns:a16="http://schemas.microsoft.com/office/drawing/2014/main" id="{BA08A856-E29D-49EE-8D75-FF3813246837}"/>
            </a:ext>
          </a:extLst>
        </xdr:cNvPr>
        <xdr:cNvCxnSpPr/>
      </xdr:nvCxnSpPr>
      <xdr:spPr>
        <a:xfrm>
          <a:off x="11210925" y="134759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732" name="テキスト ボックス 731">
          <a:extLst>
            <a:ext uri="{FF2B5EF4-FFF2-40B4-BE49-F238E27FC236}">
              <a16:creationId xmlns:a16="http://schemas.microsoft.com/office/drawing/2014/main" id="{6AB28D3F-5B7B-4833-858E-345C35632A2E}"/>
            </a:ext>
          </a:extLst>
        </xdr:cNvPr>
        <xdr:cNvSpPr txBox="1"/>
      </xdr:nvSpPr>
      <xdr:spPr>
        <a:xfrm>
          <a:off x="10845800" y="13346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733" name="直線コネクタ 732">
          <a:extLst>
            <a:ext uri="{FF2B5EF4-FFF2-40B4-BE49-F238E27FC236}">
              <a16:creationId xmlns:a16="http://schemas.microsoft.com/office/drawing/2014/main" id="{C0DDCC89-8718-4875-96E8-A635B84BC0BA}"/>
            </a:ext>
          </a:extLst>
        </xdr:cNvPr>
        <xdr:cNvCxnSpPr/>
      </xdr:nvCxnSpPr>
      <xdr:spPr>
        <a:xfrm>
          <a:off x="11210925" y="1317498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734" name="テキスト ボックス 733">
          <a:extLst>
            <a:ext uri="{FF2B5EF4-FFF2-40B4-BE49-F238E27FC236}">
              <a16:creationId xmlns:a16="http://schemas.microsoft.com/office/drawing/2014/main" id="{8B676303-2B62-40FA-8831-1B642AB8A282}"/>
            </a:ext>
          </a:extLst>
        </xdr:cNvPr>
        <xdr:cNvSpPr txBox="1"/>
      </xdr:nvSpPr>
      <xdr:spPr>
        <a:xfrm>
          <a:off x="10845800" y="130390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735" name="直線コネクタ 734">
          <a:extLst>
            <a:ext uri="{FF2B5EF4-FFF2-40B4-BE49-F238E27FC236}">
              <a16:creationId xmlns:a16="http://schemas.microsoft.com/office/drawing/2014/main" id="{7CB22DE4-F9F5-4746-B739-62A20AAFEC82}"/>
            </a:ext>
          </a:extLst>
        </xdr:cNvPr>
        <xdr:cNvCxnSpPr/>
      </xdr:nvCxnSpPr>
      <xdr:spPr>
        <a:xfrm>
          <a:off x="11210925" y="1286827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736" name="テキスト ボックス 735">
          <a:extLst>
            <a:ext uri="{FF2B5EF4-FFF2-40B4-BE49-F238E27FC236}">
              <a16:creationId xmlns:a16="http://schemas.microsoft.com/office/drawing/2014/main" id="{9A01595C-02DA-4111-B7A4-37D0230BFB6C}"/>
            </a:ext>
          </a:extLst>
        </xdr:cNvPr>
        <xdr:cNvSpPr txBox="1"/>
      </xdr:nvSpPr>
      <xdr:spPr>
        <a:xfrm>
          <a:off x="10845800" y="127317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737" name="直線コネクタ 736">
          <a:extLst>
            <a:ext uri="{FF2B5EF4-FFF2-40B4-BE49-F238E27FC236}">
              <a16:creationId xmlns:a16="http://schemas.microsoft.com/office/drawing/2014/main" id="{BCB805FA-1BEC-4791-B74C-F3E92A786417}"/>
            </a:ext>
          </a:extLst>
        </xdr:cNvPr>
        <xdr:cNvCxnSpPr/>
      </xdr:nvCxnSpPr>
      <xdr:spPr>
        <a:xfrm>
          <a:off x="11210925" y="1255649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7820" cy="259080"/>
    <xdr:sp macro="" textlink="">
      <xdr:nvSpPr>
        <xdr:cNvPr id="738" name="テキスト ボックス 737">
          <a:extLst>
            <a:ext uri="{FF2B5EF4-FFF2-40B4-BE49-F238E27FC236}">
              <a16:creationId xmlns:a16="http://schemas.microsoft.com/office/drawing/2014/main" id="{D09455C4-BFB5-4B38-A3BE-CC3C3F4697D0}"/>
            </a:ext>
          </a:extLst>
        </xdr:cNvPr>
        <xdr:cNvSpPr txBox="1"/>
      </xdr:nvSpPr>
      <xdr:spPr>
        <a:xfrm>
          <a:off x="10903585" y="1242060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9" name="直線コネクタ 738">
          <a:extLst>
            <a:ext uri="{FF2B5EF4-FFF2-40B4-BE49-F238E27FC236}">
              <a16:creationId xmlns:a16="http://schemas.microsoft.com/office/drawing/2014/main" id="{5F35DD5A-1826-4EDA-A499-E90E675B83E7}"/>
            </a:ext>
          </a:extLst>
        </xdr:cNvPr>
        <xdr:cNvCxnSpPr/>
      </xdr:nvCxnSpPr>
      <xdr:spPr>
        <a:xfrm>
          <a:off x="11210925" y="122491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0" name="【消防施設】&#10;有形固定資産減価償却率グラフ枠">
          <a:extLst>
            <a:ext uri="{FF2B5EF4-FFF2-40B4-BE49-F238E27FC236}">
              <a16:creationId xmlns:a16="http://schemas.microsoft.com/office/drawing/2014/main" id="{84FD1DE8-9470-42E0-AE2E-BFC79B08DA0E}"/>
            </a:ext>
          </a:extLst>
        </xdr:cNvPr>
        <xdr:cNvSpPr/>
      </xdr:nvSpPr>
      <xdr:spPr>
        <a:xfrm>
          <a:off x="11210925" y="12249150"/>
          <a:ext cx="424815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43180</xdr:rowOff>
    </xdr:from>
    <xdr:to>
      <xdr:col>85</xdr:col>
      <xdr:colOff>126365</xdr:colOff>
      <xdr:row>86</xdr:row>
      <xdr:rowOff>168910</xdr:rowOff>
    </xdr:to>
    <xdr:cxnSp macro="">
      <xdr:nvCxnSpPr>
        <xdr:cNvPr id="741" name="直線コネクタ 740">
          <a:extLst>
            <a:ext uri="{FF2B5EF4-FFF2-40B4-BE49-F238E27FC236}">
              <a16:creationId xmlns:a16="http://schemas.microsoft.com/office/drawing/2014/main" id="{DBC16CAB-3066-4BCB-8ABF-AFBC197CB382}"/>
            </a:ext>
          </a:extLst>
        </xdr:cNvPr>
        <xdr:cNvCxnSpPr/>
      </xdr:nvCxnSpPr>
      <xdr:spPr>
        <a:xfrm flipV="1">
          <a:off x="14696440" y="1268603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742" name="【消防施設】&#10;有形固定資産減価償却率最小値テキスト">
          <a:extLst>
            <a:ext uri="{FF2B5EF4-FFF2-40B4-BE49-F238E27FC236}">
              <a16:creationId xmlns:a16="http://schemas.microsoft.com/office/drawing/2014/main" id="{559CCBBA-F607-46CE-B439-5CB29C35C702}"/>
            </a:ext>
          </a:extLst>
        </xdr:cNvPr>
        <xdr:cNvSpPr txBox="1"/>
      </xdr:nvSpPr>
      <xdr:spPr>
        <a:xfrm>
          <a:off x="14735175" y="14098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743" name="直線コネクタ 742">
          <a:extLst>
            <a:ext uri="{FF2B5EF4-FFF2-40B4-BE49-F238E27FC236}">
              <a16:creationId xmlns:a16="http://schemas.microsoft.com/office/drawing/2014/main" id="{0474DD96-AB63-46A2-B47F-AED6AD7ACB74}"/>
            </a:ext>
          </a:extLst>
        </xdr:cNvPr>
        <xdr:cNvCxnSpPr/>
      </xdr:nvCxnSpPr>
      <xdr:spPr>
        <a:xfrm>
          <a:off x="14611350" y="14094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161290</xdr:rowOff>
    </xdr:from>
    <xdr:ext cx="340360" cy="259080"/>
    <xdr:sp macro="" textlink="">
      <xdr:nvSpPr>
        <xdr:cNvPr id="744" name="【消防施設】&#10;有形固定資産減価償却率最大値テキスト">
          <a:extLst>
            <a:ext uri="{FF2B5EF4-FFF2-40B4-BE49-F238E27FC236}">
              <a16:creationId xmlns:a16="http://schemas.microsoft.com/office/drawing/2014/main" id="{CB46690C-C2D2-42FD-94B8-E2DB1BB721FF}"/>
            </a:ext>
          </a:extLst>
        </xdr:cNvPr>
        <xdr:cNvSpPr txBox="1"/>
      </xdr:nvSpPr>
      <xdr:spPr>
        <a:xfrm>
          <a:off x="14735175" y="1248029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43180</xdr:rowOff>
    </xdr:from>
    <xdr:to>
      <xdr:col>86</xdr:col>
      <xdr:colOff>25400</xdr:colOff>
      <xdr:row>78</xdr:row>
      <xdr:rowOff>43180</xdr:rowOff>
    </xdr:to>
    <xdr:cxnSp macro="">
      <xdr:nvCxnSpPr>
        <xdr:cNvPr id="745" name="直線コネクタ 744">
          <a:extLst>
            <a:ext uri="{FF2B5EF4-FFF2-40B4-BE49-F238E27FC236}">
              <a16:creationId xmlns:a16="http://schemas.microsoft.com/office/drawing/2014/main" id="{AA930B36-CC77-4C86-A799-CBDDDE0B64C7}"/>
            </a:ext>
          </a:extLst>
        </xdr:cNvPr>
        <xdr:cNvCxnSpPr/>
      </xdr:nvCxnSpPr>
      <xdr:spPr>
        <a:xfrm>
          <a:off x="14611350" y="12686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49530</xdr:rowOff>
    </xdr:from>
    <xdr:ext cx="405130" cy="259080"/>
    <xdr:sp macro="" textlink="">
      <xdr:nvSpPr>
        <xdr:cNvPr id="746" name="【消防施設】&#10;有形固定資産減価償却率平均値テキスト">
          <a:extLst>
            <a:ext uri="{FF2B5EF4-FFF2-40B4-BE49-F238E27FC236}">
              <a16:creationId xmlns:a16="http://schemas.microsoft.com/office/drawing/2014/main" id="{54F07875-4167-4548-8F62-1FFC09EC23A4}"/>
            </a:ext>
          </a:extLst>
        </xdr:cNvPr>
        <xdr:cNvSpPr txBox="1"/>
      </xdr:nvSpPr>
      <xdr:spPr>
        <a:xfrm>
          <a:off x="14735175" y="131718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26670</xdr:rowOff>
    </xdr:from>
    <xdr:to>
      <xdr:col>85</xdr:col>
      <xdr:colOff>177800</xdr:colOff>
      <xdr:row>82</xdr:row>
      <xdr:rowOff>128270</xdr:rowOff>
    </xdr:to>
    <xdr:sp macro="" textlink="">
      <xdr:nvSpPr>
        <xdr:cNvPr id="747" name="フローチャート: 判断 746">
          <a:extLst>
            <a:ext uri="{FF2B5EF4-FFF2-40B4-BE49-F238E27FC236}">
              <a16:creationId xmlns:a16="http://schemas.microsoft.com/office/drawing/2014/main" id="{A425D34C-A4D7-4764-9E90-9878B0AB09D1}"/>
            </a:ext>
          </a:extLst>
        </xdr:cNvPr>
        <xdr:cNvSpPr/>
      </xdr:nvSpPr>
      <xdr:spPr>
        <a:xfrm>
          <a:off x="14649450" y="133172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167005</xdr:rowOff>
    </xdr:from>
    <xdr:to>
      <xdr:col>81</xdr:col>
      <xdr:colOff>101600</xdr:colOff>
      <xdr:row>82</xdr:row>
      <xdr:rowOff>97790</xdr:rowOff>
    </xdr:to>
    <xdr:sp macro="" textlink="">
      <xdr:nvSpPr>
        <xdr:cNvPr id="748" name="フローチャート: 判断 747">
          <a:extLst>
            <a:ext uri="{FF2B5EF4-FFF2-40B4-BE49-F238E27FC236}">
              <a16:creationId xmlns:a16="http://schemas.microsoft.com/office/drawing/2014/main" id="{069F2555-4E8F-4BE6-B3C6-41EC6E501523}"/>
            </a:ext>
          </a:extLst>
        </xdr:cNvPr>
        <xdr:cNvSpPr/>
      </xdr:nvSpPr>
      <xdr:spPr>
        <a:xfrm>
          <a:off x="13887450" y="13289280"/>
          <a:ext cx="10477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145415</xdr:rowOff>
    </xdr:from>
    <xdr:to>
      <xdr:col>76</xdr:col>
      <xdr:colOff>165100</xdr:colOff>
      <xdr:row>82</xdr:row>
      <xdr:rowOff>75565</xdr:rowOff>
    </xdr:to>
    <xdr:sp macro="" textlink="">
      <xdr:nvSpPr>
        <xdr:cNvPr id="749" name="フローチャート: 判断 748">
          <a:extLst>
            <a:ext uri="{FF2B5EF4-FFF2-40B4-BE49-F238E27FC236}">
              <a16:creationId xmlns:a16="http://schemas.microsoft.com/office/drawing/2014/main" id="{2F522D45-7EDC-4308-A10F-1D1146573539}"/>
            </a:ext>
          </a:extLst>
        </xdr:cNvPr>
        <xdr:cNvSpPr/>
      </xdr:nvSpPr>
      <xdr:spPr>
        <a:xfrm>
          <a:off x="13096875" y="1326769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144145</xdr:rowOff>
    </xdr:from>
    <xdr:to>
      <xdr:col>72</xdr:col>
      <xdr:colOff>38100</xdr:colOff>
      <xdr:row>82</xdr:row>
      <xdr:rowOff>74930</xdr:rowOff>
    </xdr:to>
    <xdr:sp macro="" textlink="">
      <xdr:nvSpPr>
        <xdr:cNvPr id="750" name="フローチャート: 判断 749">
          <a:extLst>
            <a:ext uri="{FF2B5EF4-FFF2-40B4-BE49-F238E27FC236}">
              <a16:creationId xmlns:a16="http://schemas.microsoft.com/office/drawing/2014/main" id="{83D54A54-429C-4234-A6F7-AAF6EC35D8EC}"/>
            </a:ext>
          </a:extLst>
        </xdr:cNvPr>
        <xdr:cNvSpPr/>
      </xdr:nvSpPr>
      <xdr:spPr>
        <a:xfrm>
          <a:off x="12296775" y="1326642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81915</xdr:rowOff>
    </xdr:from>
    <xdr:to>
      <xdr:col>67</xdr:col>
      <xdr:colOff>101600</xdr:colOff>
      <xdr:row>82</xdr:row>
      <xdr:rowOff>12065</xdr:rowOff>
    </xdr:to>
    <xdr:sp macro="" textlink="">
      <xdr:nvSpPr>
        <xdr:cNvPr id="751" name="フローチャート: 判断 750">
          <a:extLst>
            <a:ext uri="{FF2B5EF4-FFF2-40B4-BE49-F238E27FC236}">
              <a16:creationId xmlns:a16="http://schemas.microsoft.com/office/drawing/2014/main" id="{05DD5E4C-A4A8-4A1A-A683-AD4586E34852}"/>
            </a:ext>
          </a:extLst>
        </xdr:cNvPr>
        <xdr:cNvSpPr/>
      </xdr:nvSpPr>
      <xdr:spPr>
        <a:xfrm>
          <a:off x="11487150" y="1321054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752" name="テキスト ボックス 751">
          <a:extLst>
            <a:ext uri="{FF2B5EF4-FFF2-40B4-BE49-F238E27FC236}">
              <a16:creationId xmlns:a16="http://schemas.microsoft.com/office/drawing/2014/main" id="{19BE8D97-62AF-43A7-B0CE-48DBB1FD9468}"/>
            </a:ext>
          </a:extLst>
        </xdr:cNvPr>
        <xdr:cNvSpPr txBox="1"/>
      </xdr:nvSpPr>
      <xdr:spPr>
        <a:xfrm>
          <a:off x="14525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753" name="テキスト ボックス 752">
          <a:extLst>
            <a:ext uri="{FF2B5EF4-FFF2-40B4-BE49-F238E27FC236}">
              <a16:creationId xmlns:a16="http://schemas.microsoft.com/office/drawing/2014/main" id="{8522761B-3C1C-4236-B7D6-77EEDC9F9960}"/>
            </a:ext>
          </a:extLst>
        </xdr:cNvPr>
        <xdr:cNvSpPr txBox="1"/>
      </xdr:nvSpPr>
      <xdr:spPr>
        <a:xfrm>
          <a:off x="137636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754" name="テキスト ボックス 753">
          <a:extLst>
            <a:ext uri="{FF2B5EF4-FFF2-40B4-BE49-F238E27FC236}">
              <a16:creationId xmlns:a16="http://schemas.microsoft.com/office/drawing/2014/main" id="{C5DEDDE2-3B53-4135-AB4B-17D26AEF6E10}"/>
            </a:ext>
          </a:extLst>
        </xdr:cNvPr>
        <xdr:cNvSpPr txBox="1"/>
      </xdr:nvSpPr>
      <xdr:spPr>
        <a:xfrm>
          <a:off x="129730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755" name="テキスト ボックス 754">
          <a:extLst>
            <a:ext uri="{FF2B5EF4-FFF2-40B4-BE49-F238E27FC236}">
              <a16:creationId xmlns:a16="http://schemas.microsoft.com/office/drawing/2014/main" id="{9DA3F306-C243-41DD-A387-4DA837F9294D}"/>
            </a:ext>
          </a:extLst>
        </xdr:cNvPr>
        <xdr:cNvSpPr txBox="1"/>
      </xdr:nvSpPr>
      <xdr:spPr>
        <a:xfrm>
          <a:off x="12172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756" name="テキスト ボックス 755">
          <a:extLst>
            <a:ext uri="{FF2B5EF4-FFF2-40B4-BE49-F238E27FC236}">
              <a16:creationId xmlns:a16="http://schemas.microsoft.com/office/drawing/2014/main" id="{41B7BB5D-6C5F-4E62-8CFB-0874A7FDBCE4}"/>
            </a:ext>
          </a:extLst>
        </xdr:cNvPr>
        <xdr:cNvSpPr txBox="1"/>
      </xdr:nvSpPr>
      <xdr:spPr>
        <a:xfrm>
          <a:off x="11363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82</xdr:row>
      <xdr:rowOff>49530</xdr:rowOff>
    </xdr:from>
    <xdr:to>
      <xdr:col>85</xdr:col>
      <xdr:colOff>177800</xdr:colOff>
      <xdr:row>82</xdr:row>
      <xdr:rowOff>151130</xdr:rowOff>
    </xdr:to>
    <xdr:sp macro="" textlink="">
      <xdr:nvSpPr>
        <xdr:cNvPr id="757" name="楕円 756">
          <a:extLst>
            <a:ext uri="{FF2B5EF4-FFF2-40B4-BE49-F238E27FC236}">
              <a16:creationId xmlns:a16="http://schemas.microsoft.com/office/drawing/2014/main" id="{AC621802-AF31-4113-AA74-9F3F561B7C8B}"/>
            </a:ext>
          </a:extLst>
        </xdr:cNvPr>
        <xdr:cNvSpPr/>
      </xdr:nvSpPr>
      <xdr:spPr>
        <a:xfrm>
          <a:off x="14649450" y="133337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27940</xdr:rowOff>
    </xdr:from>
    <xdr:ext cx="405130" cy="259080"/>
    <xdr:sp macro="" textlink="">
      <xdr:nvSpPr>
        <xdr:cNvPr id="758" name="【消防施設】&#10;有形固定資産減価償却率該当値テキスト">
          <a:extLst>
            <a:ext uri="{FF2B5EF4-FFF2-40B4-BE49-F238E27FC236}">
              <a16:creationId xmlns:a16="http://schemas.microsoft.com/office/drawing/2014/main" id="{F9BDC43F-55B5-4A63-A898-F2BAAC0E5344}"/>
            </a:ext>
          </a:extLst>
        </xdr:cNvPr>
        <xdr:cNvSpPr txBox="1"/>
      </xdr:nvSpPr>
      <xdr:spPr>
        <a:xfrm>
          <a:off x="14735175" y="1331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759" name="楕円 758">
          <a:extLst>
            <a:ext uri="{FF2B5EF4-FFF2-40B4-BE49-F238E27FC236}">
              <a16:creationId xmlns:a16="http://schemas.microsoft.com/office/drawing/2014/main" id="{32449CA8-BA44-45BB-8D7A-F6BE4D632285}"/>
            </a:ext>
          </a:extLst>
        </xdr:cNvPr>
        <xdr:cNvSpPr/>
      </xdr:nvSpPr>
      <xdr:spPr>
        <a:xfrm>
          <a:off x="13887450" y="1328737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100330</xdr:rowOff>
    </xdr:to>
    <xdr:cxnSp macro="">
      <xdr:nvCxnSpPr>
        <xdr:cNvPr id="760" name="直線コネクタ 759">
          <a:extLst>
            <a:ext uri="{FF2B5EF4-FFF2-40B4-BE49-F238E27FC236}">
              <a16:creationId xmlns:a16="http://schemas.microsoft.com/office/drawing/2014/main" id="{B7F8B6C9-321D-422D-9CB1-0B52765D390D}"/>
            </a:ext>
          </a:extLst>
        </xdr:cNvPr>
        <xdr:cNvCxnSpPr/>
      </xdr:nvCxnSpPr>
      <xdr:spPr>
        <a:xfrm>
          <a:off x="13935075" y="13325475"/>
          <a:ext cx="762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27940</xdr:rowOff>
    </xdr:from>
    <xdr:to>
      <xdr:col>76</xdr:col>
      <xdr:colOff>165100</xdr:colOff>
      <xdr:row>81</xdr:row>
      <xdr:rowOff>129540</xdr:rowOff>
    </xdr:to>
    <xdr:sp macro="" textlink="">
      <xdr:nvSpPr>
        <xdr:cNvPr id="761" name="楕円 760">
          <a:extLst>
            <a:ext uri="{FF2B5EF4-FFF2-40B4-BE49-F238E27FC236}">
              <a16:creationId xmlns:a16="http://schemas.microsoft.com/office/drawing/2014/main" id="{9DBBAA4B-C414-45C0-850E-6DA9167D0CDE}"/>
            </a:ext>
          </a:extLst>
        </xdr:cNvPr>
        <xdr:cNvSpPr/>
      </xdr:nvSpPr>
      <xdr:spPr>
        <a:xfrm>
          <a:off x="13096875" y="131565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78740</xdr:rowOff>
    </xdr:from>
    <xdr:to>
      <xdr:col>81</xdr:col>
      <xdr:colOff>50800</xdr:colOff>
      <xdr:row>82</xdr:row>
      <xdr:rowOff>38100</xdr:rowOff>
    </xdr:to>
    <xdr:cxnSp macro="">
      <xdr:nvCxnSpPr>
        <xdr:cNvPr id="762" name="直線コネクタ 761">
          <a:extLst>
            <a:ext uri="{FF2B5EF4-FFF2-40B4-BE49-F238E27FC236}">
              <a16:creationId xmlns:a16="http://schemas.microsoft.com/office/drawing/2014/main" id="{CB4C6258-7647-42B6-A011-34B275CDD69C}"/>
            </a:ext>
          </a:extLst>
        </xdr:cNvPr>
        <xdr:cNvCxnSpPr/>
      </xdr:nvCxnSpPr>
      <xdr:spPr>
        <a:xfrm>
          <a:off x="13144500" y="13204190"/>
          <a:ext cx="790575"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161925</xdr:rowOff>
    </xdr:from>
    <xdr:to>
      <xdr:col>72</xdr:col>
      <xdr:colOff>38100</xdr:colOff>
      <xdr:row>81</xdr:row>
      <xdr:rowOff>92075</xdr:rowOff>
    </xdr:to>
    <xdr:sp macro="" textlink="">
      <xdr:nvSpPr>
        <xdr:cNvPr id="763" name="楕円 762">
          <a:extLst>
            <a:ext uri="{FF2B5EF4-FFF2-40B4-BE49-F238E27FC236}">
              <a16:creationId xmlns:a16="http://schemas.microsoft.com/office/drawing/2014/main" id="{9353D001-1EF8-4533-B545-6D5CBCD456A9}"/>
            </a:ext>
          </a:extLst>
        </xdr:cNvPr>
        <xdr:cNvSpPr/>
      </xdr:nvSpPr>
      <xdr:spPr>
        <a:xfrm>
          <a:off x="12296775" y="131222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41275</xdr:rowOff>
    </xdr:from>
    <xdr:to>
      <xdr:col>76</xdr:col>
      <xdr:colOff>114300</xdr:colOff>
      <xdr:row>81</xdr:row>
      <xdr:rowOff>78740</xdr:rowOff>
    </xdr:to>
    <xdr:cxnSp macro="">
      <xdr:nvCxnSpPr>
        <xdr:cNvPr id="764" name="直線コネクタ 763">
          <a:extLst>
            <a:ext uri="{FF2B5EF4-FFF2-40B4-BE49-F238E27FC236}">
              <a16:creationId xmlns:a16="http://schemas.microsoft.com/office/drawing/2014/main" id="{C938E1CB-992C-411B-A7CA-70E778E9E1B5}"/>
            </a:ext>
          </a:extLst>
        </xdr:cNvPr>
        <xdr:cNvCxnSpPr/>
      </xdr:nvCxnSpPr>
      <xdr:spPr>
        <a:xfrm>
          <a:off x="12344400" y="13169900"/>
          <a:ext cx="8001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113030</xdr:rowOff>
    </xdr:from>
    <xdr:to>
      <xdr:col>67</xdr:col>
      <xdr:colOff>101600</xdr:colOff>
      <xdr:row>81</xdr:row>
      <xdr:rowOff>43180</xdr:rowOff>
    </xdr:to>
    <xdr:sp macro="" textlink="">
      <xdr:nvSpPr>
        <xdr:cNvPr id="765" name="楕円 764">
          <a:extLst>
            <a:ext uri="{FF2B5EF4-FFF2-40B4-BE49-F238E27FC236}">
              <a16:creationId xmlns:a16="http://schemas.microsoft.com/office/drawing/2014/main" id="{2DEFA379-CE84-4C00-BD0D-9642FE672817}"/>
            </a:ext>
          </a:extLst>
        </xdr:cNvPr>
        <xdr:cNvSpPr/>
      </xdr:nvSpPr>
      <xdr:spPr>
        <a:xfrm>
          <a:off x="11487150" y="1307655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163830</xdr:rowOff>
    </xdr:from>
    <xdr:to>
      <xdr:col>71</xdr:col>
      <xdr:colOff>177800</xdr:colOff>
      <xdr:row>81</xdr:row>
      <xdr:rowOff>41275</xdr:rowOff>
    </xdr:to>
    <xdr:cxnSp macro="">
      <xdr:nvCxnSpPr>
        <xdr:cNvPr id="766" name="直線コネクタ 765">
          <a:extLst>
            <a:ext uri="{FF2B5EF4-FFF2-40B4-BE49-F238E27FC236}">
              <a16:creationId xmlns:a16="http://schemas.microsoft.com/office/drawing/2014/main" id="{266DCB49-CC3C-4BEA-A4FD-35AED55A64BD}"/>
            </a:ext>
          </a:extLst>
        </xdr:cNvPr>
        <xdr:cNvCxnSpPr/>
      </xdr:nvCxnSpPr>
      <xdr:spPr>
        <a:xfrm>
          <a:off x="11534775" y="1312418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88265</xdr:rowOff>
    </xdr:from>
    <xdr:ext cx="405130" cy="257810"/>
    <xdr:sp macro="" textlink="">
      <xdr:nvSpPr>
        <xdr:cNvPr id="767" name="n_1aveValue【消防施設】&#10;有形固定資産減価償却率">
          <a:extLst>
            <a:ext uri="{FF2B5EF4-FFF2-40B4-BE49-F238E27FC236}">
              <a16:creationId xmlns:a16="http://schemas.microsoft.com/office/drawing/2014/main" id="{937D10AC-5B08-4BC8-AEE3-BF5E921CA7B7}"/>
            </a:ext>
          </a:extLst>
        </xdr:cNvPr>
        <xdr:cNvSpPr txBox="1"/>
      </xdr:nvSpPr>
      <xdr:spPr>
        <a:xfrm>
          <a:off x="13745210" y="133724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66675</xdr:rowOff>
    </xdr:from>
    <xdr:ext cx="403860" cy="257810"/>
    <xdr:sp macro="" textlink="">
      <xdr:nvSpPr>
        <xdr:cNvPr id="768" name="n_2aveValue【消防施設】&#10;有形固定資産減価償却率">
          <a:extLst>
            <a:ext uri="{FF2B5EF4-FFF2-40B4-BE49-F238E27FC236}">
              <a16:creationId xmlns:a16="http://schemas.microsoft.com/office/drawing/2014/main" id="{F814FB91-7060-4324-BC4E-957ADDBEAFD9}"/>
            </a:ext>
          </a:extLst>
        </xdr:cNvPr>
        <xdr:cNvSpPr txBox="1"/>
      </xdr:nvSpPr>
      <xdr:spPr>
        <a:xfrm>
          <a:off x="12964160" y="133508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82</xdr:row>
      <xdr:rowOff>65405</xdr:rowOff>
    </xdr:from>
    <xdr:ext cx="403860" cy="257810"/>
    <xdr:sp macro="" textlink="">
      <xdr:nvSpPr>
        <xdr:cNvPr id="769" name="n_3aveValue【消防施設】&#10;有形固定資産減価償却率">
          <a:extLst>
            <a:ext uri="{FF2B5EF4-FFF2-40B4-BE49-F238E27FC236}">
              <a16:creationId xmlns:a16="http://schemas.microsoft.com/office/drawing/2014/main" id="{956540C4-DCDD-4CB2-9298-380CA87F1A08}"/>
            </a:ext>
          </a:extLst>
        </xdr:cNvPr>
        <xdr:cNvSpPr txBox="1"/>
      </xdr:nvSpPr>
      <xdr:spPr>
        <a:xfrm>
          <a:off x="12164060" y="133559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3175</xdr:rowOff>
    </xdr:from>
    <xdr:ext cx="403860" cy="259080"/>
    <xdr:sp macro="" textlink="">
      <xdr:nvSpPr>
        <xdr:cNvPr id="770" name="n_4aveValue【消防施設】&#10;有形固定資産減価償却率">
          <a:extLst>
            <a:ext uri="{FF2B5EF4-FFF2-40B4-BE49-F238E27FC236}">
              <a16:creationId xmlns:a16="http://schemas.microsoft.com/office/drawing/2014/main" id="{2639E933-70BF-4239-85A5-05874F520CBE}"/>
            </a:ext>
          </a:extLst>
        </xdr:cNvPr>
        <xdr:cNvSpPr txBox="1"/>
      </xdr:nvSpPr>
      <xdr:spPr>
        <a:xfrm>
          <a:off x="11354435" y="132937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105410</xdr:rowOff>
    </xdr:from>
    <xdr:ext cx="405130" cy="259080"/>
    <xdr:sp macro="" textlink="">
      <xdr:nvSpPr>
        <xdr:cNvPr id="771" name="n_1mainValue【消防施設】&#10;有形固定資産減価償却率">
          <a:extLst>
            <a:ext uri="{FF2B5EF4-FFF2-40B4-BE49-F238E27FC236}">
              <a16:creationId xmlns:a16="http://schemas.microsoft.com/office/drawing/2014/main" id="{CB700AE3-C9B3-4F71-8D48-57F74CDB3523}"/>
            </a:ext>
          </a:extLst>
        </xdr:cNvPr>
        <xdr:cNvSpPr txBox="1"/>
      </xdr:nvSpPr>
      <xdr:spPr>
        <a:xfrm>
          <a:off x="13745210" y="13065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146050</xdr:rowOff>
    </xdr:from>
    <xdr:ext cx="403860" cy="257810"/>
    <xdr:sp macro="" textlink="">
      <xdr:nvSpPr>
        <xdr:cNvPr id="772" name="n_2mainValue【消防施設】&#10;有形固定資産減価償却率">
          <a:extLst>
            <a:ext uri="{FF2B5EF4-FFF2-40B4-BE49-F238E27FC236}">
              <a16:creationId xmlns:a16="http://schemas.microsoft.com/office/drawing/2014/main" id="{475A0972-1818-4454-A9B3-86616F3DC4E5}"/>
            </a:ext>
          </a:extLst>
        </xdr:cNvPr>
        <xdr:cNvSpPr txBox="1"/>
      </xdr:nvSpPr>
      <xdr:spPr>
        <a:xfrm>
          <a:off x="12964160" y="1294447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109220</xdr:rowOff>
    </xdr:from>
    <xdr:ext cx="403860" cy="257810"/>
    <xdr:sp macro="" textlink="">
      <xdr:nvSpPr>
        <xdr:cNvPr id="773" name="n_3mainValue【消防施設】&#10;有形固定資産減価償却率">
          <a:extLst>
            <a:ext uri="{FF2B5EF4-FFF2-40B4-BE49-F238E27FC236}">
              <a16:creationId xmlns:a16="http://schemas.microsoft.com/office/drawing/2014/main" id="{BB454CA1-1C1F-4568-A76A-454AABB0CACF}"/>
            </a:ext>
          </a:extLst>
        </xdr:cNvPr>
        <xdr:cNvSpPr txBox="1"/>
      </xdr:nvSpPr>
      <xdr:spPr>
        <a:xfrm>
          <a:off x="12164060" y="129076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59690</xdr:rowOff>
    </xdr:from>
    <xdr:ext cx="403860" cy="259080"/>
    <xdr:sp macro="" textlink="">
      <xdr:nvSpPr>
        <xdr:cNvPr id="774" name="n_4mainValue【消防施設】&#10;有形固定資産減価償却率">
          <a:extLst>
            <a:ext uri="{FF2B5EF4-FFF2-40B4-BE49-F238E27FC236}">
              <a16:creationId xmlns:a16="http://schemas.microsoft.com/office/drawing/2014/main" id="{15709B8F-A37F-4DF7-9EB4-8DF3491E5678}"/>
            </a:ext>
          </a:extLst>
        </xdr:cNvPr>
        <xdr:cNvSpPr txBox="1"/>
      </xdr:nvSpPr>
      <xdr:spPr>
        <a:xfrm>
          <a:off x="11354435" y="128612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5" name="正方形/長方形 774">
          <a:extLst>
            <a:ext uri="{FF2B5EF4-FFF2-40B4-BE49-F238E27FC236}">
              <a16:creationId xmlns:a16="http://schemas.microsoft.com/office/drawing/2014/main" id="{DBF5E283-14E2-4AF6-8C9E-E2AD2B9253B3}"/>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6" name="正方形/長方形 775">
          <a:extLst>
            <a:ext uri="{FF2B5EF4-FFF2-40B4-BE49-F238E27FC236}">
              <a16:creationId xmlns:a16="http://schemas.microsoft.com/office/drawing/2014/main" id="{67D4B98E-4022-49A2-875E-FCCF9E4B8AEA}"/>
            </a:ext>
          </a:extLst>
        </xdr:cNvPr>
        <xdr:cNvSpPr/>
      </xdr:nvSpPr>
      <xdr:spPr>
        <a:xfrm>
          <a:off x="16583025"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7" name="正方形/長方形 776">
          <a:extLst>
            <a:ext uri="{FF2B5EF4-FFF2-40B4-BE49-F238E27FC236}">
              <a16:creationId xmlns:a16="http://schemas.microsoft.com/office/drawing/2014/main" id="{5DD5D0BB-D188-4CB6-B8EA-78F0817D5C4F}"/>
            </a:ext>
          </a:extLst>
        </xdr:cNvPr>
        <xdr:cNvSpPr/>
      </xdr:nvSpPr>
      <xdr:spPr>
        <a:xfrm>
          <a:off x="16583025"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8" name="正方形/長方形 777">
          <a:extLst>
            <a:ext uri="{FF2B5EF4-FFF2-40B4-BE49-F238E27FC236}">
              <a16:creationId xmlns:a16="http://schemas.microsoft.com/office/drawing/2014/main" id="{7EEA1C92-E0AD-4407-B6FD-3E50018C9C36}"/>
            </a:ext>
          </a:extLst>
        </xdr:cNvPr>
        <xdr:cNvSpPr/>
      </xdr:nvSpPr>
      <xdr:spPr>
        <a:xfrm>
          <a:off x="174879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9" name="正方形/長方形 778">
          <a:extLst>
            <a:ext uri="{FF2B5EF4-FFF2-40B4-BE49-F238E27FC236}">
              <a16:creationId xmlns:a16="http://schemas.microsoft.com/office/drawing/2014/main" id="{FB5D74D4-D7F3-4821-BF0A-6323BD8C04D8}"/>
            </a:ext>
          </a:extLst>
        </xdr:cNvPr>
        <xdr:cNvSpPr/>
      </xdr:nvSpPr>
      <xdr:spPr>
        <a:xfrm>
          <a:off x="174879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0" name="正方形/長方形 779">
          <a:extLst>
            <a:ext uri="{FF2B5EF4-FFF2-40B4-BE49-F238E27FC236}">
              <a16:creationId xmlns:a16="http://schemas.microsoft.com/office/drawing/2014/main" id="{3109CD8B-FCCC-4B24-90A0-2A906DB4832A}"/>
            </a:ext>
          </a:extLst>
        </xdr:cNvPr>
        <xdr:cNvSpPr/>
      </xdr:nvSpPr>
      <xdr:spPr>
        <a:xfrm>
          <a:off x="18516600" y="11791950"/>
          <a:ext cx="1371600" cy="2381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1" name="正方形/長方形 780">
          <a:extLst>
            <a:ext uri="{FF2B5EF4-FFF2-40B4-BE49-F238E27FC236}">
              <a16:creationId xmlns:a16="http://schemas.microsoft.com/office/drawing/2014/main" id="{5D6B1C54-83C0-45D9-844B-5F8A5713B996}"/>
            </a:ext>
          </a:extLst>
        </xdr:cNvPr>
        <xdr:cNvSpPr/>
      </xdr:nvSpPr>
      <xdr:spPr>
        <a:xfrm>
          <a:off x="18516600" y="11991975"/>
          <a:ext cx="1371600" cy="2286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2" name="正方形/長方形 781">
          <a:extLst>
            <a:ext uri="{FF2B5EF4-FFF2-40B4-BE49-F238E27FC236}">
              <a16:creationId xmlns:a16="http://schemas.microsoft.com/office/drawing/2014/main" id="{79296A2D-A727-4308-A2C7-D663316977C5}"/>
            </a:ext>
          </a:extLst>
        </xdr:cNvPr>
        <xdr:cNvSpPr/>
      </xdr:nvSpPr>
      <xdr:spPr>
        <a:xfrm>
          <a:off x="16459200" y="12249150"/>
          <a:ext cx="4267200" cy="216217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83" name="テキスト ボックス 782">
          <a:extLst>
            <a:ext uri="{FF2B5EF4-FFF2-40B4-BE49-F238E27FC236}">
              <a16:creationId xmlns:a16="http://schemas.microsoft.com/office/drawing/2014/main" id="{1F9A9D79-052F-4DAE-96F6-D0BD22572A5A}"/>
            </a:ext>
          </a:extLst>
        </xdr:cNvPr>
        <xdr:cNvSpPr txBox="1"/>
      </xdr:nvSpPr>
      <xdr:spPr>
        <a:xfrm>
          <a:off x="16440150" y="12068175"/>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4" name="直線コネクタ 783">
          <a:extLst>
            <a:ext uri="{FF2B5EF4-FFF2-40B4-BE49-F238E27FC236}">
              <a16:creationId xmlns:a16="http://schemas.microsoft.com/office/drawing/2014/main" id="{068CFC0C-1773-4AAF-A4AC-F6F6586D78D4}"/>
            </a:ext>
          </a:extLst>
        </xdr:cNvPr>
        <xdr:cNvCxnSpPr/>
      </xdr:nvCxnSpPr>
      <xdr:spPr>
        <a:xfrm>
          <a:off x="16459200" y="144113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5" name="直線コネクタ 784">
          <a:extLst>
            <a:ext uri="{FF2B5EF4-FFF2-40B4-BE49-F238E27FC236}">
              <a16:creationId xmlns:a16="http://schemas.microsoft.com/office/drawing/2014/main" id="{B68F1CE4-1BFF-4C6A-A500-E21FD86656DC}"/>
            </a:ext>
          </a:extLst>
        </xdr:cNvPr>
        <xdr:cNvCxnSpPr/>
      </xdr:nvCxnSpPr>
      <xdr:spPr>
        <a:xfrm>
          <a:off x="16459200" y="139731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786" name="テキスト ボックス 785">
          <a:extLst>
            <a:ext uri="{FF2B5EF4-FFF2-40B4-BE49-F238E27FC236}">
              <a16:creationId xmlns:a16="http://schemas.microsoft.com/office/drawing/2014/main" id="{72CDED48-08B7-4850-B658-5E5AB9093727}"/>
            </a:ext>
          </a:extLst>
        </xdr:cNvPr>
        <xdr:cNvSpPr txBox="1"/>
      </xdr:nvSpPr>
      <xdr:spPr>
        <a:xfrm>
          <a:off x="16052165" y="138372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7" name="直線コネクタ 786">
          <a:extLst>
            <a:ext uri="{FF2B5EF4-FFF2-40B4-BE49-F238E27FC236}">
              <a16:creationId xmlns:a16="http://schemas.microsoft.com/office/drawing/2014/main" id="{9C2E334E-F666-42FD-B5D5-B88966220972}"/>
            </a:ext>
          </a:extLst>
        </xdr:cNvPr>
        <xdr:cNvCxnSpPr/>
      </xdr:nvCxnSpPr>
      <xdr:spPr>
        <a:xfrm>
          <a:off x="16459200" y="135445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788" name="テキスト ボックス 787">
          <a:extLst>
            <a:ext uri="{FF2B5EF4-FFF2-40B4-BE49-F238E27FC236}">
              <a16:creationId xmlns:a16="http://schemas.microsoft.com/office/drawing/2014/main" id="{4E06E069-5846-4F89-A041-F671970F3021}"/>
            </a:ext>
          </a:extLst>
        </xdr:cNvPr>
        <xdr:cNvSpPr txBox="1"/>
      </xdr:nvSpPr>
      <xdr:spPr>
        <a:xfrm>
          <a:off x="16052165" y="134086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9" name="直線コネクタ 788">
          <a:extLst>
            <a:ext uri="{FF2B5EF4-FFF2-40B4-BE49-F238E27FC236}">
              <a16:creationId xmlns:a16="http://schemas.microsoft.com/office/drawing/2014/main" id="{05A7BFCD-1441-4EEB-861B-2990A93FDE17}"/>
            </a:ext>
          </a:extLst>
        </xdr:cNvPr>
        <xdr:cNvCxnSpPr/>
      </xdr:nvCxnSpPr>
      <xdr:spPr>
        <a:xfrm>
          <a:off x="16459200" y="1311592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790" name="テキスト ボックス 789">
          <a:extLst>
            <a:ext uri="{FF2B5EF4-FFF2-40B4-BE49-F238E27FC236}">
              <a16:creationId xmlns:a16="http://schemas.microsoft.com/office/drawing/2014/main" id="{13309DDC-8DBE-4A89-B8EA-D14EF23344B6}"/>
            </a:ext>
          </a:extLst>
        </xdr:cNvPr>
        <xdr:cNvSpPr txBox="1"/>
      </xdr:nvSpPr>
      <xdr:spPr>
        <a:xfrm>
          <a:off x="16052165" y="129705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1" name="直線コネクタ 790">
          <a:extLst>
            <a:ext uri="{FF2B5EF4-FFF2-40B4-BE49-F238E27FC236}">
              <a16:creationId xmlns:a16="http://schemas.microsoft.com/office/drawing/2014/main" id="{4681D4FE-3C0E-4617-BA58-1FE031D724A1}"/>
            </a:ext>
          </a:extLst>
        </xdr:cNvPr>
        <xdr:cNvCxnSpPr/>
      </xdr:nvCxnSpPr>
      <xdr:spPr>
        <a:xfrm>
          <a:off x="16459200" y="12677775"/>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92" name="テキスト ボックス 791">
          <a:extLst>
            <a:ext uri="{FF2B5EF4-FFF2-40B4-BE49-F238E27FC236}">
              <a16:creationId xmlns:a16="http://schemas.microsoft.com/office/drawing/2014/main" id="{EF6F06FD-2512-4849-8195-BD1DCE071263}"/>
            </a:ext>
          </a:extLst>
        </xdr:cNvPr>
        <xdr:cNvSpPr txBox="1"/>
      </xdr:nvSpPr>
      <xdr:spPr>
        <a:xfrm>
          <a:off x="16052165" y="125418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3" name="直線コネクタ 792">
          <a:extLst>
            <a:ext uri="{FF2B5EF4-FFF2-40B4-BE49-F238E27FC236}">
              <a16:creationId xmlns:a16="http://schemas.microsoft.com/office/drawing/2014/main" id="{092D9FD6-737D-499A-B7A1-C9A49A32DD0D}"/>
            </a:ext>
          </a:extLst>
        </xdr:cNvPr>
        <xdr:cNvCxnSpPr/>
      </xdr:nvCxnSpPr>
      <xdr:spPr>
        <a:xfrm>
          <a:off x="16459200" y="122491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94" name="テキスト ボックス 793">
          <a:extLst>
            <a:ext uri="{FF2B5EF4-FFF2-40B4-BE49-F238E27FC236}">
              <a16:creationId xmlns:a16="http://schemas.microsoft.com/office/drawing/2014/main" id="{4EE07AD8-5241-4E2C-8E15-2DFAE318CA35}"/>
            </a:ext>
          </a:extLst>
        </xdr:cNvPr>
        <xdr:cNvSpPr txBox="1"/>
      </xdr:nvSpPr>
      <xdr:spPr>
        <a:xfrm>
          <a:off x="16052165" y="1211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5" name="【消防施設】&#10;一人当たり面積グラフ枠">
          <a:extLst>
            <a:ext uri="{FF2B5EF4-FFF2-40B4-BE49-F238E27FC236}">
              <a16:creationId xmlns:a16="http://schemas.microsoft.com/office/drawing/2014/main" id="{2F5F6350-127D-47CC-8A56-D22798D3687F}"/>
            </a:ext>
          </a:extLst>
        </xdr:cNvPr>
        <xdr:cNvSpPr/>
      </xdr:nvSpPr>
      <xdr:spPr>
        <a:xfrm>
          <a:off x="16459200" y="12249150"/>
          <a:ext cx="4267200" cy="216217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45085</xdr:rowOff>
    </xdr:from>
    <xdr:to>
      <xdr:col>116</xdr:col>
      <xdr:colOff>62865</xdr:colOff>
      <xdr:row>85</xdr:row>
      <xdr:rowOff>145415</xdr:rowOff>
    </xdr:to>
    <xdr:cxnSp macro="">
      <xdr:nvCxnSpPr>
        <xdr:cNvPr id="796" name="直線コネクタ 795">
          <a:extLst>
            <a:ext uri="{FF2B5EF4-FFF2-40B4-BE49-F238E27FC236}">
              <a16:creationId xmlns:a16="http://schemas.microsoft.com/office/drawing/2014/main" id="{9E64FFF7-DB13-4076-9ECD-5BE73B6180D6}"/>
            </a:ext>
          </a:extLst>
        </xdr:cNvPr>
        <xdr:cNvCxnSpPr/>
      </xdr:nvCxnSpPr>
      <xdr:spPr>
        <a:xfrm flipV="1">
          <a:off x="19954240" y="12849860"/>
          <a:ext cx="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149225</xdr:rowOff>
    </xdr:from>
    <xdr:ext cx="469900" cy="259080"/>
    <xdr:sp macro="" textlink="">
      <xdr:nvSpPr>
        <xdr:cNvPr id="797" name="【消防施設】&#10;一人当たり面積最小値テキスト">
          <a:extLst>
            <a:ext uri="{FF2B5EF4-FFF2-40B4-BE49-F238E27FC236}">
              <a16:creationId xmlns:a16="http://schemas.microsoft.com/office/drawing/2014/main" id="{185A7919-1BD9-4EAC-9B33-6C4D50AE2B00}"/>
            </a:ext>
          </a:extLst>
        </xdr:cNvPr>
        <xdr:cNvSpPr txBox="1"/>
      </xdr:nvSpPr>
      <xdr:spPr>
        <a:xfrm>
          <a:off x="19992975" y="139223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145415</xdr:rowOff>
    </xdr:from>
    <xdr:to>
      <xdr:col>116</xdr:col>
      <xdr:colOff>152400</xdr:colOff>
      <xdr:row>85</xdr:row>
      <xdr:rowOff>145415</xdr:rowOff>
    </xdr:to>
    <xdr:cxnSp macro="">
      <xdr:nvCxnSpPr>
        <xdr:cNvPr id="798" name="直線コネクタ 797">
          <a:extLst>
            <a:ext uri="{FF2B5EF4-FFF2-40B4-BE49-F238E27FC236}">
              <a16:creationId xmlns:a16="http://schemas.microsoft.com/office/drawing/2014/main" id="{925813C2-9EAC-4CE1-B5CB-23EF0673117C}"/>
            </a:ext>
          </a:extLst>
        </xdr:cNvPr>
        <xdr:cNvCxnSpPr/>
      </xdr:nvCxnSpPr>
      <xdr:spPr>
        <a:xfrm>
          <a:off x="19878675" y="139153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163195</xdr:rowOff>
    </xdr:from>
    <xdr:ext cx="469900" cy="259080"/>
    <xdr:sp macro="" textlink="">
      <xdr:nvSpPr>
        <xdr:cNvPr id="799" name="【消防施設】&#10;一人当たり面積最大値テキスト">
          <a:extLst>
            <a:ext uri="{FF2B5EF4-FFF2-40B4-BE49-F238E27FC236}">
              <a16:creationId xmlns:a16="http://schemas.microsoft.com/office/drawing/2014/main" id="{AE337B62-1DA4-4E4F-A58E-ABE9A9400748}"/>
            </a:ext>
          </a:extLst>
        </xdr:cNvPr>
        <xdr:cNvSpPr txBox="1"/>
      </xdr:nvSpPr>
      <xdr:spPr>
        <a:xfrm>
          <a:off x="19992975" y="12637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0.261</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45085</xdr:rowOff>
    </xdr:from>
    <xdr:to>
      <xdr:col>116</xdr:col>
      <xdr:colOff>152400</xdr:colOff>
      <xdr:row>79</xdr:row>
      <xdr:rowOff>45085</xdr:rowOff>
    </xdr:to>
    <xdr:cxnSp macro="">
      <xdr:nvCxnSpPr>
        <xdr:cNvPr id="800" name="直線コネクタ 799">
          <a:extLst>
            <a:ext uri="{FF2B5EF4-FFF2-40B4-BE49-F238E27FC236}">
              <a16:creationId xmlns:a16="http://schemas.microsoft.com/office/drawing/2014/main" id="{E36320FF-8577-4AAD-AED1-5180BF25CAFB}"/>
            </a:ext>
          </a:extLst>
        </xdr:cNvPr>
        <xdr:cNvCxnSpPr/>
      </xdr:nvCxnSpPr>
      <xdr:spPr>
        <a:xfrm>
          <a:off x="19878675" y="12849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123190</xdr:rowOff>
    </xdr:from>
    <xdr:ext cx="469900" cy="257810"/>
    <xdr:sp macro="" textlink="">
      <xdr:nvSpPr>
        <xdr:cNvPr id="801" name="【消防施設】&#10;一人当たり面積平均値テキスト">
          <a:extLst>
            <a:ext uri="{FF2B5EF4-FFF2-40B4-BE49-F238E27FC236}">
              <a16:creationId xmlns:a16="http://schemas.microsoft.com/office/drawing/2014/main" id="{302144E9-8EBC-4A70-9B66-03740FA2A77A}"/>
            </a:ext>
          </a:extLst>
        </xdr:cNvPr>
        <xdr:cNvSpPr txBox="1"/>
      </xdr:nvSpPr>
      <xdr:spPr>
        <a:xfrm>
          <a:off x="19992975" y="1357566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144780</xdr:rowOff>
    </xdr:from>
    <xdr:to>
      <xdr:col>116</xdr:col>
      <xdr:colOff>114300</xdr:colOff>
      <xdr:row>84</xdr:row>
      <xdr:rowOff>74930</xdr:rowOff>
    </xdr:to>
    <xdr:sp macro="" textlink="">
      <xdr:nvSpPr>
        <xdr:cNvPr id="802" name="フローチャート: 判断 801">
          <a:extLst>
            <a:ext uri="{FF2B5EF4-FFF2-40B4-BE49-F238E27FC236}">
              <a16:creationId xmlns:a16="http://schemas.microsoft.com/office/drawing/2014/main" id="{E24B4A0A-8067-44D6-9DEA-F66530D92F3E}"/>
            </a:ext>
          </a:extLst>
        </xdr:cNvPr>
        <xdr:cNvSpPr/>
      </xdr:nvSpPr>
      <xdr:spPr>
        <a:xfrm>
          <a:off x="19897725" y="1359090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71755</xdr:rowOff>
    </xdr:from>
    <xdr:to>
      <xdr:col>112</xdr:col>
      <xdr:colOff>38100</xdr:colOff>
      <xdr:row>84</xdr:row>
      <xdr:rowOff>1905</xdr:rowOff>
    </xdr:to>
    <xdr:sp macro="" textlink="">
      <xdr:nvSpPr>
        <xdr:cNvPr id="803" name="フローチャート: 判断 802">
          <a:extLst>
            <a:ext uri="{FF2B5EF4-FFF2-40B4-BE49-F238E27FC236}">
              <a16:creationId xmlns:a16="http://schemas.microsoft.com/office/drawing/2014/main" id="{6AE72659-DFE6-40E7-B897-431E9C277D08}"/>
            </a:ext>
          </a:extLst>
        </xdr:cNvPr>
        <xdr:cNvSpPr/>
      </xdr:nvSpPr>
      <xdr:spPr>
        <a:xfrm>
          <a:off x="19154775" y="135178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67310</xdr:rowOff>
    </xdr:from>
    <xdr:to>
      <xdr:col>107</xdr:col>
      <xdr:colOff>101600</xdr:colOff>
      <xdr:row>83</xdr:row>
      <xdr:rowOff>168910</xdr:rowOff>
    </xdr:to>
    <xdr:sp macro="" textlink="">
      <xdr:nvSpPr>
        <xdr:cNvPr id="804" name="フローチャート: 判断 803">
          <a:extLst>
            <a:ext uri="{FF2B5EF4-FFF2-40B4-BE49-F238E27FC236}">
              <a16:creationId xmlns:a16="http://schemas.microsoft.com/office/drawing/2014/main" id="{2642A7EE-FC82-4286-84C5-8553193E0BB4}"/>
            </a:ext>
          </a:extLst>
        </xdr:cNvPr>
        <xdr:cNvSpPr/>
      </xdr:nvSpPr>
      <xdr:spPr>
        <a:xfrm>
          <a:off x="18345150" y="13513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86360</xdr:rowOff>
    </xdr:from>
    <xdr:to>
      <xdr:col>102</xdr:col>
      <xdr:colOff>165100</xdr:colOff>
      <xdr:row>84</xdr:row>
      <xdr:rowOff>15875</xdr:rowOff>
    </xdr:to>
    <xdr:sp macro="" textlink="">
      <xdr:nvSpPr>
        <xdr:cNvPr id="805" name="フローチャート: 判断 804">
          <a:extLst>
            <a:ext uri="{FF2B5EF4-FFF2-40B4-BE49-F238E27FC236}">
              <a16:creationId xmlns:a16="http://schemas.microsoft.com/office/drawing/2014/main" id="{4C448EE9-2079-4FFC-B215-E78B14A83FE9}"/>
            </a:ext>
          </a:extLst>
        </xdr:cNvPr>
        <xdr:cNvSpPr/>
      </xdr:nvSpPr>
      <xdr:spPr>
        <a:xfrm>
          <a:off x="17554575" y="13532485"/>
          <a:ext cx="9525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164465</xdr:rowOff>
    </xdr:to>
    <xdr:sp macro="" textlink="">
      <xdr:nvSpPr>
        <xdr:cNvPr id="806" name="フローチャート: 判断 805">
          <a:extLst>
            <a:ext uri="{FF2B5EF4-FFF2-40B4-BE49-F238E27FC236}">
              <a16:creationId xmlns:a16="http://schemas.microsoft.com/office/drawing/2014/main" id="{3C12F33A-4B4A-4920-88CA-E8F7D0717109}"/>
            </a:ext>
          </a:extLst>
        </xdr:cNvPr>
        <xdr:cNvSpPr/>
      </xdr:nvSpPr>
      <xdr:spPr>
        <a:xfrm>
          <a:off x="16754475" y="13515975"/>
          <a:ext cx="85725"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807" name="テキスト ボックス 806">
          <a:extLst>
            <a:ext uri="{FF2B5EF4-FFF2-40B4-BE49-F238E27FC236}">
              <a16:creationId xmlns:a16="http://schemas.microsoft.com/office/drawing/2014/main" id="{E5806A2E-949D-462F-99F9-7DF56AEDF707}"/>
            </a:ext>
          </a:extLst>
        </xdr:cNvPr>
        <xdr:cNvSpPr txBox="1"/>
      </xdr:nvSpPr>
      <xdr:spPr>
        <a:xfrm>
          <a:off x="197834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808" name="テキスト ボックス 807">
          <a:extLst>
            <a:ext uri="{FF2B5EF4-FFF2-40B4-BE49-F238E27FC236}">
              <a16:creationId xmlns:a16="http://schemas.microsoft.com/office/drawing/2014/main" id="{2F411AA5-854F-4EE3-A6E5-6622A052F61F}"/>
            </a:ext>
          </a:extLst>
        </xdr:cNvPr>
        <xdr:cNvSpPr txBox="1"/>
      </xdr:nvSpPr>
      <xdr:spPr>
        <a:xfrm>
          <a:off x="190309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809" name="テキスト ボックス 808">
          <a:extLst>
            <a:ext uri="{FF2B5EF4-FFF2-40B4-BE49-F238E27FC236}">
              <a16:creationId xmlns:a16="http://schemas.microsoft.com/office/drawing/2014/main" id="{8BB287B5-D768-411A-AA62-C54F86938207}"/>
            </a:ext>
          </a:extLst>
        </xdr:cNvPr>
        <xdr:cNvSpPr txBox="1"/>
      </xdr:nvSpPr>
      <xdr:spPr>
        <a:xfrm>
          <a:off x="18221325"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810" name="テキスト ボックス 809">
          <a:extLst>
            <a:ext uri="{FF2B5EF4-FFF2-40B4-BE49-F238E27FC236}">
              <a16:creationId xmlns:a16="http://schemas.microsoft.com/office/drawing/2014/main" id="{CDB141C1-8167-42BA-8DC5-B58439B2E1A1}"/>
            </a:ext>
          </a:extLst>
        </xdr:cNvPr>
        <xdr:cNvSpPr txBox="1"/>
      </xdr:nvSpPr>
      <xdr:spPr>
        <a:xfrm>
          <a:off x="174307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811" name="テキスト ボックス 810">
          <a:extLst>
            <a:ext uri="{FF2B5EF4-FFF2-40B4-BE49-F238E27FC236}">
              <a16:creationId xmlns:a16="http://schemas.microsoft.com/office/drawing/2014/main" id="{B66A8AF4-941B-4B69-AD5F-673F2B522CFA}"/>
            </a:ext>
          </a:extLst>
        </xdr:cNvPr>
        <xdr:cNvSpPr txBox="1"/>
      </xdr:nvSpPr>
      <xdr:spPr>
        <a:xfrm>
          <a:off x="16630650" y="1440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80</xdr:row>
      <xdr:rowOff>69850</xdr:rowOff>
    </xdr:from>
    <xdr:to>
      <xdr:col>116</xdr:col>
      <xdr:colOff>114300</xdr:colOff>
      <xdr:row>80</xdr:row>
      <xdr:rowOff>171450</xdr:rowOff>
    </xdr:to>
    <xdr:sp macro="" textlink="">
      <xdr:nvSpPr>
        <xdr:cNvPr id="812" name="楕円 811">
          <a:extLst>
            <a:ext uri="{FF2B5EF4-FFF2-40B4-BE49-F238E27FC236}">
              <a16:creationId xmlns:a16="http://schemas.microsoft.com/office/drawing/2014/main" id="{BADCC77B-4396-4208-B977-3819E08897B4}"/>
            </a:ext>
          </a:extLst>
        </xdr:cNvPr>
        <xdr:cNvSpPr/>
      </xdr:nvSpPr>
      <xdr:spPr>
        <a:xfrm>
          <a:off x="19897725" y="130302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92710</xdr:rowOff>
    </xdr:from>
    <xdr:ext cx="469900" cy="259080"/>
    <xdr:sp macro="" textlink="">
      <xdr:nvSpPr>
        <xdr:cNvPr id="813" name="【消防施設】&#10;一人当たり面積該当値テキスト">
          <a:extLst>
            <a:ext uri="{FF2B5EF4-FFF2-40B4-BE49-F238E27FC236}">
              <a16:creationId xmlns:a16="http://schemas.microsoft.com/office/drawing/2014/main" id="{11524211-556B-4302-A9F6-CE0C9C3048CF}"/>
            </a:ext>
          </a:extLst>
        </xdr:cNvPr>
        <xdr:cNvSpPr txBox="1"/>
      </xdr:nvSpPr>
      <xdr:spPr>
        <a:xfrm>
          <a:off x="19992975" y="1289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80</xdr:row>
      <xdr:rowOff>83185</xdr:rowOff>
    </xdr:from>
    <xdr:to>
      <xdr:col>112</xdr:col>
      <xdr:colOff>38100</xdr:colOff>
      <xdr:row>81</xdr:row>
      <xdr:rowOff>13335</xdr:rowOff>
    </xdr:to>
    <xdr:sp macro="" textlink="">
      <xdr:nvSpPr>
        <xdr:cNvPr id="814" name="楕円 813">
          <a:extLst>
            <a:ext uri="{FF2B5EF4-FFF2-40B4-BE49-F238E27FC236}">
              <a16:creationId xmlns:a16="http://schemas.microsoft.com/office/drawing/2014/main" id="{C508D0AD-385D-4F32-B9FD-FCF063C1309F}"/>
            </a:ext>
          </a:extLst>
        </xdr:cNvPr>
        <xdr:cNvSpPr/>
      </xdr:nvSpPr>
      <xdr:spPr>
        <a:xfrm>
          <a:off x="19154775" y="1304988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120650</xdr:rowOff>
    </xdr:from>
    <xdr:to>
      <xdr:col>116</xdr:col>
      <xdr:colOff>63500</xdr:colOff>
      <xdr:row>80</xdr:row>
      <xdr:rowOff>133985</xdr:rowOff>
    </xdr:to>
    <xdr:cxnSp macro="">
      <xdr:nvCxnSpPr>
        <xdr:cNvPr id="815" name="直線コネクタ 814">
          <a:extLst>
            <a:ext uri="{FF2B5EF4-FFF2-40B4-BE49-F238E27FC236}">
              <a16:creationId xmlns:a16="http://schemas.microsoft.com/office/drawing/2014/main" id="{A9CC82D7-9AF5-4AC8-94B1-718A98F4BE65}"/>
            </a:ext>
          </a:extLst>
        </xdr:cNvPr>
        <xdr:cNvCxnSpPr/>
      </xdr:nvCxnSpPr>
      <xdr:spPr>
        <a:xfrm flipV="1">
          <a:off x="19202400" y="13087350"/>
          <a:ext cx="7524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110490</xdr:rowOff>
    </xdr:from>
    <xdr:to>
      <xdr:col>107</xdr:col>
      <xdr:colOff>101600</xdr:colOff>
      <xdr:row>81</xdr:row>
      <xdr:rowOff>40640</xdr:rowOff>
    </xdr:to>
    <xdr:sp macro="" textlink="">
      <xdr:nvSpPr>
        <xdr:cNvPr id="816" name="楕円 815">
          <a:extLst>
            <a:ext uri="{FF2B5EF4-FFF2-40B4-BE49-F238E27FC236}">
              <a16:creationId xmlns:a16="http://schemas.microsoft.com/office/drawing/2014/main" id="{A39CB6C6-17AF-4C15-A5EF-505377F50501}"/>
            </a:ext>
          </a:extLst>
        </xdr:cNvPr>
        <xdr:cNvSpPr/>
      </xdr:nvSpPr>
      <xdr:spPr>
        <a:xfrm>
          <a:off x="18345150" y="130708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133985</xdr:rowOff>
    </xdr:from>
    <xdr:to>
      <xdr:col>111</xdr:col>
      <xdr:colOff>177800</xdr:colOff>
      <xdr:row>80</xdr:row>
      <xdr:rowOff>161290</xdr:rowOff>
    </xdr:to>
    <xdr:cxnSp macro="">
      <xdr:nvCxnSpPr>
        <xdr:cNvPr id="817" name="直線コネクタ 816">
          <a:extLst>
            <a:ext uri="{FF2B5EF4-FFF2-40B4-BE49-F238E27FC236}">
              <a16:creationId xmlns:a16="http://schemas.microsoft.com/office/drawing/2014/main" id="{2CF45B89-21D0-4A7F-AF85-F5D0BDBD6C59}"/>
            </a:ext>
          </a:extLst>
        </xdr:cNvPr>
        <xdr:cNvCxnSpPr/>
      </xdr:nvCxnSpPr>
      <xdr:spPr>
        <a:xfrm flipV="1">
          <a:off x="18392775" y="13097510"/>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21590</xdr:rowOff>
    </xdr:from>
    <xdr:to>
      <xdr:col>102</xdr:col>
      <xdr:colOff>165100</xdr:colOff>
      <xdr:row>83</xdr:row>
      <xdr:rowOff>123190</xdr:rowOff>
    </xdr:to>
    <xdr:sp macro="" textlink="">
      <xdr:nvSpPr>
        <xdr:cNvPr id="818" name="楕円 817">
          <a:extLst>
            <a:ext uri="{FF2B5EF4-FFF2-40B4-BE49-F238E27FC236}">
              <a16:creationId xmlns:a16="http://schemas.microsoft.com/office/drawing/2014/main" id="{DBE8BF0B-84E1-47B6-94F3-FEEADE3FFF88}"/>
            </a:ext>
          </a:extLst>
        </xdr:cNvPr>
        <xdr:cNvSpPr/>
      </xdr:nvSpPr>
      <xdr:spPr>
        <a:xfrm>
          <a:off x="17554575" y="134708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161290</xdr:rowOff>
    </xdr:from>
    <xdr:to>
      <xdr:col>107</xdr:col>
      <xdr:colOff>50800</xdr:colOff>
      <xdr:row>83</xdr:row>
      <xdr:rowOff>72390</xdr:rowOff>
    </xdr:to>
    <xdr:cxnSp macro="">
      <xdr:nvCxnSpPr>
        <xdr:cNvPr id="819" name="直線コネクタ 818">
          <a:extLst>
            <a:ext uri="{FF2B5EF4-FFF2-40B4-BE49-F238E27FC236}">
              <a16:creationId xmlns:a16="http://schemas.microsoft.com/office/drawing/2014/main" id="{0502AEC1-6BB5-4DD1-AD41-8317E8A7D863}"/>
            </a:ext>
          </a:extLst>
        </xdr:cNvPr>
        <xdr:cNvCxnSpPr/>
      </xdr:nvCxnSpPr>
      <xdr:spPr>
        <a:xfrm flipV="1">
          <a:off x="17602200" y="13127990"/>
          <a:ext cx="790575" cy="390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26035</xdr:rowOff>
    </xdr:from>
    <xdr:to>
      <xdr:col>98</xdr:col>
      <xdr:colOff>38100</xdr:colOff>
      <xdr:row>83</xdr:row>
      <xdr:rowOff>127635</xdr:rowOff>
    </xdr:to>
    <xdr:sp macro="" textlink="">
      <xdr:nvSpPr>
        <xdr:cNvPr id="820" name="楕円 819">
          <a:extLst>
            <a:ext uri="{FF2B5EF4-FFF2-40B4-BE49-F238E27FC236}">
              <a16:creationId xmlns:a16="http://schemas.microsoft.com/office/drawing/2014/main" id="{F0D9AC2A-D2FD-40EC-9966-5094C95B2BCD}"/>
            </a:ext>
          </a:extLst>
        </xdr:cNvPr>
        <xdr:cNvSpPr/>
      </xdr:nvSpPr>
      <xdr:spPr>
        <a:xfrm>
          <a:off x="16754475" y="13478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72390</xdr:rowOff>
    </xdr:from>
    <xdr:to>
      <xdr:col>102</xdr:col>
      <xdr:colOff>114300</xdr:colOff>
      <xdr:row>83</xdr:row>
      <xdr:rowOff>76835</xdr:rowOff>
    </xdr:to>
    <xdr:cxnSp macro="">
      <xdr:nvCxnSpPr>
        <xdr:cNvPr id="821" name="直線コネクタ 820">
          <a:extLst>
            <a:ext uri="{FF2B5EF4-FFF2-40B4-BE49-F238E27FC236}">
              <a16:creationId xmlns:a16="http://schemas.microsoft.com/office/drawing/2014/main" id="{C70D964A-A3F0-4935-8E77-BCFDF5FCAF3C}"/>
            </a:ext>
          </a:extLst>
        </xdr:cNvPr>
        <xdr:cNvCxnSpPr/>
      </xdr:nvCxnSpPr>
      <xdr:spPr>
        <a:xfrm flipV="1">
          <a:off x="16802100" y="13518515"/>
          <a:ext cx="8001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164465</xdr:rowOff>
    </xdr:from>
    <xdr:ext cx="469900" cy="259080"/>
    <xdr:sp macro="" textlink="">
      <xdr:nvSpPr>
        <xdr:cNvPr id="822" name="n_1aveValue【消防施設】&#10;一人当たり面積">
          <a:extLst>
            <a:ext uri="{FF2B5EF4-FFF2-40B4-BE49-F238E27FC236}">
              <a16:creationId xmlns:a16="http://schemas.microsoft.com/office/drawing/2014/main" id="{ECB8C813-5141-4D0A-9C91-4F56699ACFF8}"/>
            </a:ext>
          </a:extLst>
        </xdr:cNvPr>
        <xdr:cNvSpPr txBox="1"/>
      </xdr:nvSpPr>
      <xdr:spPr>
        <a:xfrm>
          <a:off x="18983325" y="13610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160020</xdr:rowOff>
    </xdr:from>
    <xdr:ext cx="468630" cy="259080"/>
    <xdr:sp macro="" textlink="">
      <xdr:nvSpPr>
        <xdr:cNvPr id="823" name="n_2aveValue【消防施設】&#10;一人当たり面積">
          <a:extLst>
            <a:ext uri="{FF2B5EF4-FFF2-40B4-BE49-F238E27FC236}">
              <a16:creationId xmlns:a16="http://schemas.microsoft.com/office/drawing/2014/main" id="{152E956C-5717-4FB5-BE61-6A5CA66CCB00}"/>
            </a:ext>
          </a:extLst>
        </xdr:cNvPr>
        <xdr:cNvSpPr txBox="1"/>
      </xdr:nvSpPr>
      <xdr:spPr>
        <a:xfrm>
          <a:off x="18183225" y="136124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6985</xdr:rowOff>
    </xdr:from>
    <xdr:ext cx="468630" cy="257810"/>
    <xdr:sp macro="" textlink="">
      <xdr:nvSpPr>
        <xdr:cNvPr id="824" name="n_3aveValue【消防施設】&#10;一人当たり面積">
          <a:extLst>
            <a:ext uri="{FF2B5EF4-FFF2-40B4-BE49-F238E27FC236}">
              <a16:creationId xmlns:a16="http://schemas.microsoft.com/office/drawing/2014/main" id="{C53103B7-A9FC-4B34-8808-EDDFA99BE984}"/>
            </a:ext>
          </a:extLst>
        </xdr:cNvPr>
        <xdr:cNvSpPr txBox="1"/>
      </xdr:nvSpPr>
      <xdr:spPr>
        <a:xfrm>
          <a:off x="17383125" y="136213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83</xdr:row>
      <xdr:rowOff>155575</xdr:rowOff>
    </xdr:from>
    <xdr:ext cx="468630" cy="257810"/>
    <xdr:sp macro="" textlink="">
      <xdr:nvSpPr>
        <xdr:cNvPr id="825" name="n_4aveValue【消防施設】&#10;一人当たり面積">
          <a:extLst>
            <a:ext uri="{FF2B5EF4-FFF2-40B4-BE49-F238E27FC236}">
              <a16:creationId xmlns:a16="http://schemas.microsoft.com/office/drawing/2014/main" id="{A139AA4A-17CF-4926-851B-80FF35246443}"/>
            </a:ext>
          </a:extLst>
        </xdr:cNvPr>
        <xdr:cNvSpPr txBox="1"/>
      </xdr:nvSpPr>
      <xdr:spPr>
        <a:xfrm>
          <a:off x="16592550" y="136080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79</xdr:row>
      <xdr:rowOff>29845</xdr:rowOff>
    </xdr:from>
    <xdr:ext cx="469900" cy="257810"/>
    <xdr:sp macro="" textlink="">
      <xdr:nvSpPr>
        <xdr:cNvPr id="826" name="n_1mainValue【消防施設】&#10;一人当たり面積">
          <a:extLst>
            <a:ext uri="{FF2B5EF4-FFF2-40B4-BE49-F238E27FC236}">
              <a16:creationId xmlns:a16="http://schemas.microsoft.com/office/drawing/2014/main" id="{43EBFA67-4403-4730-94F6-BE4D68977AEF}"/>
            </a:ext>
          </a:extLst>
        </xdr:cNvPr>
        <xdr:cNvSpPr txBox="1"/>
      </xdr:nvSpPr>
      <xdr:spPr>
        <a:xfrm>
          <a:off x="18983325" y="12828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79</xdr:row>
      <xdr:rowOff>57150</xdr:rowOff>
    </xdr:from>
    <xdr:ext cx="468630" cy="259080"/>
    <xdr:sp macro="" textlink="">
      <xdr:nvSpPr>
        <xdr:cNvPr id="827" name="n_2mainValue【消防施設】&#10;一人当たり面積">
          <a:extLst>
            <a:ext uri="{FF2B5EF4-FFF2-40B4-BE49-F238E27FC236}">
              <a16:creationId xmlns:a16="http://schemas.microsoft.com/office/drawing/2014/main" id="{6BA1131A-76BC-4B5B-AEDB-E92760967740}"/>
            </a:ext>
          </a:extLst>
        </xdr:cNvPr>
        <xdr:cNvSpPr txBox="1"/>
      </xdr:nvSpPr>
      <xdr:spPr>
        <a:xfrm>
          <a:off x="18183225" y="128587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81</xdr:row>
      <xdr:rowOff>139700</xdr:rowOff>
    </xdr:from>
    <xdr:ext cx="468630" cy="259080"/>
    <xdr:sp macro="" textlink="">
      <xdr:nvSpPr>
        <xdr:cNvPr id="828" name="n_3mainValue【消防施設】&#10;一人当たり面積">
          <a:extLst>
            <a:ext uri="{FF2B5EF4-FFF2-40B4-BE49-F238E27FC236}">
              <a16:creationId xmlns:a16="http://schemas.microsoft.com/office/drawing/2014/main" id="{B58BD6D0-1263-4A92-A2D3-78C8C1146AC0}"/>
            </a:ext>
          </a:extLst>
        </xdr:cNvPr>
        <xdr:cNvSpPr txBox="1"/>
      </xdr:nvSpPr>
      <xdr:spPr>
        <a:xfrm>
          <a:off x="17383125" y="1326832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81</xdr:row>
      <xdr:rowOff>144145</xdr:rowOff>
    </xdr:from>
    <xdr:ext cx="468630" cy="257810"/>
    <xdr:sp macro="" textlink="">
      <xdr:nvSpPr>
        <xdr:cNvPr id="829" name="n_4mainValue【消防施設】&#10;一人当たり面積">
          <a:extLst>
            <a:ext uri="{FF2B5EF4-FFF2-40B4-BE49-F238E27FC236}">
              <a16:creationId xmlns:a16="http://schemas.microsoft.com/office/drawing/2014/main" id="{3C74853B-783C-4313-89E0-14C49B302787}"/>
            </a:ext>
          </a:extLst>
        </xdr:cNvPr>
        <xdr:cNvSpPr txBox="1"/>
      </xdr:nvSpPr>
      <xdr:spPr>
        <a:xfrm>
          <a:off x="16592550" y="132664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0" name="正方形/長方形 829">
          <a:extLst>
            <a:ext uri="{FF2B5EF4-FFF2-40B4-BE49-F238E27FC236}">
              <a16:creationId xmlns:a16="http://schemas.microsoft.com/office/drawing/2014/main" id="{103940AC-DD91-4498-890E-ED19C456D71F}"/>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1" name="正方形/長方形 830">
          <a:extLst>
            <a:ext uri="{FF2B5EF4-FFF2-40B4-BE49-F238E27FC236}">
              <a16:creationId xmlns:a16="http://schemas.microsoft.com/office/drawing/2014/main" id="{1F27CECA-E362-478C-A0AE-D05A81086C85}"/>
            </a:ext>
          </a:extLst>
        </xdr:cNvPr>
        <xdr:cNvSpPr/>
      </xdr:nvSpPr>
      <xdr:spPr>
        <a:xfrm>
          <a:off x="113157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2" name="正方形/長方形 831">
          <a:extLst>
            <a:ext uri="{FF2B5EF4-FFF2-40B4-BE49-F238E27FC236}">
              <a16:creationId xmlns:a16="http://schemas.microsoft.com/office/drawing/2014/main" id="{DF08F5EC-27E7-499E-B07B-13E600E381F7}"/>
            </a:ext>
          </a:extLst>
        </xdr:cNvPr>
        <xdr:cNvSpPr/>
      </xdr:nvSpPr>
      <xdr:spPr>
        <a:xfrm>
          <a:off x="113157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3" name="正方形/長方形 832">
          <a:extLst>
            <a:ext uri="{FF2B5EF4-FFF2-40B4-BE49-F238E27FC236}">
              <a16:creationId xmlns:a16="http://schemas.microsoft.com/office/drawing/2014/main" id="{ACB48358-78DD-42CA-B62B-D70B4B4A7200}"/>
            </a:ext>
          </a:extLst>
        </xdr:cNvPr>
        <xdr:cNvSpPr/>
      </xdr:nvSpPr>
      <xdr:spPr>
        <a:xfrm>
          <a:off x="122396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4" name="正方形/長方形 833">
          <a:extLst>
            <a:ext uri="{FF2B5EF4-FFF2-40B4-BE49-F238E27FC236}">
              <a16:creationId xmlns:a16="http://schemas.microsoft.com/office/drawing/2014/main" id="{BF0CF4E6-C6B2-4E1D-835A-421CE3FE5E94}"/>
            </a:ext>
          </a:extLst>
        </xdr:cNvPr>
        <xdr:cNvSpPr/>
      </xdr:nvSpPr>
      <xdr:spPr>
        <a:xfrm>
          <a:off x="122396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5" name="正方形/長方形 834">
          <a:extLst>
            <a:ext uri="{FF2B5EF4-FFF2-40B4-BE49-F238E27FC236}">
              <a16:creationId xmlns:a16="http://schemas.microsoft.com/office/drawing/2014/main" id="{43FA9E57-A26F-4581-81C4-5A07D02820F9}"/>
            </a:ext>
          </a:extLst>
        </xdr:cNvPr>
        <xdr:cNvSpPr/>
      </xdr:nvSpPr>
      <xdr:spPr>
        <a:xfrm>
          <a:off x="132683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6" name="正方形/長方形 835">
          <a:extLst>
            <a:ext uri="{FF2B5EF4-FFF2-40B4-BE49-F238E27FC236}">
              <a16:creationId xmlns:a16="http://schemas.microsoft.com/office/drawing/2014/main" id="{F3921EE3-C4D7-444E-A102-74554EDFF995}"/>
            </a:ext>
          </a:extLst>
        </xdr:cNvPr>
        <xdr:cNvSpPr/>
      </xdr:nvSpPr>
      <xdr:spPr>
        <a:xfrm>
          <a:off x="132683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7" name="正方形/長方形 836">
          <a:extLst>
            <a:ext uri="{FF2B5EF4-FFF2-40B4-BE49-F238E27FC236}">
              <a16:creationId xmlns:a16="http://schemas.microsoft.com/office/drawing/2014/main" id="{FCCA3FDC-1301-471D-8C66-522CDCB6C3C1}"/>
            </a:ext>
          </a:extLst>
        </xdr:cNvPr>
        <xdr:cNvSpPr/>
      </xdr:nvSpPr>
      <xdr:spPr>
        <a:xfrm>
          <a:off x="11210925" y="15906750"/>
          <a:ext cx="424815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838" name="テキスト ボックス 837">
          <a:extLst>
            <a:ext uri="{FF2B5EF4-FFF2-40B4-BE49-F238E27FC236}">
              <a16:creationId xmlns:a16="http://schemas.microsoft.com/office/drawing/2014/main" id="{3AE142D6-647A-48A8-ADD3-BCC159A789A7}"/>
            </a:ext>
          </a:extLst>
        </xdr:cNvPr>
        <xdr:cNvSpPr txBox="1"/>
      </xdr:nvSpPr>
      <xdr:spPr>
        <a:xfrm>
          <a:off x="11172825" y="1571625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9" name="直線コネクタ 838">
          <a:extLst>
            <a:ext uri="{FF2B5EF4-FFF2-40B4-BE49-F238E27FC236}">
              <a16:creationId xmlns:a16="http://schemas.microsoft.com/office/drawing/2014/main" id="{79191E7C-1ACD-42E8-ADD0-FCBC371B374F}"/>
            </a:ext>
          </a:extLst>
        </xdr:cNvPr>
        <xdr:cNvCxnSpPr/>
      </xdr:nvCxnSpPr>
      <xdr:spPr>
        <a:xfrm>
          <a:off x="11210925" y="18192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090" cy="259080"/>
    <xdr:sp macro="" textlink="">
      <xdr:nvSpPr>
        <xdr:cNvPr id="840" name="テキスト ボックス 839">
          <a:extLst>
            <a:ext uri="{FF2B5EF4-FFF2-40B4-BE49-F238E27FC236}">
              <a16:creationId xmlns:a16="http://schemas.microsoft.com/office/drawing/2014/main" id="{1E374448-39E4-491F-A9E0-EC2822B29B97}"/>
            </a:ext>
          </a:extLst>
        </xdr:cNvPr>
        <xdr:cNvSpPr txBox="1"/>
      </xdr:nvSpPr>
      <xdr:spPr>
        <a:xfrm>
          <a:off x="10794365" y="18047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841" name="直線コネクタ 840">
          <a:extLst>
            <a:ext uri="{FF2B5EF4-FFF2-40B4-BE49-F238E27FC236}">
              <a16:creationId xmlns:a16="http://schemas.microsoft.com/office/drawing/2014/main" id="{118AA312-79C7-4209-90BA-A0C8E2C67ED3}"/>
            </a:ext>
          </a:extLst>
        </xdr:cNvPr>
        <xdr:cNvCxnSpPr/>
      </xdr:nvCxnSpPr>
      <xdr:spPr>
        <a:xfrm>
          <a:off x="11210925" y="1786636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090" cy="257810"/>
    <xdr:sp macro="" textlink="">
      <xdr:nvSpPr>
        <xdr:cNvPr id="842" name="テキスト ボックス 841">
          <a:extLst>
            <a:ext uri="{FF2B5EF4-FFF2-40B4-BE49-F238E27FC236}">
              <a16:creationId xmlns:a16="http://schemas.microsoft.com/office/drawing/2014/main" id="{F94B0970-5818-4F89-829A-38F0340775D2}"/>
            </a:ext>
          </a:extLst>
        </xdr:cNvPr>
        <xdr:cNvSpPr txBox="1"/>
      </xdr:nvSpPr>
      <xdr:spPr>
        <a:xfrm>
          <a:off x="10794365" y="1772729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843" name="直線コネクタ 842">
          <a:extLst>
            <a:ext uri="{FF2B5EF4-FFF2-40B4-BE49-F238E27FC236}">
              <a16:creationId xmlns:a16="http://schemas.microsoft.com/office/drawing/2014/main" id="{6E9325D5-C4C0-41A6-A20C-C02B9AD54BB8}"/>
            </a:ext>
          </a:extLst>
        </xdr:cNvPr>
        <xdr:cNvCxnSpPr/>
      </xdr:nvCxnSpPr>
      <xdr:spPr>
        <a:xfrm>
          <a:off x="11210925" y="17536795"/>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844" name="テキスト ボックス 843">
          <a:extLst>
            <a:ext uri="{FF2B5EF4-FFF2-40B4-BE49-F238E27FC236}">
              <a16:creationId xmlns:a16="http://schemas.microsoft.com/office/drawing/2014/main" id="{EAFBB029-4C42-426D-9C2E-17AF041C3F0A}"/>
            </a:ext>
          </a:extLst>
        </xdr:cNvPr>
        <xdr:cNvSpPr txBox="1"/>
      </xdr:nvSpPr>
      <xdr:spPr>
        <a:xfrm>
          <a:off x="10845800" y="174002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845" name="直線コネクタ 844">
          <a:extLst>
            <a:ext uri="{FF2B5EF4-FFF2-40B4-BE49-F238E27FC236}">
              <a16:creationId xmlns:a16="http://schemas.microsoft.com/office/drawing/2014/main" id="{E6EFA4F3-AA64-4F4A-93C9-217AFE29BE6C}"/>
            </a:ext>
          </a:extLst>
        </xdr:cNvPr>
        <xdr:cNvCxnSpPr/>
      </xdr:nvCxnSpPr>
      <xdr:spPr>
        <a:xfrm>
          <a:off x="11210925" y="1720977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846" name="テキスト ボックス 845">
          <a:extLst>
            <a:ext uri="{FF2B5EF4-FFF2-40B4-BE49-F238E27FC236}">
              <a16:creationId xmlns:a16="http://schemas.microsoft.com/office/drawing/2014/main" id="{235B4A41-79EB-40F4-ACE2-88DED6473562}"/>
            </a:ext>
          </a:extLst>
        </xdr:cNvPr>
        <xdr:cNvSpPr txBox="1"/>
      </xdr:nvSpPr>
      <xdr:spPr>
        <a:xfrm>
          <a:off x="10845800" y="1707134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847" name="直線コネクタ 846">
          <a:extLst>
            <a:ext uri="{FF2B5EF4-FFF2-40B4-BE49-F238E27FC236}">
              <a16:creationId xmlns:a16="http://schemas.microsoft.com/office/drawing/2014/main" id="{B81D0E89-964D-4FD4-94EB-2E522DE3FB3F}"/>
            </a:ext>
          </a:extLst>
        </xdr:cNvPr>
        <xdr:cNvCxnSpPr/>
      </xdr:nvCxnSpPr>
      <xdr:spPr>
        <a:xfrm>
          <a:off x="11210925" y="1688973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848" name="テキスト ボックス 847">
          <a:extLst>
            <a:ext uri="{FF2B5EF4-FFF2-40B4-BE49-F238E27FC236}">
              <a16:creationId xmlns:a16="http://schemas.microsoft.com/office/drawing/2014/main" id="{0F5DC237-66D9-4112-BA65-1DABD706F5A7}"/>
            </a:ext>
          </a:extLst>
        </xdr:cNvPr>
        <xdr:cNvSpPr txBox="1"/>
      </xdr:nvSpPr>
      <xdr:spPr>
        <a:xfrm>
          <a:off x="10845800" y="167443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849" name="直線コネクタ 848">
          <a:extLst>
            <a:ext uri="{FF2B5EF4-FFF2-40B4-BE49-F238E27FC236}">
              <a16:creationId xmlns:a16="http://schemas.microsoft.com/office/drawing/2014/main" id="{FED75F16-9A0B-4078-9D12-792BA4861BCC}"/>
            </a:ext>
          </a:extLst>
        </xdr:cNvPr>
        <xdr:cNvCxnSpPr/>
      </xdr:nvCxnSpPr>
      <xdr:spPr>
        <a:xfrm>
          <a:off x="11210925" y="165633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850" name="テキスト ボックス 849">
          <a:extLst>
            <a:ext uri="{FF2B5EF4-FFF2-40B4-BE49-F238E27FC236}">
              <a16:creationId xmlns:a16="http://schemas.microsoft.com/office/drawing/2014/main" id="{A6CCE68F-ACBE-4F1D-BA13-AE75E5E2EB44}"/>
            </a:ext>
          </a:extLst>
        </xdr:cNvPr>
        <xdr:cNvSpPr txBox="1"/>
      </xdr:nvSpPr>
      <xdr:spPr>
        <a:xfrm>
          <a:off x="10845800" y="16417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851" name="直線コネクタ 850">
          <a:extLst>
            <a:ext uri="{FF2B5EF4-FFF2-40B4-BE49-F238E27FC236}">
              <a16:creationId xmlns:a16="http://schemas.microsoft.com/office/drawing/2014/main" id="{DFF84699-D8FA-4369-8F8C-5DD27345CC02}"/>
            </a:ext>
          </a:extLst>
        </xdr:cNvPr>
        <xdr:cNvCxnSpPr/>
      </xdr:nvCxnSpPr>
      <xdr:spPr>
        <a:xfrm>
          <a:off x="11210925" y="1623314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7820" cy="257810"/>
    <xdr:sp macro="" textlink="">
      <xdr:nvSpPr>
        <xdr:cNvPr id="852" name="テキスト ボックス 851">
          <a:extLst>
            <a:ext uri="{FF2B5EF4-FFF2-40B4-BE49-F238E27FC236}">
              <a16:creationId xmlns:a16="http://schemas.microsoft.com/office/drawing/2014/main" id="{BF5742F7-1126-4FF5-A639-2719E5633A00}"/>
            </a:ext>
          </a:extLst>
        </xdr:cNvPr>
        <xdr:cNvSpPr txBox="1"/>
      </xdr:nvSpPr>
      <xdr:spPr>
        <a:xfrm>
          <a:off x="10903585" y="16087725"/>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3" name="直線コネクタ 852">
          <a:extLst>
            <a:ext uri="{FF2B5EF4-FFF2-40B4-BE49-F238E27FC236}">
              <a16:creationId xmlns:a16="http://schemas.microsoft.com/office/drawing/2014/main" id="{19430758-1001-4538-A2B2-B854B9A4363E}"/>
            </a:ext>
          </a:extLst>
        </xdr:cNvPr>
        <xdr:cNvCxnSpPr/>
      </xdr:nvCxnSpPr>
      <xdr:spPr>
        <a:xfrm>
          <a:off x="11210925" y="15906750"/>
          <a:ext cx="42195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庁舎】&#10;有形固定資産減価償却率グラフ枠">
          <a:extLst>
            <a:ext uri="{FF2B5EF4-FFF2-40B4-BE49-F238E27FC236}">
              <a16:creationId xmlns:a16="http://schemas.microsoft.com/office/drawing/2014/main" id="{C16B955C-F9F5-40BC-B2D1-1C5800D9DFC1}"/>
            </a:ext>
          </a:extLst>
        </xdr:cNvPr>
        <xdr:cNvSpPr/>
      </xdr:nvSpPr>
      <xdr:spPr>
        <a:xfrm>
          <a:off x="11210925" y="15906750"/>
          <a:ext cx="424815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127000</xdr:rowOff>
    </xdr:from>
    <xdr:to>
      <xdr:col>85</xdr:col>
      <xdr:colOff>126365</xdr:colOff>
      <xdr:row>109</xdr:row>
      <xdr:rowOff>27305</xdr:rowOff>
    </xdr:to>
    <xdr:cxnSp macro="">
      <xdr:nvCxnSpPr>
        <xdr:cNvPr id="855" name="直線コネクタ 854">
          <a:extLst>
            <a:ext uri="{FF2B5EF4-FFF2-40B4-BE49-F238E27FC236}">
              <a16:creationId xmlns:a16="http://schemas.microsoft.com/office/drawing/2014/main" id="{D1DDABFC-7393-4058-8FCB-41517E91828D}"/>
            </a:ext>
          </a:extLst>
        </xdr:cNvPr>
        <xdr:cNvCxnSpPr/>
      </xdr:nvCxnSpPr>
      <xdr:spPr>
        <a:xfrm flipV="1">
          <a:off x="14696440" y="1641157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31115</xdr:rowOff>
    </xdr:from>
    <xdr:ext cx="405130" cy="257810"/>
    <xdr:sp macro="" textlink="">
      <xdr:nvSpPr>
        <xdr:cNvPr id="856" name="【庁舎】&#10;有形固定資産減価償却率最小値テキスト">
          <a:extLst>
            <a:ext uri="{FF2B5EF4-FFF2-40B4-BE49-F238E27FC236}">
              <a16:creationId xmlns:a16="http://schemas.microsoft.com/office/drawing/2014/main" id="{466FDA3C-FA1D-4C68-B9AA-7443D078FFF3}"/>
            </a:ext>
          </a:extLst>
        </xdr:cNvPr>
        <xdr:cNvSpPr txBox="1"/>
      </xdr:nvSpPr>
      <xdr:spPr>
        <a:xfrm>
          <a:off x="14735175" y="178587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27305</xdr:rowOff>
    </xdr:from>
    <xdr:to>
      <xdr:col>86</xdr:col>
      <xdr:colOff>25400</xdr:colOff>
      <xdr:row>109</xdr:row>
      <xdr:rowOff>27305</xdr:rowOff>
    </xdr:to>
    <xdr:cxnSp macro="">
      <xdr:nvCxnSpPr>
        <xdr:cNvPr id="857" name="直線コネクタ 856">
          <a:extLst>
            <a:ext uri="{FF2B5EF4-FFF2-40B4-BE49-F238E27FC236}">
              <a16:creationId xmlns:a16="http://schemas.microsoft.com/office/drawing/2014/main" id="{FD97E3DD-798A-43D8-9713-A1929C2A31EA}"/>
            </a:ext>
          </a:extLst>
        </xdr:cNvPr>
        <xdr:cNvCxnSpPr/>
      </xdr:nvCxnSpPr>
      <xdr:spPr>
        <a:xfrm>
          <a:off x="14611350" y="178612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73660</xdr:rowOff>
    </xdr:from>
    <xdr:ext cx="405130" cy="259080"/>
    <xdr:sp macro="" textlink="">
      <xdr:nvSpPr>
        <xdr:cNvPr id="858" name="【庁舎】&#10;有形固定資産減価償却率最大値テキスト">
          <a:extLst>
            <a:ext uri="{FF2B5EF4-FFF2-40B4-BE49-F238E27FC236}">
              <a16:creationId xmlns:a16="http://schemas.microsoft.com/office/drawing/2014/main" id="{85404196-96C6-43AF-9428-1B3FEBF6C6EA}"/>
            </a:ext>
          </a:extLst>
        </xdr:cNvPr>
        <xdr:cNvSpPr txBox="1"/>
      </xdr:nvSpPr>
      <xdr:spPr>
        <a:xfrm>
          <a:off x="14735175" y="1618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127000</xdr:rowOff>
    </xdr:from>
    <xdr:to>
      <xdr:col>86</xdr:col>
      <xdr:colOff>25400</xdr:colOff>
      <xdr:row>100</xdr:row>
      <xdr:rowOff>127000</xdr:rowOff>
    </xdr:to>
    <xdr:cxnSp macro="">
      <xdr:nvCxnSpPr>
        <xdr:cNvPr id="859" name="直線コネクタ 858">
          <a:extLst>
            <a:ext uri="{FF2B5EF4-FFF2-40B4-BE49-F238E27FC236}">
              <a16:creationId xmlns:a16="http://schemas.microsoft.com/office/drawing/2014/main" id="{7070F600-1283-49E4-B73F-443E1AEEEA0B}"/>
            </a:ext>
          </a:extLst>
        </xdr:cNvPr>
        <xdr:cNvCxnSpPr/>
      </xdr:nvCxnSpPr>
      <xdr:spPr>
        <a:xfrm>
          <a:off x="14611350" y="164115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146050</xdr:rowOff>
    </xdr:from>
    <xdr:ext cx="405130" cy="257810"/>
    <xdr:sp macro="" textlink="">
      <xdr:nvSpPr>
        <xdr:cNvPr id="860" name="【庁舎】&#10;有形固定資産減価償却率平均値テキスト">
          <a:extLst>
            <a:ext uri="{FF2B5EF4-FFF2-40B4-BE49-F238E27FC236}">
              <a16:creationId xmlns:a16="http://schemas.microsoft.com/office/drawing/2014/main" id="{A8AC8D40-2CC3-4AF6-B6CD-848C4F93756D}"/>
            </a:ext>
          </a:extLst>
        </xdr:cNvPr>
        <xdr:cNvSpPr txBox="1"/>
      </xdr:nvSpPr>
      <xdr:spPr>
        <a:xfrm>
          <a:off x="14735175" y="16944975"/>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123190</xdr:rowOff>
    </xdr:from>
    <xdr:to>
      <xdr:col>85</xdr:col>
      <xdr:colOff>177800</xdr:colOff>
      <xdr:row>105</xdr:row>
      <xdr:rowOff>53340</xdr:rowOff>
    </xdr:to>
    <xdr:sp macro="" textlink="">
      <xdr:nvSpPr>
        <xdr:cNvPr id="861" name="フローチャート: 判断 860">
          <a:extLst>
            <a:ext uri="{FF2B5EF4-FFF2-40B4-BE49-F238E27FC236}">
              <a16:creationId xmlns:a16="http://schemas.microsoft.com/office/drawing/2014/main" id="{14B2B9B3-B16E-40C3-9495-28128DD60841}"/>
            </a:ext>
          </a:extLst>
        </xdr:cNvPr>
        <xdr:cNvSpPr/>
      </xdr:nvSpPr>
      <xdr:spPr>
        <a:xfrm>
          <a:off x="14649450" y="17099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2" name="フローチャート: 判断 861">
          <a:extLst>
            <a:ext uri="{FF2B5EF4-FFF2-40B4-BE49-F238E27FC236}">
              <a16:creationId xmlns:a16="http://schemas.microsoft.com/office/drawing/2014/main" id="{0B2742BD-DEA5-4E25-8CD5-14E6E3200255}"/>
            </a:ext>
          </a:extLst>
        </xdr:cNvPr>
        <xdr:cNvSpPr/>
      </xdr:nvSpPr>
      <xdr:spPr>
        <a:xfrm>
          <a:off x="13887450" y="17041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167640</xdr:rowOff>
    </xdr:from>
    <xdr:to>
      <xdr:col>76</xdr:col>
      <xdr:colOff>165100</xdr:colOff>
      <xdr:row>105</xdr:row>
      <xdr:rowOff>97790</xdr:rowOff>
    </xdr:to>
    <xdr:sp macro="" textlink="">
      <xdr:nvSpPr>
        <xdr:cNvPr id="863" name="フローチャート: 判断 862">
          <a:extLst>
            <a:ext uri="{FF2B5EF4-FFF2-40B4-BE49-F238E27FC236}">
              <a16:creationId xmlns:a16="http://schemas.microsoft.com/office/drawing/2014/main" id="{2CFB901E-9517-478C-B9F6-BB2346BFBE80}"/>
            </a:ext>
          </a:extLst>
        </xdr:cNvPr>
        <xdr:cNvSpPr/>
      </xdr:nvSpPr>
      <xdr:spPr>
        <a:xfrm>
          <a:off x="13096875" y="171380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100330</xdr:rowOff>
    </xdr:from>
    <xdr:to>
      <xdr:col>72</xdr:col>
      <xdr:colOff>38100</xdr:colOff>
      <xdr:row>105</xdr:row>
      <xdr:rowOff>30480</xdr:rowOff>
    </xdr:to>
    <xdr:sp macro="" textlink="">
      <xdr:nvSpPr>
        <xdr:cNvPr id="864" name="フローチャート: 判断 863">
          <a:extLst>
            <a:ext uri="{FF2B5EF4-FFF2-40B4-BE49-F238E27FC236}">
              <a16:creationId xmlns:a16="http://schemas.microsoft.com/office/drawing/2014/main" id="{9350002F-CEDE-4E4C-B13E-E9ECE68B0DCA}"/>
            </a:ext>
          </a:extLst>
        </xdr:cNvPr>
        <xdr:cNvSpPr/>
      </xdr:nvSpPr>
      <xdr:spPr>
        <a:xfrm>
          <a:off x="12296775" y="17077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865" name="フローチャート: 判断 864">
          <a:extLst>
            <a:ext uri="{FF2B5EF4-FFF2-40B4-BE49-F238E27FC236}">
              <a16:creationId xmlns:a16="http://schemas.microsoft.com/office/drawing/2014/main" id="{C2918189-A2A7-4FF9-B3D0-478369253AB4}"/>
            </a:ext>
          </a:extLst>
        </xdr:cNvPr>
        <xdr:cNvSpPr/>
      </xdr:nvSpPr>
      <xdr:spPr>
        <a:xfrm>
          <a:off x="11487150" y="1704149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866" name="テキスト ボックス 865">
          <a:extLst>
            <a:ext uri="{FF2B5EF4-FFF2-40B4-BE49-F238E27FC236}">
              <a16:creationId xmlns:a16="http://schemas.microsoft.com/office/drawing/2014/main" id="{8384CA24-4752-4DC0-A9D6-DD03F6C948C9}"/>
            </a:ext>
          </a:extLst>
        </xdr:cNvPr>
        <xdr:cNvSpPr txBox="1"/>
      </xdr:nvSpPr>
      <xdr:spPr>
        <a:xfrm>
          <a:off x="14525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867" name="テキスト ボックス 866">
          <a:extLst>
            <a:ext uri="{FF2B5EF4-FFF2-40B4-BE49-F238E27FC236}">
              <a16:creationId xmlns:a16="http://schemas.microsoft.com/office/drawing/2014/main" id="{5713AEFD-6E70-4C3E-A35B-035A33538C97}"/>
            </a:ext>
          </a:extLst>
        </xdr:cNvPr>
        <xdr:cNvSpPr txBox="1"/>
      </xdr:nvSpPr>
      <xdr:spPr>
        <a:xfrm>
          <a:off x="137636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868" name="テキスト ボックス 867">
          <a:extLst>
            <a:ext uri="{FF2B5EF4-FFF2-40B4-BE49-F238E27FC236}">
              <a16:creationId xmlns:a16="http://schemas.microsoft.com/office/drawing/2014/main" id="{FF5DCDE0-79FE-4414-9169-12BA058DEA5B}"/>
            </a:ext>
          </a:extLst>
        </xdr:cNvPr>
        <xdr:cNvSpPr txBox="1"/>
      </xdr:nvSpPr>
      <xdr:spPr>
        <a:xfrm>
          <a:off x="129730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869" name="テキスト ボックス 868">
          <a:extLst>
            <a:ext uri="{FF2B5EF4-FFF2-40B4-BE49-F238E27FC236}">
              <a16:creationId xmlns:a16="http://schemas.microsoft.com/office/drawing/2014/main" id="{F75D9299-5EA3-4C23-B77B-5AA66AD2D677}"/>
            </a:ext>
          </a:extLst>
        </xdr:cNvPr>
        <xdr:cNvSpPr txBox="1"/>
      </xdr:nvSpPr>
      <xdr:spPr>
        <a:xfrm>
          <a:off x="12172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870" name="テキスト ボックス 869">
          <a:extLst>
            <a:ext uri="{FF2B5EF4-FFF2-40B4-BE49-F238E27FC236}">
              <a16:creationId xmlns:a16="http://schemas.microsoft.com/office/drawing/2014/main" id="{5E6FFCCB-1701-45C5-84F6-5A17D6655BBB}"/>
            </a:ext>
          </a:extLst>
        </xdr:cNvPr>
        <xdr:cNvSpPr txBox="1"/>
      </xdr:nvSpPr>
      <xdr:spPr>
        <a:xfrm>
          <a:off x="11363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871" name="楕円 870">
          <a:extLst>
            <a:ext uri="{FF2B5EF4-FFF2-40B4-BE49-F238E27FC236}">
              <a16:creationId xmlns:a16="http://schemas.microsoft.com/office/drawing/2014/main" id="{C22CA8C3-3DD4-4D20-8190-F61A5B4D89B2}"/>
            </a:ext>
          </a:extLst>
        </xdr:cNvPr>
        <xdr:cNvSpPr/>
      </xdr:nvSpPr>
      <xdr:spPr>
        <a:xfrm>
          <a:off x="14649450" y="1727009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106680</xdr:rowOff>
    </xdr:from>
    <xdr:ext cx="405130" cy="259080"/>
    <xdr:sp macro="" textlink="">
      <xdr:nvSpPr>
        <xdr:cNvPr id="872" name="【庁舎】&#10;有形固定資産減価償却率該当値テキスト">
          <a:extLst>
            <a:ext uri="{FF2B5EF4-FFF2-40B4-BE49-F238E27FC236}">
              <a16:creationId xmlns:a16="http://schemas.microsoft.com/office/drawing/2014/main" id="{0254D431-0109-4F52-BC4F-C7D6D5D11DB1}"/>
            </a:ext>
          </a:extLst>
        </xdr:cNvPr>
        <xdr:cNvSpPr txBox="1"/>
      </xdr:nvSpPr>
      <xdr:spPr>
        <a:xfrm>
          <a:off x="14735175" y="17248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103505</xdr:rowOff>
    </xdr:from>
    <xdr:to>
      <xdr:col>81</xdr:col>
      <xdr:colOff>101600</xdr:colOff>
      <xdr:row>106</xdr:row>
      <xdr:rowOff>33655</xdr:rowOff>
    </xdr:to>
    <xdr:sp macro="" textlink="">
      <xdr:nvSpPr>
        <xdr:cNvPr id="873" name="楕円 872">
          <a:extLst>
            <a:ext uri="{FF2B5EF4-FFF2-40B4-BE49-F238E27FC236}">
              <a16:creationId xmlns:a16="http://schemas.microsoft.com/office/drawing/2014/main" id="{7DB176A3-CBCD-4334-9C1D-53C840CC2300}"/>
            </a:ext>
          </a:extLst>
        </xdr:cNvPr>
        <xdr:cNvSpPr/>
      </xdr:nvSpPr>
      <xdr:spPr>
        <a:xfrm>
          <a:off x="13887450" y="172516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154940</xdr:rowOff>
    </xdr:from>
    <xdr:to>
      <xdr:col>85</xdr:col>
      <xdr:colOff>127000</xdr:colOff>
      <xdr:row>106</xdr:row>
      <xdr:rowOff>7620</xdr:rowOff>
    </xdr:to>
    <xdr:cxnSp macro="">
      <xdr:nvCxnSpPr>
        <xdr:cNvPr id="874" name="直線コネクタ 873">
          <a:extLst>
            <a:ext uri="{FF2B5EF4-FFF2-40B4-BE49-F238E27FC236}">
              <a16:creationId xmlns:a16="http://schemas.microsoft.com/office/drawing/2014/main" id="{280F7143-7147-455D-8CA7-F796F229CF7F}"/>
            </a:ext>
          </a:extLst>
        </xdr:cNvPr>
        <xdr:cNvCxnSpPr/>
      </xdr:nvCxnSpPr>
      <xdr:spPr>
        <a:xfrm>
          <a:off x="13935075" y="17299940"/>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86360</xdr:rowOff>
    </xdr:from>
    <xdr:to>
      <xdr:col>76</xdr:col>
      <xdr:colOff>165100</xdr:colOff>
      <xdr:row>107</xdr:row>
      <xdr:rowOff>15875</xdr:rowOff>
    </xdr:to>
    <xdr:sp macro="" textlink="">
      <xdr:nvSpPr>
        <xdr:cNvPr id="875" name="楕円 874">
          <a:extLst>
            <a:ext uri="{FF2B5EF4-FFF2-40B4-BE49-F238E27FC236}">
              <a16:creationId xmlns:a16="http://schemas.microsoft.com/office/drawing/2014/main" id="{6A9AFE7F-AD90-4DDC-B853-E09700219838}"/>
            </a:ext>
          </a:extLst>
        </xdr:cNvPr>
        <xdr:cNvSpPr/>
      </xdr:nvSpPr>
      <xdr:spPr>
        <a:xfrm>
          <a:off x="13096875" y="17399635"/>
          <a:ext cx="9525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154940</xdr:rowOff>
    </xdr:from>
    <xdr:to>
      <xdr:col>81</xdr:col>
      <xdr:colOff>50800</xdr:colOff>
      <xdr:row>106</xdr:row>
      <xdr:rowOff>136525</xdr:rowOff>
    </xdr:to>
    <xdr:cxnSp macro="">
      <xdr:nvCxnSpPr>
        <xdr:cNvPr id="876" name="直線コネクタ 875">
          <a:extLst>
            <a:ext uri="{FF2B5EF4-FFF2-40B4-BE49-F238E27FC236}">
              <a16:creationId xmlns:a16="http://schemas.microsoft.com/office/drawing/2014/main" id="{3614B378-1B8C-4794-8B3F-C1AA0903BA89}"/>
            </a:ext>
          </a:extLst>
        </xdr:cNvPr>
        <xdr:cNvCxnSpPr/>
      </xdr:nvCxnSpPr>
      <xdr:spPr>
        <a:xfrm flipV="1">
          <a:off x="13144500" y="17299940"/>
          <a:ext cx="790575"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151130</xdr:rowOff>
    </xdr:from>
    <xdr:to>
      <xdr:col>72</xdr:col>
      <xdr:colOff>38100</xdr:colOff>
      <xdr:row>104</xdr:row>
      <xdr:rowOff>81280</xdr:rowOff>
    </xdr:to>
    <xdr:sp macro="" textlink="">
      <xdr:nvSpPr>
        <xdr:cNvPr id="877" name="楕円 876">
          <a:extLst>
            <a:ext uri="{FF2B5EF4-FFF2-40B4-BE49-F238E27FC236}">
              <a16:creationId xmlns:a16="http://schemas.microsoft.com/office/drawing/2014/main" id="{75AAFCB3-A961-405A-A31F-0E62CF5A31EE}"/>
            </a:ext>
          </a:extLst>
        </xdr:cNvPr>
        <xdr:cNvSpPr/>
      </xdr:nvSpPr>
      <xdr:spPr>
        <a:xfrm>
          <a:off x="12296775" y="1695323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30480</xdr:rowOff>
    </xdr:from>
    <xdr:to>
      <xdr:col>76</xdr:col>
      <xdr:colOff>114300</xdr:colOff>
      <xdr:row>106</xdr:row>
      <xdr:rowOff>136525</xdr:rowOff>
    </xdr:to>
    <xdr:cxnSp macro="">
      <xdr:nvCxnSpPr>
        <xdr:cNvPr id="878" name="直線コネクタ 877">
          <a:extLst>
            <a:ext uri="{FF2B5EF4-FFF2-40B4-BE49-F238E27FC236}">
              <a16:creationId xmlns:a16="http://schemas.microsoft.com/office/drawing/2014/main" id="{0DD115E8-50C0-4A3D-81CB-553EBE2E32BA}"/>
            </a:ext>
          </a:extLst>
        </xdr:cNvPr>
        <xdr:cNvCxnSpPr/>
      </xdr:nvCxnSpPr>
      <xdr:spPr>
        <a:xfrm>
          <a:off x="12344400" y="17000855"/>
          <a:ext cx="800100" cy="455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90805</xdr:rowOff>
    </xdr:from>
    <xdr:to>
      <xdr:col>67</xdr:col>
      <xdr:colOff>101600</xdr:colOff>
      <xdr:row>105</xdr:row>
      <xdr:rowOff>20955</xdr:rowOff>
    </xdr:to>
    <xdr:sp macro="" textlink="">
      <xdr:nvSpPr>
        <xdr:cNvPr id="879" name="楕円 878">
          <a:extLst>
            <a:ext uri="{FF2B5EF4-FFF2-40B4-BE49-F238E27FC236}">
              <a16:creationId xmlns:a16="http://schemas.microsoft.com/office/drawing/2014/main" id="{2FD51121-D547-40C7-9673-78505AB6A762}"/>
            </a:ext>
          </a:extLst>
        </xdr:cNvPr>
        <xdr:cNvSpPr/>
      </xdr:nvSpPr>
      <xdr:spPr>
        <a:xfrm>
          <a:off x="11487150" y="17061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30480</xdr:rowOff>
    </xdr:from>
    <xdr:to>
      <xdr:col>71</xdr:col>
      <xdr:colOff>177800</xdr:colOff>
      <xdr:row>104</xdr:row>
      <xdr:rowOff>141605</xdr:rowOff>
    </xdr:to>
    <xdr:cxnSp macro="">
      <xdr:nvCxnSpPr>
        <xdr:cNvPr id="880" name="直線コネクタ 879">
          <a:extLst>
            <a:ext uri="{FF2B5EF4-FFF2-40B4-BE49-F238E27FC236}">
              <a16:creationId xmlns:a16="http://schemas.microsoft.com/office/drawing/2014/main" id="{3749866C-EF6C-4318-BBB2-D49E0151F819}"/>
            </a:ext>
          </a:extLst>
        </xdr:cNvPr>
        <xdr:cNvCxnSpPr/>
      </xdr:nvCxnSpPr>
      <xdr:spPr>
        <a:xfrm flipV="1">
          <a:off x="11534775" y="17000855"/>
          <a:ext cx="809625"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17780</xdr:rowOff>
    </xdr:from>
    <xdr:ext cx="405130" cy="257810"/>
    <xdr:sp macro="" textlink="">
      <xdr:nvSpPr>
        <xdr:cNvPr id="881" name="n_1aveValue【庁舎】&#10;有形固定資産減価償却率">
          <a:extLst>
            <a:ext uri="{FF2B5EF4-FFF2-40B4-BE49-F238E27FC236}">
              <a16:creationId xmlns:a16="http://schemas.microsoft.com/office/drawing/2014/main" id="{74A95B83-E363-4A62-91FD-12B5AA2E19CC}"/>
            </a:ext>
          </a:extLst>
        </xdr:cNvPr>
        <xdr:cNvSpPr txBox="1"/>
      </xdr:nvSpPr>
      <xdr:spPr>
        <a:xfrm>
          <a:off x="13745210" y="168198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114300</xdr:rowOff>
    </xdr:from>
    <xdr:ext cx="403860" cy="259080"/>
    <xdr:sp macro="" textlink="">
      <xdr:nvSpPr>
        <xdr:cNvPr id="882" name="n_2aveValue【庁舎】&#10;有形固定資産減価償却率">
          <a:extLst>
            <a:ext uri="{FF2B5EF4-FFF2-40B4-BE49-F238E27FC236}">
              <a16:creationId xmlns:a16="http://schemas.microsoft.com/office/drawing/2014/main" id="{D3D67287-ADA4-409B-8BF6-5287CA290B5C}"/>
            </a:ext>
          </a:extLst>
        </xdr:cNvPr>
        <xdr:cNvSpPr txBox="1"/>
      </xdr:nvSpPr>
      <xdr:spPr>
        <a:xfrm>
          <a:off x="12964160" y="169164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105</xdr:row>
      <xdr:rowOff>21590</xdr:rowOff>
    </xdr:from>
    <xdr:ext cx="403860" cy="259080"/>
    <xdr:sp macro="" textlink="">
      <xdr:nvSpPr>
        <xdr:cNvPr id="883" name="n_3aveValue【庁舎】&#10;有形固定資産減価償却率">
          <a:extLst>
            <a:ext uri="{FF2B5EF4-FFF2-40B4-BE49-F238E27FC236}">
              <a16:creationId xmlns:a16="http://schemas.microsoft.com/office/drawing/2014/main" id="{2C4AF6A7-47E5-4C5F-8935-DD8374D43951}"/>
            </a:ext>
          </a:extLst>
        </xdr:cNvPr>
        <xdr:cNvSpPr txBox="1"/>
      </xdr:nvSpPr>
      <xdr:spPr>
        <a:xfrm>
          <a:off x="12164060" y="17166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17780</xdr:rowOff>
    </xdr:from>
    <xdr:ext cx="403860" cy="257810"/>
    <xdr:sp macro="" textlink="">
      <xdr:nvSpPr>
        <xdr:cNvPr id="884" name="n_4aveValue【庁舎】&#10;有形固定資産減価償却率">
          <a:extLst>
            <a:ext uri="{FF2B5EF4-FFF2-40B4-BE49-F238E27FC236}">
              <a16:creationId xmlns:a16="http://schemas.microsoft.com/office/drawing/2014/main" id="{043D2863-BB58-4E3D-9990-37A0477BD839}"/>
            </a:ext>
          </a:extLst>
        </xdr:cNvPr>
        <xdr:cNvSpPr txBox="1"/>
      </xdr:nvSpPr>
      <xdr:spPr>
        <a:xfrm>
          <a:off x="11354435" y="168198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106</xdr:row>
      <xdr:rowOff>24765</xdr:rowOff>
    </xdr:from>
    <xdr:ext cx="405130" cy="259080"/>
    <xdr:sp macro="" textlink="">
      <xdr:nvSpPr>
        <xdr:cNvPr id="885" name="n_1mainValue【庁舎】&#10;有形固定資産減価償却率">
          <a:extLst>
            <a:ext uri="{FF2B5EF4-FFF2-40B4-BE49-F238E27FC236}">
              <a16:creationId xmlns:a16="http://schemas.microsoft.com/office/drawing/2014/main" id="{740128C7-A46F-49EE-8BE9-91762D41EB7B}"/>
            </a:ext>
          </a:extLst>
        </xdr:cNvPr>
        <xdr:cNvSpPr txBox="1"/>
      </xdr:nvSpPr>
      <xdr:spPr>
        <a:xfrm>
          <a:off x="13745210" y="17344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6985</xdr:rowOff>
    </xdr:from>
    <xdr:ext cx="403860" cy="257810"/>
    <xdr:sp macro="" textlink="">
      <xdr:nvSpPr>
        <xdr:cNvPr id="886" name="n_2mainValue【庁舎】&#10;有形固定資産減価償却率">
          <a:extLst>
            <a:ext uri="{FF2B5EF4-FFF2-40B4-BE49-F238E27FC236}">
              <a16:creationId xmlns:a16="http://schemas.microsoft.com/office/drawing/2014/main" id="{B58FCE29-FFFE-4BC2-8712-15F3A35AF521}"/>
            </a:ext>
          </a:extLst>
        </xdr:cNvPr>
        <xdr:cNvSpPr txBox="1"/>
      </xdr:nvSpPr>
      <xdr:spPr>
        <a:xfrm>
          <a:off x="12964160" y="174980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102</xdr:row>
      <xdr:rowOff>97790</xdr:rowOff>
    </xdr:from>
    <xdr:ext cx="403860" cy="257810"/>
    <xdr:sp macro="" textlink="">
      <xdr:nvSpPr>
        <xdr:cNvPr id="887" name="n_3mainValue【庁舎】&#10;有形固定資産減価償却率">
          <a:extLst>
            <a:ext uri="{FF2B5EF4-FFF2-40B4-BE49-F238E27FC236}">
              <a16:creationId xmlns:a16="http://schemas.microsoft.com/office/drawing/2014/main" id="{C3EABD87-ED63-4039-8A45-35E0AB965531}"/>
            </a:ext>
          </a:extLst>
        </xdr:cNvPr>
        <xdr:cNvSpPr txBox="1"/>
      </xdr:nvSpPr>
      <xdr:spPr>
        <a:xfrm>
          <a:off x="12164060" y="1672844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105</xdr:row>
      <xdr:rowOff>12065</xdr:rowOff>
    </xdr:from>
    <xdr:ext cx="403860" cy="259080"/>
    <xdr:sp macro="" textlink="">
      <xdr:nvSpPr>
        <xdr:cNvPr id="888" name="n_4mainValue【庁舎】&#10;有形固定資産減価償却率">
          <a:extLst>
            <a:ext uri="{FF2B5EF4-FFF2-40B4-BE49-F238E27FC236}">
              <a16:creationId xmlns:a16="http://schemas.microsoft.com/office/drawing/2014/main" id="{33FAB9B9-8038-4703-BA91-2AFDADE4073C}"/>
            </a:ext>
          </a:extLst>
        </xdr:cNvPr>
        <xdr:cNvSpPr txBox="1"/>
      </xdr:nvSpPr>
      <xdr:spPr>
        <a:xfrm>
          <a:off x="11354435" y="171538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9" name="正方形/長方形 888">
          <a:extLst>
            <a:ext uri="{FF2B5EF4-FFF2-40B4-BE49-F238E27FC236}">
              <a16:creationId xmlns:a16="http://schemas.microsoft.com/office/drawing/2014/main" id="{93500FD5-BA1A-43B8-9AA5-6D7E3DA1CCD6}"/>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0" name="正方形/長方形 889">
          <a:extLst>
            <a:ext uri="{FF2B5EF4-FFF2-40B4-BE49-F238E27FC236}">
              <a16:creationId xmlns:a16="http://schemas.microsoft.com/office/drawing/2014/main" id="{44E0280A-B28A-4C36-8BFC-5D48ACF4D28C}"/>
            </a:ext>
          </a:extLst>
        </xdr:cNvPr>
        <xdr:cNvSpPr/>
      </xdr:nvSpPr>
      <xdr:spPr>
        <a:xfrm>
          <a:off x="16583025"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1" name="正方形/長方形 890">
          <a:extLst>
            <a:ext uri="{FF2B5EF4-FFF2-40B4-BE49-F238E27FC236}">
              <a16:creationId xmlns:a16="http://schemas.microsoft.com/office/drawing/2014/main" id="{DC00A5E5-E57F-49FC-A88C-0946E98339CC}"/>
            </a:ext>
          </a:extLst>
        </xdr:cNvPr>
        <xdr:cNvSpPr/>
      </xdr:nvSpPr>
      <xdr:spPr>
        <a:xfrm>
          <a:off x="16583025"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2" name="正方形/長方形 891">
          <a:extLst>
            <a:ext uri="{FF2B5EF4-FFF2-40B4-BE49-F238E27FC236}">
              <a16:creationId xmlns:a16="http://schemas.microsoft.com/office/drawing/2014/main" id="{44EB1F14-DEBB-49FB-A38D-D84F759918F7}"/>
            </a:ext>
          </a:extLst>
        </xdr:cNvPr>
        <xdr:cNvSpPr/>
      </xdr:nvSpPr>
      <xdr:spPr>
        <a:xfrm>
          <a:off x="174879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3" name="正方形/長方形 892">
          <a:extLst>
            <a:ext uri="{FF2B5EF4-FFF2-40B4-BE49-F238E27FC236}">
              <a16:creationId xmlns:a16="http://schemas.microsoft.com/office/drawing/2014/main" id="{374E3C5A-7D8F-4F5D-95EC-69A5A62BFB34}"/>
            </a:ext>
          </a:extLst>
        </xdr:cNvPr>
        <xdr:cNvSpPr/>
      </xdr:nvSpPr>
      <xdr:spPr>
        <a:xfrm>
          <a:off x="174879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4" name="正方形/長方形 893">
          <a:extLst>
            <a:ext uri="{FF2B5EF4-FFF2-40B4-BE49-F238E27FC236}">
              <a16:creationId xmlns:a16="http://schemas.microsoft.com/office/drawing/2014/main" id="{3D137C33-92A7-4A97-8098-4D911FACC88E}"/>
            </a:ext>
          </a:extLst>
        </xdr:cNvPr>
        <xdr:cNvSpPr/>
      </xdr:nvSpPr>
      <xdr:spPr>
        <a:xfrm>
          <a:off x="18516600" y="15420975"/>
          <a:ext cx="1371600" cy="257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5" name="正方形/長方形 894">
          <a:extLst>
            <a:ext uri="{FF2B5EF4-FFF2-40B4-BE49-F238E27FC236}">
              <a16:creationId xmlns:a16="http://schemas.microsoft.com/office/drawing/2014/main" id="{D9DFF055-77BA-457C-80B7-EC007A886323}"/>
            </a:ext>
          </a:extLst>
        </xdr:cNvPr>
        <xdr:cNvSpPr/>
      </xdr:nvSpPr>
      <xdr:spPr>
        <a:xfrm>
          <a:off x="18516600" y="15630525"/>
          <a:ext cx="13716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6" name="正方形/長方形 895">
          <a:extLst>
            <a:ext uri="{FF2B5EF4-FFF2-40B4-BE49-F238E27FC236}">
              <a16:creationId xmlns:a16="http://schemas.microsoft.com/office/drawing/2014/main" id="{68171B11-15DA-4D3E-BE1F-7E3AD040E852}"/>
            </a:ext>
          </a:extLst>
        </xdr:cNvPr>
        <xdr:cNvSpPr/>
      </xdr:nvSpPr>
      <xdr:spPr>
        <a:xfrm>
          <a:off x="16459200" y="15906750"/>
          <a:ext cx="42672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97" name="テキスト ボックス 896">
          <a:extLst>
            <a:ext uri="{FF2B5EF4-FFF2-40B4-BE49-F238E27FC236}">
              <a16:creationId xmlns:a16="http://schemas.microsoft.com/office/drawing/2014/main" id="{6ABAF697-1D22-4CB4-B4FB-BB031562AAC0}"/>
            </a:ext>
          </a:extLst>
        </xdr:cNvPr>
        <xdr:cNvSpPr txBox="1"/>
      </xdr:nvSpPr>
      <xdr:spPr>
        <a:xfrm>
          <a:off x="16440150" y="1571625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8" name="直線コネクタ 897">
          <a:extLst>
            <a:ext uri="{FF2B5EF4-FFF2-40B4-BE49-F238E27FC236}">
              <a16:creationId xmlns:a16="http://schemas.microsoft.com/office/drawing/2014/main" id="{84ADD364-9C8D-458C-94D4-6B16EE09171C}"/>
            </a:ext>
          </a:extLst>
        </xdr:cNvPr>
        <xdr:cNvCxnSpPr/>
      </xdr:nvCxnSpPr>
      <xdr:spPr>
        <a:xfrm>
          <a:off x="16459200" y="18192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9" name="直線コネクタ 898">
          <a:extLst>
            <a:ext uri="{FF2B5EF4-FFF2-40B4-BE49-F238E27FC236}">
              <a16:creationId xmlns:a16="http://schemas.microsoft.com/office/drawing/2014/main" id="{B534E7CC-06EB-4956-B499-6E3E0C5D56FC}"/>
            </a:ext>
          </a:extLst>
        </xdr:cNvPr>
        <xdr:cNvCxnSpPr/>
      </xdr:nvCxnSpPr>
      <xdr:spPr>
        <a:xfrm>
          <a:off x="16459200" y="17811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090" cy="259080"/>
    <xdr:sp macro="" textlink="">
      <xdr:nvSpPr>
        <xdr:cNvPr id="900" name="テキスト ボックス 899">
          <a:extLst>
            <a:ext uri="{FF2B5EF4-FFF2-40B4-BE49-F238E27FC236}">
              <a16:creationId xmlns:a16="http://schemas.microsoft.com/office/drawing/2014/main" id="{D42D5A13-D7D7-43B6-8AC0-9FCF51FA3A40}"/>
            </a:ext>
          </a:extLst>
        </xdr:cNvPr>
        <xdr:cNvSpPr txBox="1"/>
      </xdr:nvSpPr>
      <xdr:spPr>
        <a:xfrm>
          <a:off x="16052165" y="17666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1" name="直線コネクタ 900">
          <a:extLst>
            <a:ext uri="{FF2B5EF4-FFF2-40B4-BE49-F238E27FC236}">
              <a16:creationId xmlns:a16="http://schemas.microsoft.com/office/drawing/2014/main" id="{834B1E6E-6D76-449B-AE60-7F47B8633240}"/>
            </a:ext>
          </a:extLst>
        </xdr:cNvPr>
        <xdr:cNvCxnSpPr/>
      </xdr:nvCxnSpPr>
      <xdr:spPr>
        <a:xfrm>
          <a:off x="16459200" y="17430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090" cy="257810"/>
    <xdr:sp macro="" textlink="">
      <xdr:nvSpPr>
        <xdr:cNvPr id="902" name="テキスト ボックス 901">
          <a:extLst>
            <a:ext uri="{FF2B5EF4-FFF2-40B4-BE49-F238E27FC236}">
              <a16:creationId xmlns:a16="http://schemas.microsoft.com/office/drawing/2014/main" id="{9ECD43C3-2DC3-44C5-8CF1-84E258C318D9}"/>
            </a:ext>
          </a:extLst>
        </xdr:cNvPr>
        <xdr:cNvSpPr txBox="1"/>
      </xdr:nvSpPr>
      <xdr:spPr>
        <a:xfrm>
          <a:off x="16052165" y="17285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F8DAC5A8-3243-4297-BC44-D14E1305FEED}"/>
            </a:ext>
          </a:extLst>
        </xdr:cNvPr>
        <xdr:cNvCxnSpPr/>
      </xdr:nvCxnSpPr>
      <xdr:spPr>
        <a:xfrm>
          <a:off x="16459200" y="17049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090" cy="259080"/>
    <xdr:sp macro="" textlink="">
      <xdr:nvSpPr>
        <xdr:cNvPr id="904" name="テキスト ボックス 903">
          <a:extLst>
            <a:ext uri="{FF2B5EF4-FFF2-40B4-BE49-F238E27FC236}">
              <a16:creationId xmlns:a16="http://schemas.microsoft.com/office/drawing/2014/main" id="{41084182-0B5F-4903-B17E-865B746D000A}"/>
            </a:ext>
          </a:extLst>
        </xdr:cNvPr>
        <xdr:cNvSpPr txBox="1"/>
      </xdr:nvSpPr>
      <xdr:spPr>
        <a:xfrm>
          <a:off x="16052165" y="16904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5" name="直線コネクタ 904">
          <a:extLst>
            <a:ext uri="{FF2B5EF4-FFF2-40B4-BE49-F238E27FC236}">
              <a16:creationId xmlns:a16="http://schemas.microsoft.com/office/drawing/2014/main" id="{DDCDB0C8-2B6A-4232-B186-3483BEF522EA}"/>
            </a:ext>
          </a:extLst>
        </xdr:cNvPr>
        <xdr:cNvCxnSpPr/>
      </xdr:nvCxnSpPr>
      <xdr:spPr>
        <a:xfrm>
          <a:off x="16459200" y="16668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090" cy="259080"/>
    <xdr:sp macro="" textlink="">
      <xdr:nvSpPr>
        <xdr:cNvPr id="906" name="テキスト ボックス 905">
          <a:extLst>
            <a:ext uri="{FF2B5EF4-FFF2-40B4-BE49-F238E27FC236}">
              <a16:creationId xmlns:a16="http://schemas.microsoft.com/office/drawing/2014/main" id="{CF5DF62A-B1F7-44EA-A06D-CFD8E77DFE3B}"/>
            </a:ext>
          </a:extLst>
        </xdr:cNvPr>
        <xdr:cNvSpPr txBox="1"/>
      </xdr:nvSpPr>
      <xdr:spPr>
        <a:xfrm>
          <a:off x="16052165" y="16523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7" name="直線コネクタ 906">
          <a:extLst>
            <a:ext uri="{FF2B5EF4-FFF2-40B4-BE49-F238E27FC236}">
              <a16:creationId xmlns:a16="http://schemas.microsoft.com/office/drawing/2014/main" id="{03824DB9-13AB-4846-B2C9-6BA4675460FD}"/>
            </a:ext>
          </a:extLst>
        </xdr:cNvPr>
        <xdr:cNvCxnSpPr/>
      </xdr:nvCxnSpPr>
      <xdr:spPr>
        <a:xfrm>
          <a:off x="16459200" y="16287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090" cy="257810"/>
    <xdr:sp macro="" textlink="">
      <xdr:nvSpPr>
        <xdr:cNvPr id="908" name="テキスト ボックス 907">
          <a:extLst>
            <a:ext uri="{FF2B5EF4-FFF2-40B4-BE49-F238E27FC236}">
              <a16:creationId xmlns:a16="http://schemas.microsoft.com/office/drawing/2014/main" id="{A73A2F22-5B9D-4C93-BF0D-CF1A573AFF34}"/>
            </a:ext>
          </a:extLst>
        </xdr:cNvPr>
        <xdr:cNvSpPr txBox="1"/>
      </xdr:nvSpPr>
      <xdr:spPr>
        <a:xfrm>
          <a:off x="16052165" y="16142335"/>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E01B71F4-98DC-4455-B4C5-60868C651AFB}"/>
            </a:ext>
          </a:extLst>
        </xdr:cNvPr>
        <xdr:cNvCxnSpPr/>
      </xdr:nvCxnSpPr>
      <xdr:spPr>
        <a:xfrm>
          <a:off x="16459200" y="15906750"/>
          <a:ext cx="42291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910" name="テキスト ボックス 909">
          <a:extLst>
            <a:ext uri="{FF2B5EF4-FFF2-40B4-BE49-F238E27FC236}">
              <a16:creationId xmlns:a16="http://schemas.microsoft.com/office/drawing/2014/main" id="{14A8B5AD-AF3C-4FF6-AE4F-F17350F2B6F2}"/>
            </a:ext>
          </a:extLst>
        </xdr:cNvPr>
        <xdr:cNvSpPr txBox="1"/>
      </xdr:nvSpPr>
      <xdr:spPr>
        <a:xfrm>
          <a:off x="16052165" y="157613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1CE22225-C9B1-47BA-BC4C-4BDDCB9D69AF}"/>
            </a:ext>
          </a:extLst>
        </xdr:cNvPr>
        <xdr:cNvSpPr/>
      </xdr:nvSpPr>
      <xdr:spPr>
        <a:xfrm>
          <a:off x="16459200" y="15906750"/>
          <a:ext cx="42672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64770</xdr:rowOff>
    </xdr:from>
    <xdr:to>
      <xdr:col>116</xdr:col>
      <xdr:colOff>62865</xdr:colOff>
      <xdr:row>108</xdr:row>
      <xdr:rowOff>114300</xdr:rowOff>
    </xdr:to>
    <xdr:cxnSp macro="">
      <xdr:nvCxnSpPr>
        <xdr:cNvPr id="912" name="直線コネクタ 911">
          <a:extLst>
            <a:ext uri="{FF2B5EF4-FFF2-40B4-BE49-F238E27FC236}">
              <a16:creationId xmlns:a16="http://schemas.microsoft.com/office/drawing/2014/main" id="{04DF1000-D7E8-4F86-9D7A-F07D36E2CAC8}"/>
            </a:ext>
          </a:extLst>
        </xdr:cNvPr>
        <xdr:cNvCxnSpPr/>
      </xdr:nvCxnSpPr>
      <xdr:spPr>
        <a:xfrm flipV="1">
          <a:off x="19954240" y="16184245"/>
          <a:ext cx="0" cy="1589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118110</xdr:rowOff>
    </xdr:from>
    <xdr:ext cx="469900" cy="259080"/>
    <xdr:sp macro="" textlink="">
      <xdr:nvSpPr>
        <xdr:cNvPr id="913" name="【庁舎】&#10;一人当たり面積最小値テキスト">
          <a:extLst>
            <a:ext uri="{FF2B5EF4-FFF2-40B4-BE49-F238E27FC236}">
              <a16:creationId xmlns:a16="http://schemas.microsoft.com/office/drawing/2014/main" id="{D3E8440B-2A8A-4329-A765-053394E335FE}"/>
            </a:ext>
          </a:extLst>
        </xdr:cNvPr>
        <xdr:cNvSpPr txBox="1"/>
      </xdr:nvSpPr>
      <xdr:spPr>
        <a:xfrm>
          <a:off x="19992975" y="17780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914" name="直線コネクタ 913">
          <a:extLst>
            <a:ext uri="{FF2B5EF4-FFF2-40B4-BE49-F238E27FC236}">
              <a16:creationId xmlns:a16="http://schemas.microsoft.com/office/drawing/2014/main" id="{CF8FA212-F2B2-440C-BDD7-59CF40270E7E}"/>
            </a:ext>
          </a:extLst>
        </xdr:cNvPr>
        <xdr:cNvCxnSpPr/>
      </xdr:nvCxnSpPr>
      <xdr:spPr>
        <a:xfrm>
          <a:off x="19878675" y="17773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11430</xdr:rowOff>
    </xdr:from>
    <xdr:ext cx="469900" cy="259080"/>
    <xdr:sp macro="" textlink="">
      <xdr:nvSpPr>
        <xdr:cNvPr id="915" name="【庁舎】&#10;一人当たり面積最大値テキスト">
          <a:extLst>
            <a:ext uri="{FF2B5EF4-FFF2-40B4-BE49-F238E27FC236}">
              <a16:creationId xmlns:a16="http://schemas.microsoft.com/office/drawing/2014/main" id="{D6809553-9DF6-4A64-A3E4-4C7983E8DFF1}"/>
            </a:ext>
          </a:extLst>
        </xdr:cNvPr>
        <xdr:cNvSpPr txBox="1"/>
      </xdr:nvSpPr>
      <xdr:spPr>
        <a:xfrm>
          <a:off x="19992975" y="159531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0.856</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916" name="直線コネクタ 915">
          <a:extLst>
            <a:ext uri="{FF2B5EF4-FFF2-40B4-BE49-F238E27FC236}">
              <a16:creationId xmlns:a16="http://schemas.microsoft.com/office/drawing/2014/main" id="{AC0518C7-35A0-4E5A-99E1-81EBA12CBB1A}"/>
            </a:ext>
          </a:extLst>
        </xdr:cNvPr>
        <xdr:cNvCxnSpPr/>
      </xdr:nvCxnSpPr>
      <xdr:spPr>
        <a:xfrm>
          <a:off x="19878675" y="16184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125730</xdr:rowOff>
    </xdr:from>
    <xdr:ext cx="469900" cy="259080"/>
    <xdr:sp macro="" textlink="">
      <xdr:nvSpPr>
        <xdr:cNvPr id="917" name="【庁舎】&#10;一人当たり面積平均値テキスト">
          <a:extLst>
            <a:ext uri="{FF2B5EF4-FFF2-40B4-BE49-F238E27FC236}">
              <a16:creationId xmlns:a16="http://schemas.microsoft.com/office/drawing/2014/main" id="{0020B46C-F3D4-4C36-9E39-8EDF9927A0FA}"/>
            </a:ext>
          </a:extLst>
        </xdr:cNvPr>
        <xdr:cNvSpPr txBox="1"/>
      </xdr:nvSpPr>
      <xdr:spPr>
        <a:xfrm>
          <a:off x="19992975" y="172675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918" name="フローチャート: 判断 917">
          <a:extLst>
            <a:ext uri="{FF2B5EF4-FFF2-40B4-BE49-F238E27FC236}">
              <a16:creationId xmlns:a16="http://schemas.microsoft.com/office/drawing/2014/main" id="{3514EFC8-39CF-4F01-8A85-8A0D46B1CBF8}"/>
            </a:ext>
          </a:extLst>
        </xdr:cNvPr>
        <xdr:cNvSpPr/>
      </xdr:nvSpPr>
      <xdr:spPr>
        <a:xfrm>
          <a:off x="19897725" y="1728914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919" name="フローチャート: 判断 918">
          <a:extLst>
            <a:ext uri="{FF2B5EF4-FFF2-40B4-BE49-F238E27FC236}">
              <a16:creationId xmlns:a16="http://schemas.microsoft.com/office/drawing/2014/main" id="{38EB0617-EF9F-4CD0-AB46-D9FAF87BD2D7}"/>
            </a:ext>
          </a:extLst>
        </xdr:cNvPr>
        <xdr:cNvSpPr/>
      </xdr:nvSpPr>
      <xdr:spPr>
        <a:xfrm>
          <a:off x="19154775" y="172516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920" name="フローチャート: 判断 919">
          <a:extLst>
            <a:ext uri="{FF2B5EF4-FFF2-40B4-BE49-F238E27FC236}">
              <a16:creationId xmlns:a16="http://schemas.microsoft.com/office/drawing/2014/main" id="{6630CC22-ED69-4C9A-AEB7-612585F50756}"/>
            </a:ext>
          </a:extLst>
        </xdr:cNvPr>
        <xdr:cNvSpPr/>
      </xdr:nvSpPr>
      <xdr:spPr>
        <a:xfrm>
          <a:off x="18345150" y="1724977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114935</xdr:rowOff>
    </xdr:from>
    <xdr:to>
      <xdr:col>102</xdr:col>
      <xdr:colOff>165100</xdr:colOff>
      <xdr:row>106</xdr:row>
      <xdr:rowOff>45085</xdr:rowOff>
    </xdr:to>
    <xdr:sp macro="" textlink="">
      <xdr:nvSpPr>
        <xdr:cNvPr id="921" name="フローチャート: 判断 920">
          <a:extLst>
            <a:ext uri="{FF2B5EF4-FFF2-40B4-BE49-F238E27FC236}">
              <a16:creationId xmlns:a16="http://schemas.microsoft.com/office/drawing/2014/main" id="{3CCFF46D-3FB6-45B5-A2AD-D53A2F397F9D}"/>
            </a:ext>
          </a:extLst>
        </xdr:cNvPr>
        <xdr:cNvSpPr/>
      </xdr:nvSpPr>
      <xdr:spPr>
        <a:xfrm>
          <a:off x="17554575" y="1725993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922" name="フローチャート: 判断 921">
          <a:extLst>
            <a:ext uri="{FF2B5EF4-FFF2-40B4-BE49-F238E27FC236}">
              <a16:creationId xmlns:a16="http://schemas.microsoft.com/office/drawing/2014/main" id="{18B1925B-C1FF-409B-BAD1-1B0764692880}"/>
            </a:ext>
          </a:extLst>
        </xdr:cNvPr>
        <xdr:cNvSpPr/>
      </xdr:nvSpPr>
      <xdr:spPr>
        <a:xfrm>
          <a:off x="16754475" y="1725803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923" name="テキスト ボックス 922">
          <a:extLst>
            <a:ext uri="{FF2B5EF4-FFF2-40B4-BE49-F238E27FC236}">
              <a16:creationId xmlns:a16="http://schemas.microsoft.com/office/drawing/2014/main" id="{A5EB26EE-0D1F-45CB-BACE-78AE00E1D7C5}"/>
            </a:ext>
          </a:extLst>
        </xdr:cNvPr>
        <xdr:cNvSpPr txBox="1"/>
      </xdr:nvSpPr>
      <xdr:spPr>
        <a:xfrm>
          <a:off x="197834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924" name="テキスト ボックス 923">
          <a:extLst>
            <a:ext uri="{FF2B5EF4-FFF2-40B4-BE49-F238E27FC236}">
              <a16:creationId xmlns:a16="http://schemas.microsoft.com/office/drawing/2014/main" id="{C3508B76-EB12-4B61-A6BF-E7F584F88F7A}"/>
            </a:ext>
          </a:extLst>
        </xdr:cNvPr>
        <xdr:cNvSpPr txBox="1"/>
      </xdr:nvSpPr>
      <xdr:spPr>
        <a:xfrm>
          <a:off x="190309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925" name="テキスト ボックス 924">
          <a:extLst>
            <a:ext uri="{FF2B5EF4-FFF2-40B4-BE49-F238E27FC236}">
              <a16:creationId xmlns:a16="http://schemas.microsoft.com/office/drawing/2014/main" id="{F4C8C92B-B313-408E-AE66-E3D6D60F0F7C}"/>
            </a:ext>
          </a:extLst>
        </xdr:cNvPr>
        <xdr:cNvSpPr txBox="1"/>
      </xdr:nvSpPr>
      <xdr:spPr>
        <a:xfrm>
          <a:off x="18221325"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926" name="テキスト ボックス 925">
          <a:extLst>
            <a:ext uri="{FF2B5EF4-FFF2-40B4-BE49-F238E27FC236}">
              <a16:creationId xmlns:a16="http://schemas.microsoft.com/office/drawing/2014/main" id="{324829EF-D272-40FD-BB67-0ABFFC2421B0}"/>
            </a:ext>
          </a:extLst>
        </xdr:cNvPr>
        <xdr:cNvSpPr txBox="1"/>
      </xdr:nvSpPr>
      <xdr:spPr>
        <a:xfrm>
          <a:off x="174307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927" name="テキスト ボックス 926">
          <a:extLst>
            <a:ext uri="{FF2B5EF4-FFF2-40B4-BE49-F238E27FC236}">
              <a16:creationId xmlns:a16="http://schemas.microsoft.com/office/drawing/2014/main" id="{D614E30F-64AC-471D-890F-F5591639B7CA}"/>
            </a:ext>
          </a:extLst>
        </xdr:cNvPr>
        <xdr:cNvSpPr txBox="1"/>
      </xdr:nvSpPr>
      <xdr:spPr>
        <a:xfrm>
          <a:off x="16630650" y="18190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132080</xdr:rowOff>
    </xdr:from>
    <xdr:to>
      <xdr:col>116</xdr:col>
      <xdr:colOff>114300</xdr:colOff>
      <xdr:row>104</xdr:row>
      <xdr:rowOff>62230</xdr:rowOff>
    </xdr:to>
    <xdr:sp macro="" textlink="">
      <xdr:nvSpPr>
        <xdr:cNvPr id="928" name="楕円 927">
          <a:extLst>
            <a:ext uri="{FF2B5EF4-FFF2-40B4-BE49-F238E27FC236}">
              <a16:creationId xmlns:a16="http://schemas.microsoft.com/office/drawing/2014/main" id="{03BA32F9-643F-4850-9B35-4AE9ED89679B}"/>
            </a:ext>
          </a:extLst>
        </xdr:cNvPr>
        <xdr:cNvSpPr/>
      </xdr:nvSpPr>
      <xdr:spPr>
        <a:xfrm>
          <a:off x="19897725" y="1693418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154940</xdr:rowOff>
    </xdr:from>
    <xdr:ext cx="469900" cy="257810"/>
    <xdr:sp macro="" textlink="">
      <xdr:nvSpPr>
        <xdr:cNvPr id="929" name="【庁舎】&#10;一人当たり面積該当値テキスト">
          <a:extLst>
            <a:ext uri="{FF2B5EF4-FFF2-40B4-BE49-F238E27FC236}">
              <a16:creationId xmlns:a16="http://schemas.microsoft.com/office/drawing/2014/main" id="{8F580A9E-122C-4E0C-8641-C9C9144EC28C}"/>
            </a:ext>
          </a:extLst>
        </xdr:cNvPr>
        <xdr:cNvSpPr txBox="1"/>
      </xdr:nvSpPr>
      <xdr:spPr>
        <a:xfrm>
          <a:off x="19992975" y="167855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145415</xdr:rowOff>
    </xdr:from>
    <xdr:to>
      <xdr:col>112</xdr:col>
      <xdr:colOff>38100</xdr:colOff>
      <xdr:row>104</xdr:row>
      <xdr:rowOff>75565</xdr:rowOff>
    </xdr:to>
    <xdr:sp macro="" textlink="">
      <xdr:nvSpPr>
        <xdr:cNvPr id="930" name="楕円 929">
          <a:extLst>
            <a:ext uri="{FF2B5EF4-FFF2-40B4-BE49-F238E27FC236}">
              <a16:creationId xmlns:a16="http://schemas.microsoft.com/office/drawing/2014/main" id="{E7FADD9E-FE25-4FA2-86DF-B4CD9B98C59A}"/>
            </a:ext>
          </a:extLst>
        </xdr:cNvPr>
        <xdr:cNvSpPr/>
      </xdr:nvSpPr>
      <xdr:spPr>
        <a:xfrm>
          <a:off x="19154775" y="1694434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xdr:rowOff>
    </xdr:from>
    <xdr:to>
      <xdr:col>116</xdr:col>
      <xdr:colOff>63500</xdr:colOff>
      <xdr:row>104</xdr:row>
      <xdr:rowOff>24765</xdr:rowOff>
    </xdr:to>
    <xdr:cxnSp macro="">
      <xdr:nvCxnSpPr>
        <xdr:cNvPr id="931" name="直線コネクタ 930">
          <a:extLst>
            <a:ext uri="{FF2B5EF4-FFF2-40B4-BE49-F238E27FC236}">
              <a16:creationId xmlns:a16="http://schemas.microsoft.com/office/drawing/2014/main" id="{A24A9C6D-9446-4E10-98D9-92B26F72E411}"/>
            </a:ext>
          </a:extLst>
        </xdr:cNvPr>
        <xdr:cNvCxnSpPr/>
      </xdr:nvCxnSpPr>
      <xdr:spPr>
        <a:xfrm flipV="1">
          <a:off x="19202400" y="16981805"/>
          <a:ext cx="7524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160655</xdr:rowOff>
    </xdr:from>
    <xdr:to>
      <xdr:col>107</xdr:col>
      <xdr:colOff>101600</xdr:colOff>
      <xdr:row>104</xdr:row>
      <xdr:rowOff>90805</xdr:rowOff>
    </xdr:to>
    <xdr:sp macro="" textlink="">
      <xdr:nvSpPr>
        <xdr:cNvPr id="932" name="楕円 931">
          <a:extLst>
            <a:ext uri="{FF2B5EF4-FFF2-40B4-BE49-F238E27FC236}">
              <a16:creationId xmlns:a16="http://schemas.microsoft.com/office/drawing/2014/main" id="{06FEC734-317B-4638-A100-38C7FE9EA71B}"/>
            </a:ext>
          </a:extLst>
        </xdr:cNvPr>
        <xdr:cNvSpPr/>
      </xdr:nvSpPr>
      <xdr:spPr>
        <a:xfrm>
          <a:off x="18345150" y="169659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24765</xdr:rowOff>
    </xdr:from>
    <xdr:to>
      <xdr:col>111</xdr:col>
      <xdr:colOff>177800</xdr:colOff>
      <xdr:row>104</xdr:row>
      <xdr:rowOff>40640</xdr:rowOff>
    </xdr:to>
    <xdr:cxnSp macro="">
      <xdr:nvCxnSpPr>
        <xdr:cNvPr id="933" name="直線コネクタ 932">
          <a:extLst>
            <a:ext uri="{FF2B5EF4-FFF2-40B4-BE49-F238E27FC236}">
              <a16:creationId xmlns:a16="http://schemas.microsoft.com/office/drawing/2014/main" id="{60E969F1-2B73-4246-92DD-4B22553B2151}"/>
            </a:ext>
          </a:extLst>
        </xdr:cNvPr>
        <xdr:cNvCxnSpPr/>
      </xdr:nvCxnSpPr>
      <xdr:spPr>
        <a:xfrm flipV="1">
          <a:off x="18392775" y="1700149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17780</xdr:rowOff>
    </xdr:from>
    <xdr:to>
      <xdr:col>102</xdr:col>
      <xdr:colOff>165100</xdr:colOff>
      <xdr:row>104</xdr:row>
      <xdr:rowOff>119380</xdr:rowOff>
    </xdr:to>
    <xdr:sp macro="" textlink="">
      <xdr:nvSpPr>
        <xdr:cNvPr id="934" name="楕円 933">
          <a:extLst>
            <a:ext uri="{FF2B5EF4-FFF2-40B4-BE49-F238E27FC236}">
              <a16:creationId xmlns:a16="http://schemas.microsoft.com/office/drawing/2014/main" id="{6B2B9FE4-842D-42E8-A721-729BDFE8DB9E}"/>
            </a:ext>
          </a:extLst>
        </xdr:cNvPr>
        <xdr:cNvSpPr/>
      </xdr:nvSpPr>
      <xdr:spPr>
        <a:xfrm>
          <a:off x="17554575" y="169913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40640</xdr:rowOff>
    </xdr:from>
    <xdr:to>
      <xdr:col>107</xdr:col>
      <xdr:colOff>50800</xdr:colOff>
      <xdr:row>104</xdr:row>
      <xdr:rowOff>68580</xdr:rowOff>
    </xdr:to>
    <xdr:cxnSp macro="">
      <xdr:nvCxnSpPr>
        <xdr:cNvPr id="935" name="直線コネクタ 934">
          <a:extLst>
            <a:ext uri="{FF2B5EF4-FFF2-40B4-BE49-F238E27FC236}">
              <a16:creationId xmlns:a16="http://schemas.microsoft.com/office/drawing/2014/main" id="{4418EA97-B68B-49FB-8664-DDFBED8252DF}"/>
            </a:ext>
          </a:extLst>
        </xdr:cNvPr>
        <xdr:cNvCxnSpPr/>
      </xdr:nvCxnSpPr>
      <xdr:spPr>
        <a:xfrm flipV="1">
          <a:off x="17602200" y="17014190"/>
          <a:ext cx="7905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15875</xdr:rowOff>
    </xdr:from>
    <xdr:to>
      <xdr:col>98</xdr:col>
      <xdr:colOff>38100</xdr:colOff>
      <xdr:row>104</xdr:row>
      <xdr:rowOff>117475</xdr:rowOff>
    </xdr:to>
    <xdr:sp macro="" textlink="">
      <xdr:nvSpPr>
        <xdr:cNvPr id="936" name="楕円 935">
          <a:extLst>
            <a:ext uri="{FF2B5EF4-FFF2-40B4-BE49-F238E27FC236}">
              <a16:creationId xmlns:a16="http://schemas.microsoft.com/office/drawing/2014/main" id="{0DC41323-AB5F-42F5-8FA5-66A7FA7C96FB}"/>
            </a:ext>
          </a:extLst>
        </xdr:cNvPr>
        <xdr:cNvSpPr/>
      </xdr:nvSpPr>
      <xdr:spPr>
        <a:xfrm>
          <a:off x="16754475" y="169894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66675</xdr:rowOff>
    </xdr:from>
    <xdr:to>
      <xdr:col>102</xdr:col>
      <xdr:colOff>114300</xdr:colOff>
      <xdr:row>104</xdr:row>
      <xdr:rowOff>68580</xdr:rowOff>
    </xdr:to>
    <xdr:cxnSp macro="">
      <xdr:nvCxnSpPr>
        <xdr:cNvPr id="937" name="直線コネクタ 936">
          <a:extLst>
            <a:ext uri="{FF2B5EF4-FFF2-40B4-BE49-F238E27FC236}">
              <a16:creationId xmlns:a16="http://schemas.microsoft.com/office/drawing/2014/main" id="{E46181EF-CC42-47A5-85DA-06A810DB1A0C}"/>
            </a:ext>
          </a:extLst>
        </xdr:cNvPr>
        <xdr:cNvCxnSpPr/>
      </xdr:nvCxnSpPr>
      <xdr:spPr>
        <a:xfrm>
          <a:off x="16802100" y="17037050"/>
          <a:ext cx="8001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24765</xdr:rowOff>
    </xdr:from>
    <xdr:ext cx="469900" cy="259080"/>
    <xdr:sp macro="" textlink="">
      <xdr:nvSpPr>
        <xdr:cNvPr id="938" name="n_1aveValue【庁舎】&#10;一人当たり面積">
          <a:extLst>
            <a:ext uri="{FF2B5EF4-FFF2-40B4-BE49-F238E27FC236}">
              <a16:creationId xmlns:a16="http://schemas.microsoft.com/office/drawing/2014/main" id="{33D1197C-47B2-45B8-9F43-70312985D091}"/>
            </a:ext>
          </a:extLst>
        </xdr:cNvPr>
        <xdr:cNvSpPr txBox="1"/>
      </xdr:nvSpPr>
      <xdr:spPr>
        <a:xfrm>
          <a:off x="18983325" y="17344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22860</xdr:rowOff>
    </xdr:from>
    <xdr:ext cx="468630" cy="259080"/>
    <xdr:sp macro="" textlink="">
      <xdr:nvSpPr>
        <xdr:cNvPr id="939" name="n_2aveValue【庁舎】&#10;一人当たり面積">
          <a:extLst>
            <a:ext uri="{FF2B5EF4-FFF2-40B4-BE49-F238E27FC236}">
              <a16:creationId xmlns:a16="http://schemas.microsoft.com/office/drawing/2014/main" id="{4F300FC1-A33A-4B89-96F4-BCC4233A4357}"/>
            </a:ext>
          </a:extLst>
        </xdr:cNvPr>
        <xdr:cNvSpPr txBox="1"/>
      </xdr:nvSpPr>
      <xdr:spPr>
        <a:xfrm>
          <a:off x="18183225" y="173424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0.270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36195</xdr:rowOff>
    </xdr:from>
    <xdr:ext cx="468630" cy="259080"/>
    <xdr:sp macro="" textlink="">
      <xdr:nvSpPr>
        <xdr:cNvPr id="940" name="n_3aveValue【庁舎】&#10;一人当たり面積">
          <a:extLst>
            <a:ext uri="{FF2B5EF4-FFF2-40B4-BE49-F238E27FC236}">
              <a16:creationId xmlns:a16="http://schemas.microsoft.com/office/drawing/2014/main" id="{C8DEFD18-9D2A-49D5-800F-E41CE16DC25A}"/>
            </a:ext>
          </a:extLst>
        </xdr:cNvPr>
        <xdr:cNvSpPr txBox="1"/>
      </xdr:nvSpPr>
      <xdr:spPr>
        <a:xfrm>
          <a:off x="17383125" y="17352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0.263</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106</xdr:row>
      <xdr:rowOff>34290</xdr:rowOff>
    </xdr:from>
    <xdr:ext cx="468630" cy="259080"/>
    <xdr:sp macro="" textlink="">
      <xdr:nvSpPr>
        <xdr:cNvPr id="941" name="n_4aveValue【庁舎】&#10;一人当たり面積">
          <a:extLst>
            <a:ext uri="{FF2B5EF4-FFF2-40B4-BE49-F238E27FC236}">
              <a16:creationId xmlns:a16="http://schemas.microsoft.com/office/drawing/2014/main" id="{5F49A996-430D-4ED4-8184-74AFE0D30D9B}"/>
            </a:ext>
          </a:extLst>
        </xdr:cNvPr>
        <xdr:cNvSpPr txBox="1"/>
      </xdr:nvSpPr>
      <xdr:spPr>
        <a:xfrm>
          <a:off x="16592550" y="173475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102</xdr:row>
      <xdr:rowOff>92075</xdr:rowOff>
    </xdr:from>
    <xdr:ext cx="469900" cy="259080"/>
    <xdr:sp macro="" textlink="">
      <xdr:nvSpPr>
        <xdr:cNvPr id="942" name="n_1mainValue【庁舎】&#10;一人当たり面積">
          <a:extLst>
            <a:ext uri="{FF2B5EF4-FFF2-40B4-BE49-F238E27FC236}">
              <a16:creationId xmlns:a16="http://schemas.microsoft.com/office/drawing/2014/main" id="{5EE04A51-27F1-4269-82D7-F52AC7A64B45}"/>
            </a:ext>
          </a:extLst>
        </xdr:cNvPr>
        <xdr:cNvSpPr txBox="1"/>
      </xdr:nvSpPr>
      <xdr:spPr>
        <a:xfrm>
          <a:off x="18983325" y="16722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102</xdr:row>
      <xdr:rowOff>107315</xdr:rowOff>
    </xdr:from>
    <xdr:ext cx="468630" cy="259080"/>
    <xdr:sp macro="" textlink="">
      <xdr:nvSpPr>
        <xdr:cNvPr id="943" name="n_2mainValue【庁舎】&#10;一人当たり面積">
          <a:extLst>
            <a:ext uri="{FF2B5EF4-FFF2-40B4-BE49-F238E27FC236}">
              <a16:creationId xmlns:a16="http://schemas.microsoft.com/office/drawing/2014/main" id="{8890EB09-7B3F-418C-9C04-72E6DEC5CA9C}"/>
            </a:ext>
          </a:extLst>
        </xdr:cNvPr>
        <xdr:cNvSpPr txBox="1"/>
      </xdr:nvSpPr>
      <xdr:spPr>
        <a:xfrm>
          <a:off x="18183225" y="167347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102</xdr:row>
      <xdr:rowOff>135890</xdr:rowOff>
    </xdr:from>
    <xdr:ext cx="468630" cy="259080"/>
    <xdr:sp macro="" textlink="">
      <xdr:nvSpPr>
        <xdr:cNvPr id="944" name="n_3mainValue【庁舎】&#10;一人当たり面積">
          <a:extLst>
            <a:ext uri="{FF2B5EF4-FFF2-40B4-BE49-F238E27FC236}">
              <a16:creationId xmlns:a16="http://schemas.microsoft.com/office/drawing/2014/main" id="{462D4B20-C260-45C4-AB0A-994535662F04}"/>
            </a:ext>
          </a:extLst>
        </xdr:cNvPr>
        <xdr:cNvSpPr txBox="1"/>
      </xdr:nvSpPr>
      <xdr:spPr>
        <a:xfrm>
          <a:off x="17383125" y="167665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102</xdr:row>
      <xdr:rowOff>133985</xdr:rowOff>
    </xdr:from>
    <xdr:ext cx="468630" cy="257810"/>
    <xdr:sp macro="" textlink="">
      <xdr:nvSpPr>
        <xdr:cNvPr id="945" name="n_4mainValue【庁舎】&#10;一人当たり面積">
          <a:extLst>
            <a:ext uri="{FF2B5EF4-FFF2-40B4-BE49-F238E27FC236}">
              <a16:creationId xmlns:a16="http://schemas.microsoft.com/office/drawing/2014/main" id="{7A6795F2-6300-4F4D-AA69-58E78357F2D1}"/>
            </a:ext>
          </a:extLst>
        </xdr:cNvPr>
        <xdr:cNvSpPr txBox="1"/>
      </xdr:nvSpPr>
      <xdr:spPr>
        <a:xfrm>
          <a:off x="16592550" y="1676463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236A1DB9-847C-4085-878A-74A92E64634A}"/>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1F1D9FA6-7749-412E-8C00-B0155931F91E}"/>
            </a:ext>
          </a:extLst>
        </xdr:cNvPr>
        <xdr:cNvSpPr/>
      </xdr:nvSpPr>
      <xdr:spPr>
        <a:xfrm>
          <a:off x="685800" y="18640425"/>
          <a:ext cx="3467100" cy="247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A63AEF76-AA28-4847-99CB-73A81A201EB8}"/>
            </a:ext>
          </a:extLst>
        </xdr:cNvPr>
        <xdr:cNvSpPr txBox="1"/>
      </xdr:nvSpPr>
      <xdr:spPr>
        <a:xfrm>
          <a:off x="762000" y="18888075"/>
          <a:ext cx="19878675"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・図書館については、生涯学習センター知遊館（岩滝）に図書館本館を併設し、旧町（野田川、加悦）単位で分館を設置しています。本館は平成</a:t>
          </a:r>
          <a:r>
            <a:rPr kumimoji="1" lang="en-US" altLang="ja-JP" sz="1100">
              <a:latin typeface="ＭＳ Ｐゴシック"/>
              <a:ea typeface="ＭＳ Ｐゴシック"/>
            </a:rPr>
            <a:t>13</a:t>
          </a:r>
          <a:r>
            <a:rPr kumimoji="1" lang="ja-JP" altLang="en-US" sz="1100">
              <a:latin typeface="ＭＳ Ｐゴシック"/>
              <a:ea typeface="ＭＳ Ｐゴシック"/>
            </a:rPr>
            <a:t>年開館と比較的新しいが、分館は昭和</a:t>
          </a:r>
          <a:r>
            <a:rPr kumimoji="1" lang="en-US" altLang="ja-JP" sz="1100">
              <a:latin typeface="ＭＳ Ｐゴシック"/>
              <a:ea typeface="ＭＳ Ｐゴシック"/>
            </a:rPr>
            <a:t>57</a:t>
          </a:r>
          <a:r>
            <a:rPr kumimoji="1" lang="ja-JP" altLang="en-US" sz="1100">
              <a:latin typeface="ＭＳ Ｐゴシック"/>
              <a:ea typeface="ＭＳ Ｐゴシック"/>
            </a:rPr>
            <a:t>年、昭和</a:t>
          </a:r>
          <a:r>
            <a:rPr kumimoji="1" lang="en-US" altLang="ja-JP" sz="1100">
              <a:latin typeface="ＭＳ Ｐゴシック"/>
              <a:ea typeface="ＭＳ Ｐゴシック"/>
            </a:rPr>
            <a:t>50</a:t>
          </a:r>
          <a:r>
            <a:rPr kumimoji="1" lang="ja-JP" altLang="en-US" sz="1100">
              <a:latin typeface="ＭＳ Ｐゴシック"/>
              <a:ea typeface="ＭＳ Ｐゴシック"/>
            </a:rPr>
            <a:t>年供用開始となるため老朽化が進んでいるため、今後、総合管理計画の方針にのっとり、施設廃止、移設のほか図書館のあり方について検討をしていきます。</a:t>
          </a:r>
        </a:p>
        <a:p>
          <a:r>
            <a:rPr kumimoji="1" lang="ja-JP" altLang="en-US" sz="1100">
              <a:latin typeface="ＭＳ Ｐゴシック"/>
              <a:ea typeface="ＭＳ Ｐゴシック"/>
            </a:rPr>
            <a:t>・一般廃棄物処理施設については、類似団体と比較しても高い比率となっています。宮津市、伊根町と宮津与謝環境組合を組織し、令和2年度に新ごみ処理施設が稼働することから、これまでの施設は順次閉鎖することとしているため、令和３年度に解消見込みとしています。</a:t>
          </a:r>
        </a:p>
        <a:p>
          <a:r>
            <a:rPr kumimoji="1" lang="ja-JP" altLang="en-US" sz="1100">
              <a:latin typeface="ＭＳ Ｐゴシック"/>
              <a:ea typeface="ＭＳ Ｐゴシック"/>
            </a:rPr>
            <a:t>・福祉施設は類似団体と比較して高い比率となっています。老朽化が進んでおり総合管理計画に基づき閉鎖している施設もあるため、減価償却率の上昇要因となっています。閉鎖施設の活用・廃止について今後検討していきます。</a:t>
          </a:r>
          <a:endParaRPr kumimoji="1" lang="en-US" altLang="ja-JP" sz="1100">
            <a:latin typeface="ＭＳ Ｐゴシック"/>
            <a:ea typeface="ＭＳ Ｐゴシック"/>
          </a:endParaRPr>
        </a:p>
        <a:p>
          <a:r>
            <a:rPr kumimoji="1" lang="ja-JP" altLang="en-US" sz="1100">
              <a:latin typeface="ＭＳ Ｐゴシック"/>
              <a:ea typeface="ＭＳ Ｐゴシック"/>
            </a:rPr>
            <a:t>・消防施設は合併以降詰所の耐震補強、改修を行っており類似団体平均程度で推移しています。消防水利施設の整備により今後も横ばいで推移すると見込んでいます。</a:t>
          </a:r>
        </a:p>
        <a:p>
          <a:r>
            <a:rPr kumimoji="1" lang="ja-JP" altLang="en-US" sz="1100">
              <a:latin typeface="ＭＳ Ｐゴシック"/>
              <a:ea typeface="ＭＳ Ｐゴシック"/>
            </a:rPr>
            <a:t>・市民会館は類似団体と比較して高い比率となっています。中央公民館を除き改修する方針としているため、今後は比率の低下を見込んでいます。</a:t>
          </a:r>
        </a:p>
        <a:p>
          <a:r>
            <a:rPr kumimoji="1" lang="ja-JP" altLang="en-US" sz="1100">
              <a:latin typeface="ＭＳ Ｐゴシック"/>
              <a:ea typeface="ＭＳ Ｐゴシック"/>
            </a:rPr>
            <a:t>・庁舎は付属施設であるCATV施設の老朽化により平成30年度以降大きく比率が低下しています。今後は空調設備などの付属設備の改修により施設の長寿命化を図ります。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３カ年平均は昨年度と同水準であるが、類似団体との比較では大きく平均を下回っている。</a:t>
          </a:r>
        </a:p>
        <a:p>
          <a:r>
            <a:rPr kumimoji="1" lang="ja-JP" altLang="en-US" sz="1300">
              <a:latin typeface="ＭＳ Ｐゴシック"/>
              <a:ea typeface="ＭＳ Ｐゴシック"/>
            </a:rPr>
            <a:t>　単年度では基準財政需要額が増、基準財政収入額は増加し、数値自体は０．０１ポイント増加しているが、今後も交付税に依存した財政運営となることは必至であり、財政指数は低水準で推移していく見込で、財政力の弱さは顕著になっている。今後は施設の統廃合などによる歳出抑制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52070</xdr:rowOff>
    </xdr:from>
    <xdr:to>
      <xdr:col>23</xdr:col>
      <xdr:colOff>133350</xdr:colOff>
      <xdr:row>45</xdr:row>
      <xdr:rowOff>87630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95720"/>
          <a:ext cx="0" cy="14071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59690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7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87630</xdr:rowOff>
    </xdr:from>
    <xdr:to>
      <xdr:col>24</xdr:col>
      <xdr:colOff>12700</xdr:colOff>
      <xdr:row>45</xdr:row>
      <xdr:rowOff>87630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2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137795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38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52070</xdr:rowOff>
    </xdr:from>
    <xdr:to>
      <xdr:col>24</xdr:col>
      <xdr:colOff>12700</xdr:colOff>
      <xdr:row>37</xdr:row>
      <xdr:rowOff>52070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95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87630</xdr:rowOff>
    </xdr:from>
    <xdr:to>
      <xdr:col>23</xdr:col>
      <xdr:colOff>133350</xdr:colOff>
      <xdr:row>45</xdr:row>
      <xdr:rowOff>87630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028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122555</xdr:rowOff>
    </xdr:from>
    <xdr:ext cx="762000" cy="25336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55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106045</xdr:rowOff>
    </xdr:from>
    <xdr:to>
      <xdr:col>23</xdr:col>
      <xdr:colOff>184150</xdr:colOff>
      <xdr:row>42</xdr:row>
      <xdr:rowOff>36195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87630</xdr:rowOff>
    </xdr:from>
    <xdr:to>
      <xdr:col>19</xdr:col>
      <xdr:colOff>133350</xdr:colOff>
      <xdr:row>45</xdr:row>
      <xdr:rowOff>87630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028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159385</xdr:rowOff>
    </xdr:from>
    <xdr:to>
      <xdr:col>19</xdr:col>
      <xdr:colOff>184150</xdr:colOff>
      <xdr:row>42</xdr:row>
      <xdr:rowOff>89535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8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99695</xdr:rowOff>
    </xdr:from>
    <xdr:ext cx="736600" cy="25336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57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74930</xdr:rowOff>
    </xdr:from>
    <xdr:to>
      <xdr:col>15</xdr:col>
      <xdr:colOff>82550</xdr:colOff>
      <xdr:row>45</xdr:row>
      <xdr:rowOff>87630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901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1270</xdr:rowOff>
    </xdr:from>
    <xdr:to>
      <xdr:col>15</xdr:col>
      <xdr:colOff>133350</xdr:colOff>
      <xdr:row>42</xdr:row>
      <xdr:rowOff>102870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113030</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7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74930</xdr:rowOff>
    </xdr:from>
    <xdr:to>
      <xdr:col>11</xdr:col>
      <xdr:colOff>31750</xdr:colOff>
      <xdr:row>45</xdr:row>
      <xdr:rowOff>74930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90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14605</xdr:rowOff>
    </xdr:from>
    <xdr:to>
      <xdr:col>11</xdr:col>
      <xdr:colOff>82550</xdr:colOff>
      <xdr:row>42</xdr:row>
      <xdr:rowOff>116205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126365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84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27940</xdr:rowOff>
    </xdr:from>
    <xdr:to>
      <xdr:col>7</xdr:col>
      <xdr:colOff>31750</xdr:colOff>
      <xdr:row>42</xdr:row>
      <xdr:rowOff>129540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139700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9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45</xdr:row>
      <xdr:rowOff>36830</xdr:rowOff>
    </xdr:from>
    <xdr:to>
      <xdr:col>23</xdr:col>
      <xdr:colOff>184150</xdr:colOff>
      <xdr:row>45</xdr:row>
      <xdr:rowOff>138430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104140</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4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45</xdr:row>
      <xdr:rowOff>36830</xdr:rowOff>
    </xdr:from>
    <xdr:to>
      <xdr:col>19</xdr:col>
      <xdr:colOff>184150</xdr:colOff>
      <xdr:row>45</xdr:row>
      <xdr:rowOff>138430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123190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384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45</xdr:row>
      <xdr:rowOff>36830</xdr:rowOff>
    </xdr:from>
    <xdr:to>
      <xdr:col>15</xdr:col>
      <xdr:colOff>133350</xdr:colOff>
      <xdr:row>45</xdr:row>
      <xdr:rowOff>138430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5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123190</xdr:rowOff>
    </xdr:from>
    <xdr:ext cx="762000" cy="25336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38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45</xdr:row>
      <xdr:rowOff>23495</xdr:rowOff>
    </xdr:from>
    <xdr:to>
      <xdr:col>11</xdr:col>
      <xdr:colOff>82550</xdr:colOff>
      <xdr:row>45</xdr:row>
      <xdr:rowOff>125095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109855</xdr:rowOff>
    </xdr:from>
    <xdr:ext cx="76200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25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23495</xdr:rowOff>
    </xdr:from>
    <xdr:to>
      <xdr:col>7</xdr:col>
      <xdr:colOff>31750</xdr:colOff>
      <xdr:row>45</xdr:row>
      <xdr:rowOff>125095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3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109855</xdr:rowOff>
    </xdr:from>
    <xdr:ext cx="76200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251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０．６ポイントの増となり、依然として類似団体平均を大きく超過している。昨年度と比較して歳入・歳出の経常一般財源額は共に増となり、令和元年度からの幼保無償化の通年化に伴い、経常経費充当財源であった保育所保育料が減となったため、経常一般財源が増加したことが大きな要因である。</a:t>
          </a:r>
        </a:p>
        <a:p>
          <a:r>
            <a:rPr kumimoji="1" lang="ja-JP" altLang="en-US" sz="1300">
              <a:latin typeface="ＭＳ Ｐゴシック"/>
              <a:ea typeface="ＭＳ Ｐゴシック"/>
            </a:rPr>
            <a:t>　繰出金、公債費は依然として高い水準にあるため、普通建設事業費の緊縮などによる公債費の抑制と繰出金の対策となる取組みが必要である。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111760</xdr:rowOff>
    </xdr:from>
    <xdr:ext cx="762000" cy="25336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105410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169545</xdr:rowOff>
    </xdr:from>
    <xdr:to>
      <xdr:col>23</xdr:col>
      <xdr:colOff>133350</xdr:colOff>
      <xdr:row>66</xdr:row>
      <xdr:rowOff>82550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13645"/>
          <a:ext cx="0" cy="12846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54610</xdr:rowOff>
    </xdr:from>
    <xdr:ext cx="762000" cy="25336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3703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9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84455</xdr:rowOff>
    </xdr:from>
    <xdr:ext cx="762000" cy="259080"/>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57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78.7</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169545</xdr:rowOff>
    </xdr:from>
    <xdr:to>
      <xdr:col>24</xdr:col>
      <xdr:colOff>12700</xdr:colOff>
      <xdr:row>58</xdr:row>
      <xdr:rowOff>169545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13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65</xdr:row>
      <xdr:rowOff>97790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20521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29210</xdr:rowOff>
    </xdr:from>
    <xdr:ext cx="762000" cy="25336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4876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11430</xdr:rowOff>
    </xdr:from>
    <xdr:to>
      <xdr:col>23</xdr:col>
      <xdr:colOff>184150</xdr:colOff>
      <xdr:row>62</xdr:row>
      <xdr:rowOff>113030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64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115570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120521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129540</xdr:rowOff>
    </xdr:from>
    <xdr:ext cx="736600" cy="259080"/>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41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65</xdr:row>
      <xdr:rowOff>90805</xdr:rowOff>
    </xdr:from>
    <xdr:to>
      <xdr:col>15</xdr:col>
      <xdr:colOff>82550</xdr:colOff>
      <xdr:row>65</xdr:row>
      <xdr:rowOff>115570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350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159385</xdr:rowOff>
    </xdr:from>
    <xdr:to>
      <xdr:col>15</xdr:col>
      <xdr:colOff>133350</xdr:colOff>
      <xdr:row>62</xdr:row>
      <xdr:rowOff>89535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99695</xdr:rowOff>
    </xdr:from>
    <xdr:ext cx="762000" cy="25336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386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120650</xdr:rowOff>
    </xdr:from>
    <xdr:to>
      <xdr:col>11</xdr:col>
      <xdr:colOff>31750</xdr:colOff>
      <xdr:row>65</xdr:row>
      <xdr:rowOff>90805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922000"/>
          <a:ext cx="889000" cy="313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159385</xdr:rowOff>
    </xdr:from>
    <xdr:to>
      <xdr:col>11</xdr:col>
      <xdr:colOff>82550</xdr:colOff>
      <xdr:row>62</xdr:row>
      <xdr:rowOff>89535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1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99695</xdr:rowOff>
    </xdr:from>
    <xdr:ext cx="762000" cy="25336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386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62230</xdr:rowOff>
    </xdr:from>
    <xdr:to>
      <xdr:col>7</xdr:col>
      <xdr:colOff>31750</xdr:colOff>
      <xdr:row>61</xdr:row>
      <xdr:rowOff>163830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52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3175</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29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18415</xdr:rowOff>
    </xdr:from>
    <xdr:ext cx="762000" cy="25336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162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96520</xdr:rowOff>
    </xdr:from>
    <xdr:ext cx="736600" cy="259080"/>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240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65</xdr:row>
      <xdr:rowOff>64770</xdr:rowOff>
    </xdr:from>
    <xdr:to>
      <xdr:col>15</xdr:col>
      <xdr:colOff>133350</xdr:colOff>
      <xdr:row>65</xdr:row>
      <xdr:rowOff>166370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151130</xdr:rowOff>
    </xdr:from>
    <xdr:ext cx="762000" cy="25908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295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65</xdr:row>
      <xdr:rowOff>40640</xdr:rowOff>
    </xdr:from>
    <xdr:to>
      <xdr:col>11</xdr:col>
      <xdr:colOff>82550</xdr:colOff>
      <xdr:row>65</xdr:row>
      <xdr:rowOff>141605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184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127000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271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69215</xdr:rowOff>
    </xdr:from>
    <xdr:to>
      <xdr:col>7</xdr:col>
      <xdr:colOff>31750</xdr:colOff>
      <xdr:row>63</xdr:row>
      <xdr:rowOff>170815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156210</xdr:rowOff>
    </xdr:from>
    <xdr:ext cx="762000" cy="25336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957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[186,502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154,395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は、平成１８年の合併以降、勧奨退職や採用調整等により着実に削減を進めてきたが、合併１０年を経て職員の削減が業務に支障を来すなど、現状から大幅に職員数を削減することが困難な状況にある。</a:t>
          </a:r>
        </a:p>
        <a:p>
          <a:r>
            <a:rPr lang="ja-JP" altLang="en-US" sz="1300">
              <a:latin typeface="ＭＳ Ｐゴシック"/>
              <a:ea typeface="ＭＳ Ｐゴシック"/>
            </a:rPr>
            <a:t>　昨年度と比較して21,424円の増となっているが、会計年度任用職員制度への移行により、期末手当の支給開始されたことが要因である。</a:t>
          </a:r>
        </a:p>
        <a:p>
          <a:r>
            <a:rPr kumimoji="1" lang="ja-JP" altLang="en-US" sz="1300">
              <a:latin typeface="ＭＳ Ｐゴシック"/>
              <a:ea typeface="ＭＳ Ｐゴシック"/>
            </a:rPr>
            <a:t>　ラスパイレス指数の水準は高くないものの、人件費の抑制に繋がっていない現状である。物件費等については抑制状況にあるが、施設の統廃合も含め、抜本的な取組みが必要である。</a:t>
          </a:r>
        </a:p>
      </xdr:txBody>
    </xdr:sp>
    <xdr:clientData/>
  </xdr:twoCellAnchor>
  <xdr:oneCellAnchor>
    <xdr:from>
      <xdr:col>3</xdr:col>
      <xdr:colOff>95250</xdr:colOff>
      <xdr:row>77</xdr:row>
      <xdr:rowOff>6350</xdr:rowOff>
    </xdr:from>
    <xdr:ext cx="349885" cy="219710"/>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336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31115</xdr:rowOff>
    </xdr:from>
    <xdr:to>
      <xdr:col>23</xdr:col>
      <xdr:colOff>133350</xdr:colOff>
      <xdr:row>89</xdr:row>
      <xdr:rowOff>132715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7115"/>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104775</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63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233,449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132715</xdr:rowOff>
    </xdr:from>
    <xdr:to>
      <xdr:col>24</xdr:col>
      <xdr:colOff>12700</xdr:colOff>
      <xdr:row>89</xdr:row>
      <xdr:rowOff>132715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91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117475</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0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90,363</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31115</xdr:rowOff>
    </xdr:from>
    <xdr:to>
      <xdr:col>24</xdr:col>
      <xdr:colOff>12700</xdr:colOff>
      <xdr:row>80</xdr:row>
      <xdr:rowOff>31115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7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32385</xdr:rowOff>
    </xdr:from>
    <xdr:to>
      <xdr:col>23</xdr:col>
      <xdr:colOff>133350</xdr:colOff>
      <xdr:row>86</xdr:row>
      <xdr:rowOff>107315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605635"/>
          <a:ext cx="838200" cy="246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35560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4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138,452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19050</xdr:rowOff>
    </xdr:from>
    <xdr:to>
      <xdr:col>23</xdr:col>
      <xdr:colOff>184150</xdr:colOff>
      <xdr:row>83</xdr:row>
      <xdr:rowOff>120650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12700</xdr:rowOff>
    </xdr:from>
    <xdr:to>
      <xdr:col>19</xdr:col>
      <xdr:colOff>133350</xdr:colOff>
      <xdr:row>85</xdr:row>
      <xdr:rowOff>32385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5859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114935</xdr:rowOff>
    </xdr:from>
    <xdr:to>
      <xdr:col>19</xdr:col>
      <xdr:colOff>184150</xdr:colOff>
      <xdr:row>83</xdr:row>
      <xdr:rowOff>45085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55245</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42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131,881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85</xdr:row>
      <xdr:rowOff>12700</xdr:rowOff>
    </xdr:from>
    <xdr:to>
      <xdr:col>15</xdr:col>
      <xdr:colOff>82550</xdr:colOff>
      <xdr:row>85</xdr:row>
      <xdr:rowOff>48260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5859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107950</xdr:rowOff>
    </xdr:from>
    <xdr:to>
      <xdr:col>15</xdr:col>
      <xdr:colOff>133350</xdr:colOff>
      <xdr:row>83</xdr:row>
      <xdr:rowOff>38100</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48260</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131,292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85</xdr:row>
      <xdr:rowOff>17780</xdr:rowOff>
    </xdr:from>
    <xdr:to>
      <xdr:col>11</xdr:col>
      <xdr:colOff>31750</xdr:colOff>
      <xdr:row>85</xdr:row>
      <xdr:rowOff>48260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10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130810</xdr:rowOff>
    </xdr:from>
    <xdr:to>
      <xdr:col>11</xdr:col>
      <xdr:colOff>82550</xdr:colOff>
      <xdr:row>83</xdr:row>
      <xdr:rowOff>60960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8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71120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74930</xdr:rowOff>
    </xdr:from>
    <xdr:to>
      <xdr:col>7</xdr:col>
      <xdr:colOff>31750</xdr:colOff>
      <xdr:row>84</xdr:row>
      <xdr:rowOff>4445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305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14605</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73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86</xdr:row>
      <xdr:rowOff>56515</xdr:rowOff>
    </xdr:from>
    <xdr:to>
      <xdr:col>23</xdr:col>
      <xdr:colOff>184150</xdr:colOff>
      <xdr:row>86</xdr:row>
      <xdr:rowOff>158115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29210</xdr:rowOff>
    </xdr:from>
    <xdr:ext cx="762000" cy="25336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773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186,502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153035</xdr:rowOff>
    </xdr:from>
    <xdr:to>
      <xdr:col>19</xdr:col>
      <xdr:colOff>184150</xdr:colOff>
      <xdr:row>85</xdr:row>
      <xdr:rowOff>83185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67945</xdr:rowOff>
    </xdr:from>
    <xdr:ext cx="736600" cy="2584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411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133350</xdr:rowOff>
    </xdr:from>
    <xdr:to>
      <xdr:col>15</xdr:col>
      <xdr:colOff>133350</xdr:colOff>
      <xdr:row>85</xdr:row>
      <xdr:rowOff>63500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5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48260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62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163,352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168910</xdr:rowOff>
    </xdr:from>
    <xdr:to>
      <xdr:col>11</xdr:col>
      <xdr:colOff>82550</xdr:colOff>
      <xdr:row>85</xdr:row>
      <xdr:rowOff>99060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83820</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57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166,445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84</xdr:row>
      <xdr:rowOff>138430</xdr:rowOff>
    </xdr:from>
    <xdr:to>
      <xdr:col>7</xdr:col>
      <xdr:colOff>31750</xdr:colOff>
      <xdr:row>85</xdr:row>
      <xdr:rowOff>68580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53340</xdr:rowOff>
    </xdr:from>
    <xdr:ext cx="762000" cy="25336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626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163,803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昨年度に比べて０．１ポイントの増であるが、類似団体平均との比較では２．８ポイント下回り水準である。今後も引き続き給与の適正化に努める。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147955</xdr:rowOff>
    </xdr:from>
    <xdr:to>
      <xdr:col>81</xdr:col>
      <xdr:colOff>44450</xdr:colOff>
      <xdr:row>90</xdr:row>
      <xdr:rowOff>36195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63955"/>
          <a:ext cx="0" cy="1602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8255</xdr:rowOff>
    </xdr:from>
    <xdr:ext cx="762000" cy="25336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7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102.0</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36195</xdr:rowOff>
    </xdr:from>
    <xdr:to>
      <xdr:col>81</xdr:col>
      <xdr:colOff>133350</xdr:colOff>
      <xdr:row>90</xdr:row>
      <xdr:rowOff>36195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63500</xdr:rowOff>
    </xdr:from>
    <xdr:ext cx="762000" cy="25336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80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92.7</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147955</xdr:rowOff>
    </xdr:from>
    <xdr:to>
      <xdr:col>81</xdr:col>
      <xdr:colOff>133350</xdr:colOff>
      <xdr:row>80</xdr:row>
      <xdr:rowOff>147955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132715</xdr:rowOff>
    </xdr:from>
    <xdr:to>
      <xdr:col>81</xdr:col>
      <xdr:colOff>44450</xdr:colOff>
      <xdr:row>82</xdr:row>
      <xdr:rowOff>149860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19161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39370</xdr:rowOff>
    </xdr:from>
    <xdr:ext cx="762000" cy="25908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12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67310</xdr:rowOff>
    </xdr:from>
    <xdr:to>
      <xdr:col>81</xdr:col>
      <xdr:colOff>95250</xdr:colOff>
      <xdr:row>85</xdr:row>
      <xdr:rowOff>168910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132715</xdr:rowOff>
    </xdr:from>
    <xdr:to>
      <xdr:col>77</xdr:col>
      <xdr:colOff>44450</xdr:colOff>
      <xdr:row>83</xdr:row>
      <xdr:rowOff>46990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19161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50165</xdr:rowOff>
    </xdr:from>
    <xdr:to>
      <xdr:col>77</xdr:col>
      <xdr:colOff>95250</xdr:colOff>
      <xdr:row>85</xdr:row>
      <xdr:rowOff>151765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2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136525</xdr:rowOff>
    </xdr:from>
    <xdr:ext cx="736600" cy="2584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097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46990</xdr:rowOff>
    </xdr:from>
    <xdr:to>
      <xdr:col>72</xdr:col>
      <xdr:colOff>203200</xdr:colOff>
      <xdr:row>83</xdr:row>
      <xdr:rowOff>99060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27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169545</xdr:rowOff>
    </xdr:from>
    <xdr:to>
      <xdr:col>73</xdr:col>
      <xdr:colOff>44450</xdr:colOff>
      <xdr:row>85</xdr:row>
      <xdr:rowOff>99695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57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84455</xdr:rowOff>
    </xdr:from>
    <xdr:ext cx="762000" cy="25908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57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83</xdr:row>
      <xdr:rowOff>29845</xdr:rowOff>
    </xdr:from>
    <xdr:to>
      <xdr:col>68</xdr:col>
      <xdr:colOff>152400</xdr:colOff>
      <xdr:row>83</xdr:row>
      <xdr:rowOff>99060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26019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15240</xdr:rowOff>
    </xdr:from>
    <xdr:to>
      <xdr:col>68</xdr:col>
      <xdr:colOff>203200</xdr:colOff>
      <xdr:row>85</xdr:row>
      <xdr:rowOff>116840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101600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67310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4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82</xdr:row>
      <xdr:rowOff>99060</xdr:rowOff>
    </xdr:from>
    <xdr:to>
      <xdr:col>81</xdr:col>
      <xdr:colOff>95250</xdr:colOff>
      <xdr:row>83</xdr:row>
      <xdr:rowOff>29210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5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115570</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03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82</xdr:row>
      <xdr:rowOff>81915</xdr:rowOff>
    </xdr:from>
    <xdr:to>
      <xdr:col>77</xdr:col>
      <xdr:colOff>95250</xdr:colOff>
      <xdr:row>83</xdr:row>
      <xdr:rowOff>12065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22225</xdr:rowOff>
    </xdr:from>
    <xdr:ext cx="736600" cy="2584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096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82</xdr:row>
      <xdr:rowOff>167640</xdr:rowOff>
    </xdr:from>
    <xdr:to>
      <xdr:col>73</xdr:col>
      <xdr:colOff>44450</xdr:colOff>
      <xdr:row>83</xdr:row>
      <xdr:rowOff>97790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2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107950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9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83</xdr:row>
      <xdr:rowOff>48260</xdr:rowOff>
    </xdr:from>
    <xdr:to>
      <xdr:col>68</xdr:col>
      <xdr:colOff>203200</xdr:colOff>
      <xdr:row>83</xdr:row>
      <xdr:rowOff>149860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27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160020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47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150495</xdr:rowOff>
    </xdr:from>
    <xdr:to>
      <xdr:col>64</xdr:col>
      <xdr:colOff>152400</xdr:colOff>
      <xdr:row>83</xdr:row>
      <xdr:rowOff>80645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90805</xdr:rowOff>
    </xdr:from>
    <xdr:ext cx="762000" cy="2584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978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合併により、３町と３つの一部事務組合を普通会計に含むことになったため、類似団体平均を上回っている。今後も適切な定員管理に努める必要がある。</a:t>
          </a: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336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154940</xdr:rowOff>
    </xdr:from>
    <xdr:to>
      <xdr:col>81</xdr:col>
      <xdr:colOff>44450</xdr:colOff>
      <xdr:row>67</xdr:row>
      <xdr:rowOff>76835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099040"/>
          <a:ext cx="0" cy="14649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48895</xdr:rowOff>
    </xdr:from>
    <xdr:ext cx="762000" cy="259080"/>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3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13.46</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76835</xdr:rowOff>
    </xdr:from>
    <xdr:to>
      <xdr:col>81</xdr:col>
      <xdr:colOff>133350</xdr:colOff>
      <xdr:row>67</xdr:row>
      <xdr:rowOff>76835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63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69215</xdr:rowOff>
    </xdr:from>
    <xdr:ext cx="762000" cy="259080"/>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41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154940</xdr:rowOff>
    </xdr:from>
    <xdr:to>
      <xdr:col>81</xdr:col>
      <xdr:colOff>133350</xdr:colOff>
      <xdr:row>58</xdr:row>
      <xdr:rowOff>154940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09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165100</xdr:rowOff>
    </xdr:from>
    <xdr:to>
      <xdr:col>81</xdr:col>
      <xdr:colOff>44450</xdr:colOff>
      <xdr:row>65</xdr:row>
      <xdr:rowOff>635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1379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41910</xdr:rowOff>
    </xdr:from>
    <xdr:ext cx="762000" cy="25336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289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25400</xdr:rowOff>
    </xdr:from>
    <xdr:to>
      <xdr:col>81</xdr:col>
      <xdr:colOff>95250</xdr:colOff>
      <xdr:row>61</xdr:row>
      <xdr:rowOff>127000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135890</xdr:rowOff>
    </xdr:from>
    <xdr:to>
      <xdr:col>77</xdr:col>
      <xdr:colOff>44450</xdr:colOff>
      <xdr:row>64</xdr:row>
      <xdr:rowOff>165100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1086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144145</xdr:rowOff>
    </xdr:from>
    <xdr:ext cx="736600" cy="25336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596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52070</xdr:rowOff>
    </xdr:from>
    <xdr:to>
      <xdr:col>72</xdr:col>
      <xdr:colOff>203200</xdr:colOff>
      <xdr:row>64</xdr:row>
      <xdr:rowOff>135890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0248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29210</xdr:rowOff>
    </xdr:from>
    <xdr:to>
      <xdr:col>73</xdr:col>
      <xdr:colOff>44450</xdr:colOff>
      <xdr:row>61</xdr:row>
      <xdr:rowOff>130810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140970</xdr:rowOff>
    </xdr:from>
    <xdr:ext cx="762000" cy="259080"/>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56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52070</xdr:rowOff>
    </xdr:from>
    <xdr:to>
      <xdr:col>68</xdr:col>
      <xdr:colOff>152400</xdr:colOff>
      <xdr:row>64</xdr:row>
      <xdr:rowOff>60325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10248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46355</xdr:rowOff>
    </xdr:from>
    <xdr:to>
      <xdr:col>68</xdr:col>
      <xdr:colOff>203200</xdr:colOff>
      <xdr:row>61</xdr:row>
      <xdr:rowOff>147955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158115</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36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39370</xdr:rowOff>
    </xdr:from>
    <xdr:to>
      <xdr:col>64</xdr:col>
      <xdr:colOff>152400</xdr:colOff>
      <xdr:row>61</xdr:row>
      <xdr:rowOff>140970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151130</xdr:rowOff>
    </xdr:from>
    <xdr:ext cx="762000" cy="25908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6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121285</xdr:rowOff>
    </xdr:from>
    <xdr:to>
      <xdr:col>81</xdr:col>
      <xdr:colOff>95250</xdr:colOff>
      <xdr:row>65</xdr:row>
      <xdr:rowOff>52070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094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93345</xdr:rowOff>
    </xdr:from>
    <xdr:ext cx="762000" cy="259080"/>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066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11.03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114300</xdr:rowOff>
    </xdr:from>
    <xdr:to>
      <xdr:col>77</xdr:col>
      <xdr:colOff>95250</xdr:colOff>
      <xdr:row>65</xdr:row>
      <xdr:rowOff>44450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0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29210</xdr:rowOff>
    </xdr:from>
    <xdr:ext cx="73660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1734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85090</xdr:rowOff>
    </xdr:from>
    <xdr:to>
      <xdr:col>73</xdr:col>
      <xdr:colOff>44450</xdr:colOff>
      <xdr:row>65</xdr:row>
      <xdr:rowOff>15240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64</xdr:row>
      <xdr:rowOff>635</xdr:rowOff>
    </xdr:from>
    <xdr:to>
      <xdr:col>68</xdr:col>
      <xdr:colOff>203200</xdr:colOff>
      <xdr:row>64</xdr:row>
      <xdr:rowOff>102235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86995</xdr:rowOff>
    </xdr:from>
    <xdr:ext cx="762000" cy="25336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0597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64</xdr:row>
      <xdr:rowOff>9525</xdr:rowOff>
    </xdr:from>
    <xdr:to>
      <xdr:col>64</xdr:col>
      <xdr:colOff>152400</xdr:colOff>
      <xdr:row>64</xdr:row>
      <xdr:rowOff>111125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98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95885</xdr:rowOff>
    </xdr:from>
    <xdr:ext cx="762000" cy="25908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0686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昨年度と比較して増減なしとなっている。類似団体平均との差１１．１ポイントと昨年度と比べ開いている。</a:t>
          </a:r>
        </a:p>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下水道等の公営企業会計にかかる公営企業債の償還が今後５～１０年の期間でピークを迎えることに加え、一般会計においても施設統廃合に係る新たな整備事業が控える中、新ごみ処理施設建設事業に係る元金償還も始まることから、今後も悪化傾向にあるため、起債の発行抑制を計画的に進める必要がある。</a:t>
          </a:r>
        </a:p>
      </xdr:txBody>
    </xdr:sp>
    <xdr:clientData/>
  </xdr:twoCellAnchor>
  <xdr:oneCellAnchor>
    <xdr:from>
      <xdr:col>61</xdr:col>
      <xdr:colOff>6350</xdr:colOff>
      <xdr:row>32</xdr:row>
      <xdr:rowOff>101600</xdr:rowOff>
    </xdr:from>
    <xdr:ext cx="298450" cy="22479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0</xdr:rowOff>
    </xdr:from>
    <xdr:to>
      <xdr:col>81</xdr:col>
      <xdr:colOff>44450</xdr:colOff>
      <xdr:row>44</xdr:row>
      <xdr:rowOff>95885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3650"/>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67945</xdr:rowOff>
    </xdr:from>
    <xdr:ext cx="762000" cy="2584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117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95885</xdr:rowOff>
    </xdr:from>
    <xdr:to>
      <xdr:col>81</xdr:col>
      <xdr:colOff>133350</xdr:colOff>
      <xdr:row>44</xdr:row>
      <xdr:rowOff>95885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3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86360</xdr:rowOff>
    </xdr:from>
    <xdr:ext cx="762000" cy="25336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71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0</xdr:rowOff>
    </xdr:from>
    <xdr:to>
      <xdr:col>81</xdr:col>
      <xdr:colOff>133350</xdr:colOff>
      <xdr:row>37</xdr:row>
      <xdr:rowOff>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95885</xdr:rowOff>
    </xdr:from>
    <xdr:to>
      <xdr:col>81</xdr:col>
      <xdr:colOff>44450</xdr:colOff>
      <xdr:row>44</xdr:row>
      <xdr:rowOff>95885</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63968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153670</xdr:rowOff>
    </xdr:from>
    <xdr:ext cx="762000" cy="259080"/>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8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39</xdr:row>
      <xdr:rowOff>137160</xdr:rowOff>
    </xdr:from>
    <xdr:to>
      <xdr:col>81</xdr:col>
      <xdr:colOff>95250</xdr:colOff>
      <xdr:row>40</xdr:row>
      <xdr:rowOff>67310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13335</xdr:rowOff>
    </xdr:from>
    <xdr:to>
      <xdr:col>77</xdr:col>
      <xdr:colOff>44450</xdr:colOff>
      <xdr:row>44</xdr:row>
      <xdr:rowOff>95885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557135"/>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115570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125730</xdr:rowOff>
    </xdr:from>
    <xdr:ext cx="736600" cy="25908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43</xdr:row>
      <xdr:rowOff>122555</xdr:rowOff>
    </xdr:from>
    <xdr:to>
      <xdr:col>72</xdr:col>
      <xdr:colOff>203200</xdr:colOff>
      <xdr:row>44</xdr:row>
      <xdr:rowOff>13335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49490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20955</xdr:rowOff>
    </xdr:from>
    <xdr:to>
      <xdr:col>73</xdr:col>
      <xdr:colOff>44450</xdr:colOff>
      <xdr:row>40</xdr:row>
      <xdr:rowOff>122555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132715</xdr:rowOff>
    </xdr:from>
    <xdr:ext cx="762000" cy="25336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47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43</xdr:row>
      <xdr:rowOff>60960</xdr:rowOff>
    </xdr:from>
    <xdr:to>
      <xdr:col>68</xdr:col>
      <xdr:colOff>152400</xdr:colOff>
      <xdr:row>43</xdr:row>
      <xdr:rowOff>122555</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43331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6985</xdr:rowOff>
    </xdr:from>
    <xdr:to>
      <xdr:col>68</xdr:col>
      <xdr:colOff>203200</xdr:colOff>
      <xdr:row>40</xdr:row>
      <xdr:rowOff>109220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118745</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40</xdr:row>
      <xdr:rowOff>13970</xdr:rowOff>
    </xdr:from>
    <xdr:to>
      <xdr:col>64</xdr:col>
      <xdr:colOff>152400</xdr:colOff>
      <xdr:row>40</xdr:row>
      <xdr:rowOff>115570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125730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40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44</xdr:row>
      <xdr:rowOff>45085</xdr:rowOff>
    </xdr:from>
    <xdr:to>
      <xdr:col>81</xdr:col>
      <xdr:colOff>95250</xdr:colOff>
      <xdr:row>44</xdr:row>
      <xdr:rowOff>146685</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112395</xdr:rowOff>
    </xdr:from>
    <xdr:ext cx="762000" cy="25336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484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44</xdr:row>
      <xdr:rowOff>45085</xdr:rowOff>
    </xdr:from>
    <xdr:to>
      <xdr:col>77</xdr:col>
      <xdr:colOff>95250</xdr:colOff>
      <xdr:row>44</xdr:row>
      <xdr:rowOff>146685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132080</xdr:rowOff>
    </xdr:from>
    <xdr:ext cx="7366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6758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43</xdr:row>
      <xdr:rowOff>133985</xdr:rowOff>
    </xdr:from>
    <xdr:to>
      <xdr:col>73</xdr:col>
      <xdr:colOff>44450</xdr:colOff>
      <xdr:row>44</xdr:row>
      <xdr:rowOff>64135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50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48895</xdr:rowOff>
    </xdr:from>
    <xdr:ext cx="762000" cy="259080"/>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43</xdr:row>
      <xdr:rowOff>71755</xdr:rowOff>
    </xdr:from>
    <xdr:to>
      <xdr:col>68</xdr:col>
      <xdr:colOff>203200</xdr:colOff>
      <xdr:row>44</xdr:row>
      <xdr:rowOff>1905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4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158115</xdr:rowOff>
    </xdr:from>
    <xdr:ext cx="762000" cy="25336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5304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43</xdr:row>
      <xdr:rowOff>10160</xdr:rowOff>
    </xdr:from>
    <xdr:to>
      <xdr:col>64</xdr:col>
      <xdr:colOff>152400</xdr:colOff>
      <xdr:row>43</xdr:row>
      <xdr:rowOff>111760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96520</xdr:rowOff>
    </xdr:from>
    <xdr:ext cx="762000" cy="259080"/>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6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地方債現在高の減などにより、昨年度と比較して８．４ポイントの減となったが、例年同様に類似団体平均、京都府平均を大きく上回っている。</a:t>
          </a:r>
        </a:p>
        <a:p>
          <a:r>
            <a:rPr kumimoji="1" lang="ja-JP" altLang="en-US" sz="1300">
              <a:latin typeface="ＭＳ Ｐゴシック"/>
              <a:ea typeface="ＭＳ Ｐゴシック"/>
            </a:rPr>
            <a:t>　公営企業債繰入が減となるなどのマイナス要因があったが、大規模事業に係る起債発行に伴い、起債現在高が大幅増となったことが大きな要因となっていることから、今後も事業実施の適正化を図り、財政の健全化に努める。</a:t>
          </a:r>
        </a:p>
      </xdr:txBody>
    </xdr:sp>
    <xdr:clientData/>
  </xdr:twoCellAnchor>
  <xdr:oneCellAnchor>
    <xdr:from>
      <xdr:col>61</xdr:col>
      <xdr:colOff>6350</xdr:colOff>
      <xdr:row>10</xdr:row>
      <xdr:rowOff>63500</xdr:rowOff>
    </xdr:from>
    <xdr:ext cx="298450" cy="21971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336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336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86360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305"/>
          <a:ext cx="0" cy="17164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58420</xdr:rowOff>
    </xdr:from>
    <xdr:ext cx="762000" cy="259080"/>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400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149.4</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86360</xdr:rowOff>
    </xdr:from>
    <xdr:to>
      <xdr:col>81</xdr:col>
      <xdr:colOff>133350</xdr:colOff>
      <xdr:row>23</xdr:row>
      <xdr:rowOff>86360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402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29845</xdr:rowOff>
    </xdr:from>
    <xdr:to>
      <xdr:col>81</xdr:col>
      <xdr:colOff>44450</xdr:colOff>
      <xdr:row>21</xdr:row>
      <xdr:rowOff>126365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630295"/>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3810</xdr:rowOff>
    </xdr:from>
    <xdr:ext cx="762000" cy="259080"/>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32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13</xdr:row>
      <xdr:rowOff>158750</xdr:rowOff>
    </xdr:from>
    <xdr:to>
      <xdr:col>81</xdr:col>
      <xdr:colOff>95250</xdr:colOff>
      <xdr:row>14</xdr:row>
      <xdr:rowOff>88900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154940</xdr:rowOff>
    </xdr:from>
    <xdr:to>
      <xdr:col>77</xdr:col>
      <xdr:colOff>44450</xdr:colOff>
      <xdr:row>21</xdr:row>
      <xdr:rowOff>126365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5290800" y="3583940"/>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153035</xdr:rowOff>
    </xdr:from>
    <xdr:to>
      <xdr:col>77</xdr:col>
      <xdr:colOff>95250</xdr:colOff>
      <xdr:row>14</xdr:row>
      <xdr:rowOff>83185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93345</xdr:rowOff>
    </xdr:from>
    <xdr:ext cx="7366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50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20</xdr:row>
      <xdr:rowOff>96520</xdr:rowOff>
    </xdr:from>
    <xdr:to>
      <xdr:col>72</xdr:col>
      <xdr:colOff>203200</xdr:colOff>
      <xdr:row>20</xdr:row>
      <xdr:rowOff>154940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352552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164465</xdr:rowOff>
    </xdr:from>
    <xdr:to>
      <xdr:col>73</xdr:col>
      <xdr:colOff>44450</xdr:colOff>
      <xdr:row>14</xdr:row>
      <xdr:rowOff>94615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39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104775</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19</xdr:row>
      <xdr:rowOff>132080</xdr:rowOff>
    </xdr:from>
    <xdr:to>
      <xdr:col>68</xdr:col>
      <xdr:colOff>152400</xdr:colOff>
      <xdr:row>20</xdr:row>
      <xdr:rowOff>96520</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338963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22860</xdr:rowOff>
    </xdr:from>
    <xdr:to>
      <xdr:col>68</xdr:col>
      <xdr:colOff>203200</xdr:colOff>
      <xdr:row>14</xdr:row>
      <xdr:rowOff>124460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134620</xdr:rowOff>
    </xdr:from>
    <xdr:ext cx="762000" cy="25336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1920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40640</xdr:rowOff>
    </xdr:from>
    <xdr:to>
      <xdr:col>64</xdr:col>
      <xdr:colOff>152400</xdr:colOff>
      <xdr:row>14</xdr:row>
      <xdr:rowOff>141605</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151765</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209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20</xdr:row>
      <xdr:rowOff>150495</xdr:rowOff>
    </xdr:from>
    <xdr:to>
      <xdr:col>81</xdr:col>
      <xdr:colOff>95250</xdr:colOff>
      <xdr:row>21</xdr:row>
      <xdr:rowOff>80645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122555</xdr:rowOff>
    </xdr:from>
    <xdr:ext cx="762000" cy="25336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551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21</xdr:row>
      <xdr:rowOff>75565</xdr:rowOff>
    </xdr:from>
    <xdr:to>
      <xdr:col>77</xdr:col>
      <xdr:colOff>95250</xdr:colOff>
      <xdr:row>22</xdr:row>
      <xdr:rowOff>6350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676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161925</xdr:rowOff>
    </xdr:from>
    <xdr:ext cx="736600" cy="259080"/>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762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20</xdr:row>
      <xdr:rowOff>104140</xdr:rowOff>
    </xdr:from>
    <xdr:to>
      <xdr:col>73</xdr:col>
      <xdr:colOff>44450</xdr:colOff>
      <xdr:row>21</xdr:row>
      <xdr:rowOff>34290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53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19050</xdr:rowOff>
    </xdr:from>
    <xdr:ext cx="762000" cy="25336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619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20</xdr:row>
      <xdr:rowOff>45720</xdr:rowOff>
    </xdr:from>
    <xdr:to>
      <xdr:col>68</xdr:col>
      <xdr:colOff>203200</xdr:colOff>
      <xdr:row>20</xdr:row>
      <xdr:rowOff>147320</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132080</xdr:rowOff>
    </xdr:from>
    <xdr:ext cx="762000" cy="25336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561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19</xdr:row>
      <xdr:rowOff>80645</xdr:rowOff>
    </xdr:from>
    <xdr:to>
      <xdr:col>64</xdr:col>
      <xdr:colOff>152400</xdr:colOff>
      <xdr:row>20</xdr:row>
      <xdr:rowOff>10795</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3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167005</xdr:rowOff>
    </xdr:from>
    <xdr:ext cx="762000" cy="25336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424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579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以後に進めてきた勧奨退職、採用調整等により、類似団体平均よりも２．０ポイント下回っており、昨年度よりも類似団体平均との差も開いているが、今後も職員の定員管理とともに、事務事業の効率化による時間外手当の抑制などの人件費の抑制に努めなければならない。</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15240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35.9</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16.4</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46990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47740"/>
          <a:ext cx="8382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13970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76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24130</xdr:rowOff>
    </xdr:from>
    <xdr:to>
      <xdr:col>19</xdr:col>
      <xdr:colOff>187325</xdr:colOff>
      <xdr:row>35</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248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40640</xdr:rowOff>
    </xdr:from>
    <xdr:ext cx="730885" cy="25336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1284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34</xdr:row>
      <xdr:rowOff>157480</xdr:rowOff>
    </xdr:from>
    <xdr:to>
      <xdr:col>15</xdr:col>
      <xdr:colOff>98425</xdr:colOff>
      <xdr:row>35</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867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33020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0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149860</xdr:rowOff>
    </xdr:from>
    <xdr:to>
      <xdr:col>11</xdr:col>
      <xdr:colOff>9525</xdr:colOff>
      <xdr:row>34</xdr:row>
      <xdr:rowOff>157480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9791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78740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78740</xdr:rowOff>
    </xdr:from>
    <xdr:ext cx="75628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50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77470</xdr:rowOff>
    </xdr:from>
    <xdr:ext cx="762000" cy="25336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78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107950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658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85090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42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106680</xdr:rowOff>
    </xdr:from>
    <xdr:to>
      <xdr:col>11</xdr:col>
      <xdr:colOff>60325</xdr:colOff>
      <xdr:row>35</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46990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04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99060</xdr:rowOff>
    </xdr:from>
    <xdr:to>
      <xdr:col>6</xdr:col>
      <xdr:colOff>171450</xdr:colOff>
      <xdr:row>35</xdr:row>
      <xdr:rowOff>29210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39370</xdr:rowOff>
    </xdr:from>
    <xdr:ext cx="75628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697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類似団体平均と比べ４．６ポイント低い水準にあり、前年比でも３．２ポイントの減少となっている。</a:t>
          </a:r>
          <a:endParaRPr kumimoji="1" lang="en-US" altLang="ja-JP" sz="1100">
            <a:latin typeface="ＭＳ Ｐゴシック"/>
            <a:ea typeface="ＭＳ Ｐゴシック"/>
          </a:endParaRPr>
        </a:p>
        <a:p>
          <a:r>
            <a:rPr kumimoji="1" lang="ja-JP" altLang="en-US" sz="1100">
              <a:latin typeface="ＭＳ Ｐゴシック"/>
              <a:ea typeface="ＭＳ Ｐゴシック"/>
            </a:rPr>
            <a:t>　会計年度任用職員制度への移行により賃金が人件費に計上されることや、新型コロナウイルス感染症拡大防止対策として緊急事態宣言下において公共施設を休止したことによる施設管理費の減少が大きな要因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合併から１０年以上経過するが、機能が重複する施設を未だに複数維持しているため、今後は整理、統合といった抜本的な改革を進めていく必要がある。</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37465</xdr:rowOff>
    </xdr:from>
    <xdr:to>
      <xdr:col>82</xdr:col>
      <xdr:colOff>107950</xdr:colOff>
      <xdr:row>22</xdr:row>
      <xdr:rowOff>94615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6315"/>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66675</xdr:rowOff>
    </xdr:from>
    <xdr:ext cx="762000" cy="25336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385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94615</xdr:rowOff>
    </xdr:from>
    <xdr:to>
      <xdr:col>82</xdr:col>
      <xdr:colOff>196850</xdr:colOff>
      <xdr:row>22</xdr:row>
      <xdr:rowOff>94615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66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123825</xdr:rowOff>
    </xdr:from>
    <xdr:ext cx="762000" cy="25336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9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37465</xdr:rowOff>
    </xdr:from>
    <xdr:to>
      <xdr:col>82</xdr:col>
      <xdr:colOff>196850</xdr:colOff>
      <xdr:row>13</xdr:row>
      <xdr:rowOff>37465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124460</xdr:rowOff>
    </xdr:from>
    <xdr:to>
      <xdr:col>82</xdr:col>
      <xdr:colOff>107950</xdr:colOff>
      <xdr:row>15</xdr:row>
      <xdr:rowOff>129540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353310"/>
          <a:ext cx="838200" cy="347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31750</xdr:rowOff>
    </xdr:from>
    <xdr:ext cx="762000" cy="25336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49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59690</xdr:rowOff>
    </xdr:from>
    <xdr:to>
      <xdr:col>82</xdr:col>
      <xdr:colOff>158750</xdr:colOff>
      <xdr:row>16</xdr:row>
      <xdr:rowOff>161290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129540</xdr:rowOff>
    </xdr:from>
    <xdr:to>
      <xdr:col>78</xdr:col>
      <xdr:colOff>69850</xdr:colOff>
      <xdr:row>16</xdr:row>
      <xdr:rowOff>56515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701290"/>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63500</xdr:rowOff>
    </xdr:from>
    <xdr:to>
      <xdr:col>78</xdr:col>
      <xdr:colOff>120650</xdr:colOff>
      <xdr:row>17</xdr:row>
      <xdr:rowOff>164465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78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149225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638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56515</xdr:rowOff>
    </xdr:from>
    <xdr:to>
      <xdr:col>73</xdr:col>
      <xdr:colOff>180975</xdr:colOff>
      <xdr:row>16</xdr:row>
      <xdr:rowOff>78105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79971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40640</xdr:rowOff>
    </xdr:from>
    <xdr:to>
      <xdr:col>74</xdr:col>
      <xdr:colOff>31750</xdr:colOff>
      <xdr:row>17</xdr:row>
      <xdr:rowOff>142240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127000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78105</xdr:rowOff>
    </xdr:from>
    <xdr:to>
      <xdr:col>69</xdr:col>
      <xdr:colOff>92075</xdr:colOff>
      <xdr:row>16</xdr:row>
      <xdr:rowOff>121285</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82130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158115</xdr:rowOff>
    </xdr:from>
    <xdr:to>
      <xdr:col>69</xdr:col>
      <xdr:colOff>142875</xdr:colOff>
      <xdr:row>17</xdr:row>
      <xdr:rowOff>88265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0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73025</xdr:rowOff>
    </xdr:from>
    <xdr:ext cx="75628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876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125095</xdr:rowOff>
    </xdr:from>
    <xdr:to>
      <xdr:col>65</xdr:col>
      <xdr:colOff>53975</xdr:colOff>
      <xdr:row>17</xdr:row>
      <xdr:rowOff>55245</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40640</xdr:rowOff>
    </xdr:from>
    <xdr:ext cx="762000" cy="25336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55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13</xdr:row>
      <xdr:rowOff>73660</xdr:rowOff>
    </xdr:from>
    <xdr:to>
      <xdr:col>82</xdr:col>
      <xdr:colOff>158750</xdr:colOff>
      <xdr:row>14</xdr:row>
      <xdr:rowOff>3810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30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153670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211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78740</xdr:rowOff>
    </xdr:from>
    <xdr:to>
      <xdr:col>78</xdr:col>
      <xdr:colOff>120650</xdr:colOff>
      <xdr:row>16</xdr:row>
      <xdr:rowOff>8890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19050</xdr:rowOff>
    </xdr:from>
    <xdr:ext cx="736600" cy="25336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93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6350</xdr:rowOff>
    </xdr:from>
    <xdr:to>
      <xdr:col>74</xdr:col>
      <xdr:colOff>31750</xdr:colOff>
      <xdr:row>16</xdr:row>
      <xdr:rowOff>107315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49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117475</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5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27305</xdr:rowOff>
    </xdr:from>
    <xdr:to>
      <xdr:col>69</xdr:col>
      <xdr:colOff>142875</xdr:colOff>
      <xdr:row>16</xdr:row>
      <xdr:rowOff>128905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77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139065</xdr:rowOff>
    </xdr:from>
    <xdr:ext cx="756285" cy="259080"/>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393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70485</xdr:rowOff>
    </xdr:from>
    <xdr:to>
      <xdr:col>65</xdr:col>
      <xdr:colOff>53975</xdr:colOff>
      <xdr:row>17</xdr:row>
      <xdr:rowOff>635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10795</xdr:rowOff>
    </xdr:from>
    <xdr:ext cx="762000" cy="2584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25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300">
              <a:solidFill>
                <a:sysClr val="windowText" lastClr="000000"/>
              </a:solidFill>
              <a:latin typeface="ＭＳ Ｐゴシック"/>
              <a:ea typeface="ＭＳ Ｐゴシック"/>
            </a:rPr>
            <a:t>子育て支援事業（児童生徒医療費の軽減）など、町独自の福祉施策を実施しているものの、人口減少による影響で類似団体平均並みにとどまっている。</a:t>
          </a: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41910</xdr:rowOff>
    </xdr:from>
    <xdr:ext cx="762000" cy="25336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718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12.5</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9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336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37700"/>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10160</xdr:rowOff>
    </xdr:from>
    <xdr:ext cx="762000" cy="25908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828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xdr:rowOff>
    </xdr:from>
    <xdr:to>
      <xdr:col>19</xdr:col>
      <xdr:colOff>187325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853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162560</xdr:rowOff>
    </xdr:from>
    <xdr:ext cx="73088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352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57</xdr:row>
      <xdr:rowOff>12700</xdr:rowOff>
    </xdr:from>
    <xdr:to>
      <xdr:col>15</xdr:col>
      <xdr:colOff>98425</xdr:colOff>
      <xdr:row>57</xdr:row>
      <xdr:rowOff>107950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78535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124460</xdr:rowOff>
    </xdr:from>
    <xdr:ext cx="762000" cy="259080"/>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7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107950</xdr:rowOff>
    </xdr:from>
    <xdr:to>
      <xdr:col>11</xdr:col>
      <xdr:colOff>9525</xdr:colOff>
      <xdr:row>57</xdr:row>
      <xdr:rowOff>107950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09150"/>
          <a:ext cx="8890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149860</xdr:rowOff>
    </xdr:from>
    <xdr:ext cx="75628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796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29210</xdr:rowOff>
    </xdr:from>
    <xdr:ext cx="756285" cy="25336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01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73660</xdr:rowOff>
    </xdr:from>
    <xdr:ext cx="762000" cy="25908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73660</xdr:rowOff>
    </xdr:from>
    <xdr:ext cx="730885"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5034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73660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0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143510</xdr:rowOff>
    </xdr:from>
    <xdr:ext cx="756285" cy="25336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161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57150</xdr:rowOff>
    </xdr:from>
    <xdr:to>
      <xdr:col>6</xdr:col>
      <xdr:colOff>171450</xdr:colOff>
      <xdr:row>56</xdr:row>
      <xdr:rowOff>158750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168910</xdr:rowOff>
    </xdr:from>
    <xdr:ext cx="756285" cy="25336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72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昨年度と比較して０．１ポイント増加しているが、類似団体平均を９．０ポイント上回っている。</a:t>
          </a:r>
          <a:br>
            <a:rPr lang="ja-JP" altLang="en-US" sz="1300">
              <a:latin typeface="ＭＳ Ｐゴシック"/>
              <a:ea typeface="ＭＳ Ｐゴシック"/>
            </a:rPr>
          </a:br>
          <a:r>
            <a:rPr lang="ja-JP" altLang="en-US" sz="1300">
              <a:latin typeface="ＭＳ Ｐゴシック"/>
              <a:ea typeface="ＭＳ Ｐゴシック"/>
            </a:rPr>
            <a:t>　その要因としては、下水道特別会計への繰出金が大きいが、使用料金の適正化等により、繰出金の圧縮を図る必要がある。</a:t>
          </a:r>
        </a:p>
      </xdr:txBody>
    </xdr:sp>
    <xdr:clientData/>
  </xdr:twoCellAnchor>
  <xdr:oneCellAnchor>
    <xdr:from>
      <xdr:col>62</xdr:col>
      <xdr:colOff>6350</xdr:colOff>
      <xdr:row>49</xdr:row>
      <xdr:rowOff>107950</xdr:rowOff>
    </xdr:from>
    <xdr:ext cx="29273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38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53340</xdr:rowOff>
    </xdr:from>
    <xdr:ext cx="762000" cy="25336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40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133350</xdr:rowOff>
    </xdr:from>
    <xdr:ext cx="762000" cy="25336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7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3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73660</xdr:rowOff>
    </xdr:from>
    <xdr:to>
      <xdr:col>82</xdr:col>
      <xdr:colOff>107950</xdr:colOff>
      <xdr:row>60</xdr:row>
      <xdr:rowOff>81280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360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46990</xdr:rowOff>
    </xdr:from>
    <xdr:ext cx="762000" cy="25908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6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73660</xdr:rowOff>
    </xdr:from>
    <xdr:to>
      <xdr:col>78</xdr:col>
      <xdr:colOff>69850</xdr:colOff>
      <xdr:row>60</xdr:row>
      <xdr:rowOff>111760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31750</xdr:rowOff>
    </xdr:from>
    <xdr:ext cx="736600" cy="25336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615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73660</xdr:rowOff>
    </xdr:from>
    <xdr:to>
      <xdr:col>73</xdr:col>
      <xdr:colOff>180975</xdr:colOff>
      <xdr:row>60</xdr:row>
      <xdr:rowOff>111760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36066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107950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7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59</xdr:row>
      <xdr:rowOff>62230</xdr:rowOff>
    </xdr:from>
    <xdr:to>
      <xdr:col>69</xdr:col>
      <xdr:colOff>92075</xdr:colOff>
      <xdr:row>60</xdr:row>
      <xdr:rowOff>73660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7778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85090</xdr:rowOff>
    </xdr:from>
    <xdr:ext cx="756285"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148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62230</xdr:rowOff>
    </xdr:from>
    <xdr:ext cx="762000"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91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60</xdr:row>
      <xdr:rowOff>30480</xdr:rowOff>
    </xdr:from>
    <xdr:to>
      <xdr:col>82</xdr:col>
      <xdr:colOff>158750</xdr:colOff>
      <xdr:row>60</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1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110490</xdr:rowOff>
    </xdr:from>
    <xdr:ext cx="762000" cy="25336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2260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22860</xdr:rowOff>
    </xdr:from>
    <xdr:to>
      <xdr:col>78</xdr:col>
      <xdr:colOff>120650</xdr:colOff>
      <xdr:row>60</xdr:row>
      <xdr:rowOff>124460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109220</xdr:rowOff>
    </xdr:from>
    <xdr:ext cx="736600" cy="25336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96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60960</xdr:rowOff>
    </xdr:from>
    <xdr:to>
      <xdr:col>74</xdr:col>
      <xdr:colOff>31750</xdr:colOff>
      <xdr:row>60</xdr:row>
      <xdr:rowOff>162560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147320</xdr:rowOff>
    </xdr:from>
    <xdr:ext cx="7620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34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60</xdr:row>
      <xdr:rowOff>22860</xdr:rowOff>
    </xdr:from>
    <xdr:to>
      <xdr:col>69</xdr:col>
      <xdr:colOff>142875</xdr:colOff>
      <xdr:row>60</xdr:row>
      <xdr:rowOff>124460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109220</xdr:rowOff>
    </xdr:from>
    <xdr:ext cx="756285" cy="25336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3962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11430</xdr:rowOff>
    </xdr:from>
    <xdr:to>
      <xdr:col>65</xdr:col>
      <xdr:colOff>53975</xdr:colOff>
      <xdr:row>59</xdr:row>
      <xdr:rowOff>113030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97790</xdr:rowOff>
    </xdr:from>
    <xdr:ext cx="762000" cy="25336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213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昨年度と比較して２．０ポイント増加している。</a:t>
          </a:r>
        </a:p>
        <a:p>
          <a:r>
            <a:rPr kumimoji="1" lang="ja-JP" altLang="en-US" sz="1300">
              <a:latin typeface="ＭＳ Ｐゴシック"/>
              <a:ea typeface="ＭＳ Ｐゴシック"/>
            </a:rPr>
            <a:t>　ここ数年は類似団体平均を下回る数値で推移しており、今後も補助金対象団体や金額の見直し等により更なる削減を図る必要がある。</a:t>
          </a:r>
        </a:p>
      </xdr:txBody>
    </xdr:sp>
    <xdr:clientData/>
  </xdr:twoCellAnchor>
  <xdr:oneCellAnchor>
    <xdr:from>
      <xdr:col>62</xdr:col>
      <xdr:colOff>6350</xdr:colOff>
      <xdr:row>29</xdr:row>
      <xdr:rowOff>107950</xdr:rowOff>
    </xdr:from>
    <xdr:ext cx="292735"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2285" cy="25336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122555</xdr:rowOff>
    </xdr:from>
    <xdr:to>
      <xdr:col>82</xdr:col>
      <xdr:colOff>107950</xdr:colOff>
      <xdr:row>41</xdr:row>
      <xdr:rowOff>60960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51855"/>
          <a:ext cx="0" cy="1138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33020</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6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29.8</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60960</xdr:rowOff>
    </xdr:from>
    <xdr:to>
      <xdr:col>82</xdr:col>
      <xdr:colOff>196850</xdr:colOff>
      <xdr:row>41</xdr:row>
      <xdr:rowOff>60960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37465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95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122555</xdr:rowOff>
    </xdr:from>
    <xdr:to>
      <xdr:col>82</xdr:col>
      <xdr:colOff>196850</xdr:colOff>
      <xdr:row>34</xdr:row>
      <xdr:rowOff>122555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37</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29920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144145</xdr:rowOff>
    </xdr:from>
    <xdr:ext cx="762000" cy="25336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163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635</xdr:rowOff>
    </xdr:from>
    <xdr:to>
      <xdr:col>82</xdr:col>
      <xdr:colOff>158750</xdr:colOff>
      <xdr:row>37</xdr:row>
      <xdr:rowOff>102235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132080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2992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635</xdr:rowOff>
    </xdr:from>
    <xdr:to>
      <xdr:col>78</xdr:col>
      <xdr:colOff>120650</xdr:colOff>
      <xdr:row>37</xdr:row>
      <xdr:rowOff>102235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86995</xdr:rowOff>
    </xdr:from>
    <xdr:ext cx="736600" cy="25336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306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118110</xdr:rowOff>
    </xdr:from>
    <xdr:to>
      <xdr:col>73</xdr:col>
      <xdr:colOff>180975</xdr:colOff>
      <xdr:row>36</xdr:row>
      <xdr:rowOff>132080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2903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36830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0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170180</xdr:rowOff>
    </xdr:from>
    <xdr:to>
      <xdr:col>69</xdr:col>
      <xdr:colOff>92075</xdr:colOff>
      <xdr:row>36</xdr:row>
      <xdr:rowOff>118110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093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117475</xdr:rowOff>
    </xdr:from>
    <xdr:to>
      <xdr:col>69</xdr:col>
      <xdr:colOff>142875</xdr:colOff>
      <xdr:row>37</xdr:row>
      <xdr:rowOff>47625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32385</xdr:rowOff>
    </xdr:from>
    <xdr:ext cx="756285" cy="25336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603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94615</xdr:rowOff>
    </xdr:from>
    <xdr:to>
      <xdr:col>65</xdr:col>
      <xdr:colOff>53975</xdr:colOff>
      <xdr:row>37</xdr:row>
      <xdr:rowOff>24765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9525</xdr:rowOff>
    </xdr:from>
    <xdr:ext cx="762000" cy="25336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12700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84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76200</xdr:rowOff>
    </xdr:from>
    <xdr:to>
      <xdr:col>78</xdr:col>
      <xdr:colOff>120650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16510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17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80645</xdr:rowOff>
    </xdr:from>
    <xdr:to>
      <xdr:col>74</xdr:col>
      <xdr:colOff>31750</xdr:colOff>
      <xdr:row>37</xdr:row>
      <xdr:rowOff>10795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20955</xdr:rowOff>
    </xdr:from>
    <xdr:ext cx="762000" cy="25336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21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67310</xdr:rowOff>
    </xdr:from>
    <xdr:to>
      <xdr:col>69</xdr:col>
      <xdr:colOff>142875</xdr:colOff>
      <xdr:row>36</xdr:row>
      <xdr:rowOff>168910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7620</xdr:rowOff>
    </xdr:from>
    <xdr:ext cx="756285" cy="25336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083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119380</xdr:rowOff>
    </xdr:from>
    <xdr:to>
      <xdr:col>65</xdr:col>
      <xdr:colOff>53975</xdr:colOff>
      <xdr:row>36</xdr:row>
      <xdr:rowOff>49530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59690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88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２０．６ポイントと昨年度と比較して０．１ポイント減となっているが、類似団体平均との比較では大きく上回っている。</a:t>
          </a:r>
        </a:p>
        <a:p>
          <a:r>
            <a:rPr kumimoji="1" lang="ja-JP" altLang="en-US" sz="1300">
              <a:latin typeface="ＭＳ Ｐゴシック"/>
              <a:ea typeface="ＭＳ Ｐゴシック"/>
            </a:rPr>
            <a:t>　大型事業に充てた起債の償還開始により公債費は増加傾向にある。今後も大規模事業が実施・計画されていることから、普通建設事業の圧縮、すなわち起債発行の抑制に努めなければならない。</a:t>
          </a:r>
        </a:p>
      </xdr:txBody>
    </xdr:sp>
    <xdr:clientData/>
  </xdr:twoCellAnchor>
  <xdr:oneCellAnchor>
    <xdr:from>
      <xdr:col>3</xdr:col>
      <xdr:colOff>123825</xdr:colOff>
      <xdr:row>69</xdr:row>
      <xdr:rowOff>107950</xdr:rowOff>
    </xdr:from>
    <xdr:ext cx="29273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154940</xdr:rowOff>
    </xdr:from>
    <xdr:to>
      <xdr:col>24</xdr:col>
      <xdr:colOff>25400</xdr:colOff>
      <xdr:row>80</xdr:row>
      <xdr:rowOff>156210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70790"/>
          <a:ext cx="0" cy="1201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128270</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44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156210</xdr:rowOff>
    </xdr:from>
    <xdr:to>
      <xdr:col>24</xdr:col>
      <xdr:colOff>114300</xdr:colOff>
      <xdr:row>80</xdr:row>
      <xdr:rowOff>156210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7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69850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1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154940</xdr:rowOff>
    </xdr:from>
    <xdr:to>
      <xdr:col>24</xdr:col>
      <xdr:colOff>114300</xdr:colOff>
      <xdr:row>73</xdr:row>
      <xdr:rowOff>154940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70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84455</xdr:rowOff>
    </xdr:from>
    <xdr:to>
      <xdr:col>24</xdr:col>
      <xdr:colOff>25400</xdr:colOff>
      <xdr:row>80</xdr:row>
      <xdr:rowOff>90805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80045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9525</xdr:rowOff>
    </xdr:from>
    <xdr:ext cx="762000" cy="25336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3972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164465</xdr:rowOff>
    </xdr:from>
    <xdr:to>
      <xdr:col>24</xdr:col>
      <xdr:colOff>76200</xdr:colOff>
      <xdr:row>77</xdr:row>
      <xdr:rowOff>94615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71755</xdr:rowOff>
    </xdr:from>
    <xdr:to>
      <xdr:col>19</xdr:col>
      <xdr:colOff>187325</xdr:colOff>
      <xdr:row>80</xdr:row>
      <xdr:rowOff>90805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78775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52070</xdr:rowOff>
    </xdr:from>
    <xdr:to>
      <xdr:col>20</xdr:col>
      <xdr:colOff>38100</xdr:colOff>
      <xdr:row>77</xdr:row>
      <xdr:rowOff>153035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163195</xdr:rowOff>
    </xdr:from>
    <xdr:ext cx="730885"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94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80</xdr:row>
      <xdr:rowOff>71755</xdr:rowOff>
    </xdr:from>
    <xdr:to>
      <xdr:col>15</xdr:col>
      <xdr:colOff>98425</xdr:colOff>
      <xdr:row>80</xdr:row>
      <xdr:rowOff>84455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7877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58420</xdr:rowOff>
    </xdr:from>
    <xdr:to>
      <xdr:col>15</xdr:col>
      <xdr:colOff>149225</xdr:colOff>
      <xdr:row>77</xdr:row>
      <xdr:rowOff>160020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170180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8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80</xdr:row>
      <xdr:rowOff>84455</xdr:rowOff>
    </xdr:from>
    <xdr:to>
      <xdr:col>11</xdr:col>
      <xdr:colOff>9525</xdr:colOff>
      <xdr:row>80</xdr:row>
      <xdr:rowOff>110490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8004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78105</xdr:rowOff>
    </xdr:from>
    <xdr:to>
      <xdr:col>11</xdr:col>
      <xdr:colOff>60325</xdr:colOff>
      <xdr:row>78</xdr:row>
      <xdr:rowOff>8255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18415</xdr:rowOff>
    </xdr:from>
    <xdr:ext cx="756285" cy="25336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486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78105</xdr:rowOff>
    </xdr:from>
    <xdr:to>
      <xdr:col>6</xdr:col>
      <xdr:colOff>171450</xdr:colOff>
      <xdr:row>78</xdr:row>
      <xdr:rowOff>8255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18415</xdr:rowOff>
    </xdr:from>
    <xdr:ext cx="756285" cy="25336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86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80</xdr:row>
      <xdr:rowOff>33655</xdr:rowOff>
    </xdr:from>
    <xdr:to>
      <xdr:col>24</xdr:col>
      <xdr:colOff>76200</xdr:colOff>
      <xdr:row>80</xdr:row>
      <xdr:rowOff>135255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113665</xdr:rowOff>
    </xdr:from>
    <xdr:ext cx="762000" cy="2584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80</xdr:row>
      <xdr:rowOff>40640</xdr:rowOff>
    </xdr:from>
    <xdr:to>
      <xdr:col>20</xdr:col>
      <xdr:colOff>38100</xdr:colOff>
      <xdr:row>80</xdr:row>
      <xdr:rowOff>141605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756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126365</xdr:rowOff>
    </xdr:from>
    <xdr:ext cx="730885" cy="25908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84236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80</xdr:row>
      <xdr:rowOff>20955</xdr:rowOff>
    </xdr:from>
    <xdr:to>
      <xdr:col>15</xdr:col>
      <xdr:colOff>149225</xdr:colOff>
      <xdr:row>80</xdr:row>
      <xdr:rowOff>122555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7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107315</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82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80</xdr:row>
      <xdr:rowOff>33655</xdr:rowOff>
    </xdr:from>
    <xdr:to>
      <xdr:col>11</xdr:col>
      <xdr:colOff>60325</xdr:colOff>
      <xdr:row>80</xdr:row>
      <xdr:rowOff>135255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74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120650</xdr:rowOff>
    </xdr:from>
    <xdr:ext cx="756285" cy="25336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8366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80</xdr:row>
      <xdr:rowOff>59690</xdr:rowOff>
    </xdr:from>
    <xdr:to>
      <xdr:col>6</xdr:col>
      <xdr:colOff>171450</xdr:colOff>
      <xdr:row>80</xdr:row>
      <xdr:rowOff>161290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146050</xdr:rowOff>
    </xdr:from>
    <xdr:ext cx="756285" cy="25336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8620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以外の経常収支比率は類似団体と比較して平均を０．６ポイント上回っている。人件費、扶助費、物件費、補助費は類似団体平均を下回っているが、本比率で類似団体平均をやや上回るのは、他会計繰出金が多額であることが要因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　今後は実質公債費率等の指標の動きに注視し公債費を抑制に努めなければならない。</a:t>
          </a:r>
        </a:p>
      </xdr:txBody>
    </xdr:sp>
    <xdr:clientData/>
  </xdr:twoCellAnchor>
  <xdr:oneCellAnchor>
    <xdr:from>
      <xdr:col>62</xdr:col>
      <xdr:colOff>6350</xdr:colOff>
      <xdr:row>69</xdr:row>
      <xdr:rowOff>107950</xdr:rowOff>
    </xdr:from>
    <xdr:ext cx="292735"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154940</xdr:rowOff>
    </xdr:from>
    <xdr:to>
      <xdr:col>82</xdr:col>
      <xdr:colOff>107950</xdr:colOff>
      <xdr:row>81</xdr:row>
      <xdr:rowOff>46990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2240"/>
          <a:ext cx="0" cy="1092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19050</xdr:rowOff>
    </xdr:from>
    <xdr:ext cx="762000" cy="25336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6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46990</xdr:rowOff>
    </xdr:from>
    <xdr:to>
      <xdr:col>82</xdr:col>
      <xdr:colOff>196850</xdr:colOff>
      <xdr:row>81</xdr:row>
      <xdr:rowOff>46990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34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69215</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65.6</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154940</xdr:rowOff>
    </xdr:from>
    <xdr:to>
      <xdr:col>82</xdr:col>
      <xdr:colOff>196850</xdr:colOff>
      <xdr:row>74</xdr:row>
      <xdr:rowOff>154940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120650</xdr:rowOff>
    </xdr:from>
    <xdr:to>
      <xdr:col>82</xdr:col>
      <xdr:colOff>107950</xdr:colOff>
      <xdr:row>77</xdr:row>
      <xdr:rowOff>152400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32230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90170</xdr:rowOff>
    </xdr:from>
    <xdr:ext cx="762000" cy="25908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203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73660</xdr:rowOff>
    </xdr:from>
    <xdr:to>
      <xdr:col>82</xdr:col>
      <xdr:colOff>158750</xdr:colOff>
      <xdr:row>78</xdr:row>
      <xdr:rowOff>3810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120650</xdr:rowOff>
    </xdr:from>
    <xdr:to>
      <xdr:col>78</xdr:col>
      <xdr:colOff>69850</xdr:colOff>
      <xdr:row>78</xdr:row>
      <xdr:rowOff>3810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3223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37465</xdr:rowOff>
    </xdr:from>
    <xdr:to>
      <xdr:col>78</xdr:col>
      <xdr:colOff>120650</xdr:colOff>
      <xdr:row>77</xdr:row>
      <xdr:rowOff>139065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149225</xdr:rowOff>
    </xdr:from>
    <xdr:ext cx="7366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079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147320</xdr:rowOff>
    </xdr:from>
    <xdr:to>
      <xdr:col>73</xdr:col>
      <xdr:colOff>180975</xdr:colOff>
      <xdr:row>78</xdr:row>
      <xdr:rowOff>3810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489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10160</xdr:rowOff>
    </xdr:from>
    <xdr:to>
      <xdr:col>74</xdr:col>
      <xdr:colOff>31750</xdr:colOff>
      <xdr:row>77</xdr:row>
      <xdr:rowOff>111760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121920</xdr:rowOff>
    </xdr:from>
    <xdr:ext cx="762000" cy="25336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80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63500</xdr:rowOff>
    </xdr:from>
    <xdr:to>
      <xdr:col>69</xdr:col>
      <xdr:colOff>92075</xdr:colOff>
      <xdr:row>77</xdr:row>
      <xdr:rowOff>147320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93700"/>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167640</xdr:rowOff>
    </xdr:from>
    <xdr:to>
      <xdr:col>69</xdr:col>
      <xdr:colOff>142875</xdr:colOff>
      <xdr:row>77</xdr:row>
      <xdr:rowOff>97790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107950</xdr:rowOff>
    </xdr:from>
    <xdr:ext cx="756285"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667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94615</xdr:rowOff>
    </xdr:from>
    <xdr:to>
      <xdr:col>65</xdr:col>
      <xdr:colOff>53975</xdr:colOff>
      <xdr:row>77</xdr:row>
      <xdr:rowOff>24765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9525</xdr:rowOff>
    </xdr:from>
    <xdr:ext cx="762000" cy="25336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111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101600</xdr:rowOff>
    </xdr:from>
    <xdr:to>
      <xdr:col>82</xdr:col>
      <xdr:colOff>158750</xdr:colOff>
      <xdr:row>78</xdr:row>
      <xdr:rowOff>31750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73660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7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69215</xdr:rowOff>
    </xdr:from>
    <xdr:to>
      <xdr:col>78</xdr:col>
      <xdr:colOff>120650</xdr:colOff>
      <xdr:row>77</xdr:row>
      <xdr:rowOff>170815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155575</xdr:rowOff>
    </xdr:from>
    <xdr:ext cx="736600" cy="25336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572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124460</xdr:rowOff>
    </xdr:from>
    <xdr:to>
      <xdr:col>74</xdr:col>
      <xdr:colOff>31750</xdr:colOff>
      <xdr:row>78</xdr:row>
      <xdr:rowOff>54610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32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39370</xdr:rowOff>
    </xdr:from>
    <xdr:ext cx="762000" cy="25908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412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96520</xdr:rowOff>
    </xdr:from>
    <xdr:to>
      <xdr:col>69</xdr:col>
      <xdr:colOff>142875</xdr:colOff>
      <xdr:row>78</xdr:row>
      <xdr:rowOff>26670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11430</xdr:rowOff>
    </xdr:from>
    <xdr:ext cx="756285" cy="25908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3845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12065</xdr:rowOff>
    </xdr:from>
    <xdr:to>
      <xdr:col>65</xdr:col>
      <xdr:colOff>53975</xdr:colOff>
      <xdr:row>76</xdr:row>
      <xdr:rowOff>113665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4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123825</xdr:rowOff>
    </xdr:from>
    <xdr:ext cx="762000" cy="25336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111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京都府与謝野町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90805</xdr:rowOff>
    </xdr:from>
    <xdr:to>
      <xdr:col>29</xdr:col>
      <xdr:colOff>127000</xdr:colOff>
      <xdr:row>19</xdr:row>
      <xdr:rowOff>74930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24380"/>
          <a:ext cx="0" cy="13557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46990</xdr:rowOff>
    </xdr:from>
    <xdr:ext cx="756285" cy="259080"/>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521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54,109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74930</xdr:rowOff>
    </xdr:from>
    <xdr:to>
      <xdr:col>30</xdr:col>
      <xdr:colOff>25400</xdr:colOff>
      <xdr:row>19</xdr:row>
      <xdr:rowOff>74930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3801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6350</xdr:rowOff>
    </xdr:from>
    <xdr:ext cx="756285" cy="25336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684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137,125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90805</xdr:rowOff>
    </xdr:from>
    <xdr:to>
      <xdr:col>30</xdr:col>
      <xdr:colOff>25400</xdr:colOff>
      <xdr:row>11</xdr:row>
      <xdr:rowOff>90805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243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22860</xdr:rowOff>
    </xdr:from>
    <xdr:to>
      <xdr:col>29</xdr:col>
      <xdr:colOff>127000</xdr:colOff>
      <xdr:row>13</xdr:row>
      <xdr:rowOff>148590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2299335"/>
          <a:ext cx="647700" cy="1257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98425</xdr:rowOff>
    </xdr:from>
    <xdr:ext cx="756285" cy="25336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89250"/>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79,347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126365</xdr:rowOff>
    </xdr:from>
    <xdr:to>
      <xdr:col>29</xdr:col>
      <xdr:colOff>177800</xdr:colOff>
      <xdr:row>17</xdr:row>
      <xdr:rowOff>56515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917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148590</xdr:rowOff>
    </xdr:from>
    <xdr:to>
      <xdr:col>26</xdr:col>
      <xdr:colOff>50800</xdr:colOff>
      <xdr:row>14</xdr:row>
      <xdr:rowOff>97790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2425065"/>
          <a:ext cx="698500" cy="1206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137160</xdr:rowOff>
    </xdr:from>
    <xdr:to>
      <xdr:col>26</xdr:col>
      <xdr:colOff>101600</xdr:colOff>
      <xdr:row>17</xdr:row>
      <xdr:rowOff>67310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927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52070</xdr:rowOff>
    </xdr:from>
    <xdr:ext cx="73660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143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78,684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97790</xdr:rowOff>
    </xdr:from>
    <xdr:to>
      <xdr:col>22</xdr:col>
      <xdr:colOff>114300</xdr:colOff>
      <xdr:row>14</xdr:row>
      <xdr:rowOff>99695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2545715"/>
          <a:ext cx="698500" cy="19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336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25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99695</xdr:rowOff>
    </xdr:from>
    <xdr:to>
      <xdr:col>18</xdr:col>
      <xdr:colOff>177800</xdr:colOff>
      <xdr:row>14</xdr:row>
      <xdr:rowOff>146685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254762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147955</xdr:rowOff>
    </xdr:from>
    <xdr:to>
      <xdr:col>19</xdr:col>
      <xdr:colOff>38100</xdr:colOff>
      <xdr:row>17</xdr:row>
      <xdr:rowOff>78105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63500</xdr:rowOff>
    </xdr:from>
    <xdr:ext cx="762000" cy="25336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25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162560</xdr:rowOff>
    </xdr:from>
    <xdr:to>
      <xdr:col>15</xdr:col>
      <xdr:colOff>101600</xdr:colOff>
      <xdr:row>17</xdr:row>
      <xdr:rowOff>92710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77470</xdr:rowOff>
    </xdr:from>
    <xdr:ext cx="762000" cy="25336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9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12</xdr:row>
      <xdr:rowOff>143510</xdr:rowOff>
    </xdr:from>
    <xdr:to>
      <xdr:col>29</xdr:col>
      <xdr:colOff>177800</xdr:colOff>
      <xdr:row>13</xdr:row>
      <xdr:rowOff>73660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2248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160020</xdr:rowOff>
    </xdr:from>
    <xdr:ext cx="75628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9359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120,289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13</xdr:row>
      <xdr:rowOff>97790</xdr:rowOff>
    </xdr:from>
    <xdr:to>
      <xdr:col>26</xdr:col>
      <xdr:colOff>101600</xdr:colOff>
      <xdr:row>14</xdr:row>
      <xdr:rowOff>27940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2374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38100</xdr:rowOff>
    </xdr:from>
    <xdr:ext cx="7366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1431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112,577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46990</xdr:rowOff>
    </xdr:from>
    <xdr:to>
      <xdr:col>22</xdr:col>
      <xdr:colOff>165100</xdr:colOff>
      <xdr:row>14</xdr:row>
      <xdr:rowOff>148590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24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159385</xdr:rowOff>
    </xdr:from>
    <xdr:ext cx="762000" cy="2584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26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105,187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48895</xdr:rowOff>
    </xdr:from>
    <xdr:to>
      <xdr:col>19</xdr:col>
      <xdr:colOff>38100</xdr:colOff>
      <xdr:row>14</xdr:row>
      <xdr:rowOff>150495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249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160655</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26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105,087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95885</xdr:rowOff>
    </xdr:from>
    <xdr:to>
      <xdr:col>15</xdr:col>
      <xdr:colOff>101600</xdr:colOff>
      <xdr:row>15</xdr:row>
      <xdr:rowOff>26035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254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36195</xdr:rowOff>
    </xdr:from>
    <xdr:ext cx="76200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12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102,217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320040</xdr:rowOff>
    </xdr:from>
    <xdr:to>
      <xdr:col>29</xdr:col>
      <xdr:colOff>127000</xdr:colOff>
      <xdr:row>37</xdr:row>
      <xdr:rowOff>154940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244590"/>
          <a:ext cx="0" cy="10350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126365</xdr:rowOff>
    </xdr:from>
    <xdr:ext cx="756285" cy="259080"/>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10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-5,432</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154940</xdr:rowOff>
    </xdr:from>
    <xdr:to>
      <xdr:col>30</xdr:col>
      <xdr:colOff>25400</xdr:colOff>
      <xdr:row>37</xdr:row>
      <xdr:rowOff>154940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2796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64770</xdr:rowOff>
    </xdr:from>
    <xdr:ext cx="756285" cy="25527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932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48,838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320040</xdr:rowOff>
    </xdr:from>
    <xdr:to>
      <xdr:col>30</xdr:col>
      <xdr:colOff>25400</xdr:colOff>
      <xdr:row>33</xdr:row>
      <xdr:rowOff>320040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2445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320040</xdr:rowOff>
    </xdr:from>
    <xdr:to>
      <xdr:col>29</xdr:col>
      <xdr:colOff>127000</xdr:colOff>
      <xdr:row>33</xdr:row>
      <xdr:rowOff>337820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flipV="1">
          <a:off x="5003800" y="6244590"/>
          <a:ext cx="647700" cy="177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250190</xdr:rowOff>
    </xdr:from>
    <xdr:ext cx="756285" cy="25908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054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12,437</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36195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872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337820</xdr:rowOff>
    </xdr:from>
    <xdr:to>
      <xdr:col>26</xdr:col>
      <xdr:colOff>50800</xdr:colOff>
      <xdr:row>34</xdr:row>
      <xdr:rowOff>57785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6262370"/>
          <a:ext cx="698500" cy="628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241935</xdr:rowOff>
    </xdr:from>
    <xdr:to>
      <xdr:col>26</xdr:col>
      <xdr:colOff>101600</xdr:colOff>
      <xdr:row>36</xdr:row>
      <xdr:rowOff>1270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522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329565</xdr:rowOff>
    </xdr:from>
    <xdr:ext cx="736600" cy="25336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99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14,254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34</xdr:row>
      <xdr:rowOff>57785</xdr:rowOff>
    </xdr:from>
    <xdr:to>
      <xdr:col>22</xdr:col>
      <xdr:colOff>114300</xdr:colOff>
      <xdr:row>34</xdr:row>
      <xdr:rowOff>59055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32523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232410</xdr:rowOff>
    </xdr:from>
    <xdr:to>
      <xdr:col>22</xdr:col>
      <xdr:colOff>165100</xdr:colOff>
      <xdr:row>35</xdr:row>
      <xdr:rowOff>334645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427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320040</xdr:rowOff>
    </xdr:from>
    <xdr:ext cx="762000" cy="25908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14,758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34</xdr:row>
      <xdr:rowOff>59055</xdr:rowOff>
    </xdr:from>
    <xdr:to>
      <xdr:col>18</xdr:col>
      <xdr:colOff>177800</xdr:colOff>
      <xdr:row>34</xdr:row>
      <xdr:rowOff>201930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6326505"/>
          <a:ext cx="698500" cy="142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240665</xdr:rowOff>
    </xdr:from>
    <xdr:to>
      <xdr:col>19</xdr:col>
      <xdr:colOff>38100</xdr:colOff>
      <xdr:row>35</xdr:row>
      <xdr:rowOff>341630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510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327025</xdr:rowOff>
    </xdr:from>
    <xdr:ext cx="762000" cy="25590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737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238125</xdr:rowOff>
    </xdr:from>
    <xdr:to>
      <xdr:col>15</xdr:col>
      <xdr:colOff>101600</xdr:colOff>
      <xdr:row>35</xdr:row>
      <xdr:rowOff>339090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84847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323850</xdr:rowOff>
    </xdr:from>
    <xdr:ext cx="762000"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34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33</xdr:row>
      <xdr:rowOff>270510</xdr:rowOff>
    </xdr:from>
    <xdr:to>
      <xdr:col>29</xdr:col>
      <xdr:colOff>177800</xdr:colOff>
      <xdr:row>34</xdr:row>
      <xdr:rowOff>27940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1950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216535</xdr:rowOff>
    </xdr:from>
    <xdr:ext cx="756285" cy="2584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14108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48,838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33</xdr:row>
      <xdr:rowOff>286385</xdr:rowOff>
    </xdr:from>
    <xdr:to>
      <xdr:col>26</xdr:col>
      <xdr:colOff>101600</xdr:colOff>
      <xdr:row>34</xdr:row>
      <xdr:rowOff>45720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2109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55245</xdr:rowOff>
    </xdr:from>
    <xdr:ext cx="736600" cy="25400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5979795"/>
          <a:ext cx="7366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47,969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34</xdr:row>
      <xdr:rowOff>8255</xdr:rowOff>
    </xdr:from>
    <xdr:to>
      <xdr:col>22</xdr:col>
      <xdr:colOff>165100</xdr:colOff>
      <xdr:row>34</xdr:row>
      <xdr:rowOff>109220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2757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119380</xdr:rowOff>
    </xdr:from>
    <xdr:ext cx="762000" cy="2584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43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44,590</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34</xdr:row>
      <xdr:rowOff>9525</xdr:rowOff>
    </xdr:from>
    <xdr:to>
      <xdr:col>19</xdr:col>
      <xdr:colOff>38100</xdr:colOff>
      <xdr:row>34</xdr:row>
      <xdr:rowOff>110490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276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121285</xdr:rowOff>
    </xdr:from>
    <xdr:ext cx="762000" cy="256540"/>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045835"/>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44,544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34</xdr:row>
      <xdr:rowOff>150495</xdr:rowOff>
    </xdr:from>
    <xdr:to>
      <xdr:col>15</xdr:col>
      <xdr:colOff>101600</xdr:colOff>
      <xdr:row>34</xdr:row>
      <xdr:rowOff>252730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4179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263525</xdr:rowOff>
    </xdr:from>
    <xdr:ext cx="762000" cy="25971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880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37,071</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103,050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91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91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92710</xdr:rowOff>
    </xdr:from>
    <xdr:to>
      <xdr:col>24</xdr:col>
      <xdr:colOff>62865</xdr:colOff>
      <xdr:row>38</xdr:row>
      <xdr:rowOff>169545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6210"/>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1905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884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46,186</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169545</xdr:rowOff>
    </xdr:from>
    <xdr:to>
      <xdr:col>24</xdr:col>
      <xdr:colOff>152400</xdr:colOff>
      <xdr:row>38</xdr:row>
      <xdr:rowOff>169545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39370</xdr:rowOff>
    </xdr:from>
    <xdr:ext cx="598805" cy="25908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134,878</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92710</xdr:rowOff>
    </xdr:from>
    <xdr:to>
      <xdr:col>24</xdr:col>
      <xdr:colOff>152400</xdr:colOff>
      <xdr:row>30</xdr:row>
      <xdr:rowOff>92710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65405</xdr:rowOff>
    </xdr:from>
    <xdr:to>
      <xdr:col>24</xdr:col>
      <xdr:colOff>63500</xdr:colOff>
      <xdr:row>35</xdr:row>
      <xdr:rowOff>76200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3255"/>
          <a:ext cx="838200" cy="353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32385</xdr:rowOff>
    </xdr:from>
    <xdr:ext cx="534670" cy="25336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0458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71,124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53975</xdr:rowOff>
    </xdr:from>
    <xdr:to>
      <xdr:col>24</xdr:col>
      <xdr:colOff>114300</xdr:colOff>
      <xdr:row>36</xdr:row>
      <xdr:rowOff>155575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76200</xdr:rowOff>
    </xdr:from>
    <xdr:to>
      <xdr:col>19</xdr:col>
      <xdr:colOff>177800</xdr:colOff>
      <xdr:row>35</xdr:row>
      <xdr:rowOff>97790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7695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15875</xdr:rowOff>
    </xdr:from>
    <xdr:to>
      <xdr:col>20</xdr:col>
      <xdr:colOff>38100</xdr:colOff>
      <xdr:row>37</xdr:row>
      <xdr:rowOff>117475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109220</xdr:rowOff>
    </xdr:from>
    <xdr:ext cx="528955" cy="25336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64528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35</xdr:row>
      <xdr:rowOff>97790</xdr:rowOff>
    </xdr:from>
    <xdr:to>
      <xdr:col>15</xdr:col>
      <xdr:colOff>50800</xdr:colOff>
      <xdr:row>35</xdr:row>
      <xdr:rowOff>128905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985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13970</xdr:rowOff>
    </xdr:from>
    <xdr:to>
      <xdr:col>15</xdr:col>
      <xdr:colOff>101600</xdr:colOff>
      <xdr:row>37</xdr:row>
      <xdr:rowOff>115570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106680</xdr:rowOff>
    </xdr:from>
    <xdr:ext cx="52895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64503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128905</xdr:rowOff>
    </xdr:from>
    <xdr:to>
      <xdr:col>10</xdr:col>
      <xdr:colOff>114300</xdr:colOff>
      <xdr:row>35</xdr:row>
      <xdr:rowOff>153035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2965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3175</xdr:rowOff>
    </xdr:from>
    <xdr:to>
      <xdr:col>10</xdr:col>
      <xdr:colOff>165100</xdr:colOff>
      <xdr:row>37</xdr:row>
      <xdr:rowOff>104775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95885</xdr:rowOff>
    </xdr:from>
    <xdr:ext cx="528955"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439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107315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98425</xdr:rowOff>
    </xdr:from>
    <xdr:ext cx="52895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442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14605</xdr:rowOff>
    </xdr:from>
    <xdr:to>
      <xdr:col>24</xdr:col>
      <xdr:colOff>114300</xdr:colOff>
      <xdr:row>33</xdr:row>
      <xdr:rowOff>116205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37465</xdr:rowOff>
    </xdr:from>
    <xdr:ext cx="598805"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38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105,039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143510</xdr:rowOff>
    </xdr:from>
    <xdr:ext cx="528955" cy="25336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58013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46990</xdr:rowOff>
    </xdr:from>
    <xdr:to>
      <xdr:col>15</xdr:col>
      <xdr:colOff>101600</xdr:colOff>
      <xdr:row>35</xdr:row>
      <xdr:rowOff>148590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165100</xdr:rowOff>
    </xdr:from>
    <xdr:ext cx="528955" cy="25908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5822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78105</xdr:rowOff>
    </xdr:from>
    <xdr:to>
      <xdr:col>10</xdr:col>
      <xdr:colOff>165100</xdr:colOff>
      <xdr:row>36</xdr:row>
      <xdr:rowOff>8255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24765</xdr:rowOff>
    </xdr:from>
    <xdr:ext cx="52895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58540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102235</xdr:rowOff>
    </xdr:from>
    <xdr:to>
      <xdr:col>6</xdr:col>
      <xdr:colOff>38100</xdr:colOff>
      <xdr:row>36</xdr:row>
      <xdr:rowOff>32385</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48895</xdr:rowOff>
    </xdr:from>
    <xdr:ext cx="52895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5878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31495" cy="25336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10398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31495" cy="25336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115570</xdr:rowOff>
    </xdr:from>
    <xdr:to>
      <xdr:col>24</xdr:col>
      <xdr:colOff>62865</xdr:colOff>
      <xdr:row>58</xdr:row>
      <xdr:rowOff>166370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88070"/>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170180</xdr:rowOff>
    </xdr:from>
    <xdr:ext cx="534670" cy="259080"/>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142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166370</xdr:rowOff>
    </xdr:from>
    <xdr:to>
      <xdr:col>24</xdr:col>
      <xdr:colOff>152400</xdr:colOff>
      <xdr:row>58</xdr:row>
      <xdr:rowOff>166370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10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62230</xdr:rowOff>
    </xdr:from>
    <xdr:ext cx="598805" cy="259080"/>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63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117,278</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115570</xdr:rowOff>
    </xdr:from>
    <xdr:to>
      <xdr:col>24</xdr:col>
      <xdr:colOff>152400</xdr:colOff>
      <xdr:row>50</xdr:row>
      <xdr:rowOff>115570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88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61595</xdr:rowOff>
    </xdr:from>
    <xdr:to>
      <xdr:col>24</xdr:col>
      <xdr:colOff>63500</xdr:colOff>
      <xdr:row>54</xdr:row>
      <xdr:rowOff>71755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31989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154940</xdr:rowOff>
    </xdr:from>
    <xdr:ext cx="534670" cy="25336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6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66,427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4445</xdr:rowOff>
    </xdr:from>
    <xdr:to>
      <xdr:col>24</xdr:col>
      <xdr:colOff>114300</xdr:colOff>
      <xdr:row>56</xdr:row>
      <xdr:rowOff>106045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38100</xdr:rowOff>
    </xdr:from>
    <xdr:to>
      <xdr:col>19</xdr:col>
      <xdr:colOff>177800</xdr:colOff>
      <xdr:row>54</xdr:row>
      <xdr:rowOff>61595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29640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139700</xdr:rowOff>
    </xdr:from>
    <xdr:to>
      <xdr:col>20</xdr:col>
      <xdr:colOff>38100</xdr:colOff>
      <xdr:row>56</xdr:row>
      <xdr:rowOff>69850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60960</xdr:rowOff>
    </xdr:from>
    <xdr:ext cx="528955" cy="259080"/>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29965" y="9662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68,333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53</xdr:row>
      <xdr:rowOff>137795</xdr:rowOff>
    </xdr:from>
    <xdr:to>
      <xdr:col>15</xdr:col>
      <xdr:colOff>50800</xdr:colOff>
      <xdr:row>54</xdr:row>
      <xdr:rowOff>38100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22464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151765</xdr:rowOff>
    </xdr:from>
    <xdr:to>
      <xdr:col>15</xdr:col>
      <xdr:colOff>101600</xdr:colOff>
      <xdr:row>56</xdr:row>
      <xdr:rowOff>81915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8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28955" cy="259080"/>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0965" y="9674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67,697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53</xdr:row>
      <xdr:rowOff>137795</xdr:rowOff>
    </xdr:from>
    <xdr:to>
      <xdr:col>10</xdr:col>
      <xdr:colOff>114300</xdr:colOff>
      <xdr:row>54</xdr:row>
      <xdr:rowOff>2540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2246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122555</xdr:rowOff>
    </xdr:from>
    <xdr:to>
      <xdr:col>10</xdr:col>
      <xdr:colOff>165100</xdr:colOff>
      <xdr:row>56</xdr:row>
      <xdr:rowOff>52705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43815</xdr:rowOff>
    </xdr:from>
    <xdr:ext cx="528955" cy="25336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1965" y="9645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54</xdr:row>
      <xdr:rowOff>75565</xdr:rowOff>
    </xdr:from>
    <xdr:to>
      <xdr:col>6</xdr:col>
      <xdr:colOff>38100</xdr:colOff>
      <xdr:row>55</xdr:row>
      <xdr:rowOff>6350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3338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168910</xdr:rowOff>
    </xdr:from>
    <xdr:ext cx="528955" cy="25336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2965" y="94272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54</xdr:row>
      <xdr:rowOff>20955</xdr:rowOff>
    </xdr:from>
    <xdr:to>
      <xdr:col>24</xdr:col>
      <xdr:colOff>114300</xdr:colOff>
      <xdr:row>54</xdr:row>
      <xdr:rowOff>122555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7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43815</xdr:rowOff>
    </xdr:from>
    <xdr:ext cx="534670" cy="25336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306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83,563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10795</xdr:rowOff>
    </xdr:from>
    <xdr:to>
      <xdr:col>20</xdr:col>
      <xdr:colOff>38100</xdr:colOff>
      <xdr:row>54</xdr:row>
      <xdr:rowOff>112395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128905</xdr:rowOff>
    </xdr:from>
    <xdr:ext cx="528955" cy="25908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29965" y="90443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84,108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53</xdr:row>
      <xdr:rowOff>158750</xdr:rowOff>
    </xdr:from>
    <xdr:to>
      <xdr:col>15</xdr:col>
      <xdr:colOff>101600</xdr:colOff>
      <xdr:row>54</xdr:row>
      <xdr:rowOff>88900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105410</xdr:rowOff>
    </xdr:from>
    <xdr:ext cx="52895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0965" y="9020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85,329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53</xdr:row>
      <xdr:rowOff>86995</xdr:rowOff>
    </xdr:from>
    <xdr:to>
      <xdr:col>10</xdr:col>
      <xdr:colOff>165100</xdr:colOff>
      <xdr:row>54</xdr:row>
      <xdr:rowOff>17780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173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33655</xdr:rowOff>
    </xdr:from>
    <xdr:ext cx="528955" cy="2584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1965" y="89490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53</xdr:row>
      <xdr:rowOff>123190</xdr:rowOff>
    </xdr:from>
    <xdr:to>
      <xdr:col>6</xdr:col>
      <xdr:colOff>38100</xdr:colOff>
      <xdr:row>54</xdr:row>
      <xdr:rowOff>53340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21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69850</xdr:rowOff>
    </xdr:from>
    <xdr:ext cx="52895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2965" y="8985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87,192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3205" cy="25336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336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2113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102235</xdr:rowOff>
    </xdr:from>
    <xdr:to>
      <xdr:col>24</xdr:col>
      <xdr:colOff>62865</xdr:colOff>
      <xdr:row>77</xdr:row>
      <xdr:rowOff>163195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03735"/>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167005</xdr:rowOff>
    </xdr:from>
    <xdr:ext cx="378460" cy="25336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686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163195</xdr:rowOff>
    </xdr:from>
    <xdr:to>
      <xdr:col>24</xdr:col>
      <xdr:colOff>152400</xdr:colOff>
      <xdr:row>77</xdr:row>
      <xdr:rowOff>163195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6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48895</xdr:rowOff>
    </xdr:from>
    <xdr:ext cx="534670" cy="259080"/>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878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22,654</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102235</xdr:rowOff>
    </xdr:from>
    <xdr:to>
      <xdr:col>24</xdr:col>
      <xdr:colOff>152400</xdr:colOff>
      <xdr:row>70</xdr:row>
      <xdr:rowOff>102235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03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24765</xdr:rowOff>
    </xdr:from>
    <xdr:to>
      <xdr:col>24</xdr:col>
      <xdr:colOff>63500</xdr:colOff>
      <xdr:row>77</xdr:row>
      <xdr:rowOff>34290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2264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86360</xdr:rowOff>
    </xdr:from>
    <xdr:ext cx="469900" cy="25336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294511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4,443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63500</xdr:rowOff>
    </xdr:from>
    <xdr:to>
      <xdr:col>24</xdr:col>
      <xdr:colOff>114300</xdr:colOff>
      <xdr:row>76</xdr:row>
      <xdr:rowOff>165100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34290</xdr:rowOff>
    </xdr:from>
    <xdr:to>
      <xdr:col>19</xdr:col>
      <xdr:colOff>177800</xdr:colOff>
      <xdr:row>77</xdr:row>
      <xdr:rowOff>43180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359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24130</xdr:rowOff>
    </xdr:from>
    <xdr:ext cx="464185" cy="259080"/>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350" y="12882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43180</xdr:rowOff>
    </xdr:from>
    <xdr:to>
      <xdr:col>15</xdr:col>
      <xdr:colOff>50800</xdr:colOff>
      <xdr:row>77</xdr:row>
      <xdr:rowOff>64770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4483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55245</xdr:rowOff>
    </xdr:from>
    <xdr:to>
      <xdr:col>15</xdr:col>
      <xdr:colOff>101600</xdr:colOff>
      <xdr:row>76</xdr:row>
      <xdr:rowOff>156845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1905</xdr:rowOff>
    </xdr:from>
    <xdr:ext cx="46418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350" y="128606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40640</xdr:rowOff>
    </xdr:from>
    <xdr:to>
      <xdr:col>10</xdr:col>
      <xdr:colOff>114300</xdr:colOff>
      <xdr:row>77</xdr:row>
      <xdr:rowOff>64770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24229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43815</xdr:rowOff>
    </xdr:from>
    <xdr:to>
      <xdr:col>10</xdr:col>
      <xdr:colOff>165100</xdr:colOff>
      <xdr:row>76</xdr:row>
      <xdr:rowOff>145415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07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161925</xdr:rowOff>
    </xdr:from>
    <xdr:ext cx="46418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350" y="12849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99060</xdr:rowOff>
    </xdr:from>
    <xdr:to>
      <xdr:col>6</xdr:col>
      <xdr:colOff>38100</xdr:colOff>
      <xdr:row>77</xdr:row>
      <xdr:rowOff>29210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45720</xdr:rowOff>
    </xdr:from>
    <xdr:ext cx="464185"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350" y="129044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76</xdr:row>
      <xdr:rowOff>145415</xdr:rowOff>
    </xdr:from>
    <xdr:to>
      <xdr:col>24</xdr:col>
      <xdr:colOff>114300</xdr:colOff>
      <xdr:row>77</xdr:row>
      <xdr:rowOff>75565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17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123825</xdr:rowOff>
    </xdr:from>
    <xdr:ext cx="469900" cy="25336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15402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154940</xdr:rowOff>
    </xdr:from>
    <xdr:to>
      <xdr:col>20</xdr:col>
      <xdr:colOff>38100</xdr:colOff>
      <xdr:row>77</xdr:row>
      <xdr:rowOff>85090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76200</xdr:rowOff>
    </xdr:from>
    <xdr:ext cx="464185" cy="25336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350" y="132778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163830</xdr:rowOff>
    </xdr:from>
    <xdr:to>
      <xdr:col>15</xdr:col>
      <xdr:colOff>101600</xdr:colOff>
      <xdr:row>77</xdr:row>
      <xdr:rowOff>93980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85090</xdr:rowOff>
    </xdr:from>
    <xdr:ext cx="464185"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350" y="132867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13970</xdr:rowOff>
    </xdr:from>
    <xdr:to>
      <xdr:col>10</xdr:col>
      <xdr:colOff>165100</xdr:colOff>
      <xdr:row>77</xdr:row>
      <xdr:rowOff>115570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77</xdr:row>
      <xdr:rowOff>106680</xdr:rowOff>
    </xdr:from>
    <xdr:ext cx="464185" cy="25908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350" y="133083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76</xdr:row>
      <xdr:rowOff>161290</xdr:rowOff>
    </xdr:from>
    <xdr:to>
      <xdr:col>6</xdr:col>
      <xdr:colOff>38100</xdr:colOff>
      <xdr:row>77</xdr:row>
      <xdr:rowOff>91440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9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82550</xdr:rowOff>
    </xdr:from>
    <xdr:ext cx="464185" cy="259080"/>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350" y="13284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128,541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1905</xdr:rowOff>
    </xdr:from>
    <xdr:to>
      <xdr:col>24</xdr:col>
      <xdr:colOff>62865</xdr:colOff>
      <xdr:row>98</xdr:row>
      <xdr:rowOff>125095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85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128905</xdr:rowOff>
    </xdr:from>
    <xdr:ext cx="534670" cy="259080"/>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93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44,769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125095</xdr:rowOff>
    </xdr:from>
    <xdr:to>
      <xdr:col>24</xdr:col>
      <xdr:colOff>152400</xdr:colOff>
      <xdr:row>98</xdr:row>
      <xdr:rowOff>125095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92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120650</xdr:rowOff>
    </xdr:from>
    <xdr:ext cx="598805" cy="25336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97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114,246</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1905</xdr:rowOff>
    </xdr:from>
    <xdr:to>
      <xdr:col>24</xdr:col>
      <xdr:colOff>152400</xdr:colOff>
      <xdr:row>91</xdr:row>
      <xdr:rowOff>1905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146685</xdr:rowOff>
    </xdr:from>
    <xdr:to>
      <xdr:col>24</xdr:col>
      <xdr:colOff>63500</xdr:colOff>
      <xdr:row>96</xdr:row>
      <xdr:rowOff>34290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3443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160655</xdr:rowOff>
    </xdr:from>
    <xdr:ext cx="534670" cy="259080"/>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7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68,435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137795</xdr:rowOff>
    </xdr:from>
    <xdr:to>
      <xdr:col>24</xdr:col>
      <xdr:colOff>114300</xdr:colOff>
      <xdr:row>96</xdr:row>
      <xdr:rowOff>67945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146685</xdr:rowOff>
    </xdr:from>
    <xdr:to>
      <xdr:col>19</xdr:col>
      <xdr:colOff>177800</xdr:colOff>
      <xdr:row>96</xdr:row>
      <xdr:rowOff>26670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3443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29210</xdr:rowOff>
    </xdr:from>
    <xdr:to>
      <xdr:col>20</xdr:col>
      <xdr:colOff>38100</xdr:colOff>
      <xdr:row>96</xdr:row>
      <xdr:rowOff>130175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4884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121285</xdr:rowOff>
    </xdr:from>
    <xdr:ext cx="528955" cy="25336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29965" y="16580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65,168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6350</xdr:rowOff>
    </xdr:from>
    <xdr:to>
      <xdr:col>15</xdr:col>
      <xdr:colOff>50800</xdr:colOff>
      <xdr:row>96</xdr:row>
      <xdr:rowOff>26670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4655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80645</xdr:rowOff>
    </xdr:from>
    <xdr:to>
      <xdr:col>15</xdr:col>
      <xdr:colOff>101600</xdr:colOff>
      <xdr:row>97</xdr:row>
      <xdr:rowOff>10795</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3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1905</xdr:rowOff>
    </xdr:from>
    <xdr:ext cx="52895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0965" y="1663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6350</xdr:rowOff>
    </xdr:from>
    <xdr:to>
      <xdr:col>10</xdr:col>
      <xdr:colOff>114300</xdr:colOff>
      <xdr:row>96</xdr:row>
      <xdr:rowOff>7620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465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80010</xdr:rowOff>
    </xdr:from>
    <xdr:to>
      <xdr:col>10</xdr:col>
      <xdr:colOff>165100</xdr:colOff>
      <xdr:row>97</xdr:row>
      <xdr:rowOff>10160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1270</xdr:rowOff>
    </xdr:from>
    <xdr:ext cx="52895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1965" y="16631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104140</xdr:rowOff>
    </xdr:from>
    <xdr:to>
      <xdr:col>6</xdr:col>
      <xdr:colOff>38100</xdr:colOff>
      <xdr:row>97</xdr:row>
      <xdr:rowOff>34290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25400</xdr:rowOff>
    </xdr:from>
    <xdr:ext cx="528955"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2965" y="16656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154940</xdr:rowOff>
    </xdr:from>
    <xdr:to>
      <xdr:col>24</xdr:col>
      <xdr:colOff>114300</xdr:colOff>
      <xdr:row>96</xdr:row>
      <xdr:rowOff>85090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4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133350</xdr:rowOff>
    </xdr:from>
    <xdr:ext cx="534670" cy="25336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2110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67,520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95885</xdr:rowOff>
    </xdr:from>
    <xdr:to>
      <xdr:col>20</xdr:col>
      <xdr:colOff>38100</xdr:colOff>
      <xdr:row>96</xdr:row>
      <xdr:rowOff>26035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8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43180</xdr:rowOff>
    </xdr:from>
    <xdr:ext cx="528955" cy="25336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29965" y="161594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147320</xdr:rowOff>
    </xdr:from>
    <xdr:to>
      <xdr:col>15</xdr:col>
      <xdr:colOff>101600</xdr:colOff>
      <xdr:row>96</xdr:row>
      <xdr:rowOff>77470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93980</xdr:rowOff>
    </xdr:from>
    <xdr:ext cx="528955"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0965" y="16210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67,918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127000</xdr:rowOff>
    </xdr:from>
    <xdr:to>
      <xdr:col>10</xdr:col>
      <xdr:colOff>165100</xdr:colOff>
      <xdr:row>96</xdr:row>
      <xdr:rowOff>57150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41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73660</xdr:rowOff>
    </xdr:from>
    <xdr:ext cx="528955"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1965" y="16189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128270</xdr:rowOff>
    </xdr:from>
    <xdr:to>
      <xdr:col>6</xdr:col>
      <xdr:colOff>38100</xdr:colOff>
      <xdr:row>96</xdr:row>
      <xdr:rowOff>58420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4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74930</xdr:rowOff>
    </xdr:from>
    <xdr:ext cx="528955" cy="25336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2965" y="161912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153,302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111760</xdr:rowOff>
    </xdr:from>
    <xdr:ext cx="243205" cy="2533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73660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8991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89915" cy="25336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89915" cy="259080"/>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35</xdr:row>
      <xdr:rowOff>81280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84165"/>
          <a:ext cx="1270" cy="697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85090</xdr:rowOff>
    </xdr:from>
    <xdr:ext cx="598805" cy="259080"/>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085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135,183</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81280</xdr:rowOff>
    </xdr:from>
    <xdr:to>
      <xdr:col>55</xdr:col>
      <xdr:colOff>88900</xdr:colOff>
      <xdr:row>35</xdr:row>
      <xdr:rowOff>81280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08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15875</xdr:rowOff>
    </xdr:from>
    <xdr:ext cx="598805" cy="259080"/>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593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226,784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84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19685</xdr:rowOff>
    </xdr:from>
    <xdr:to>
      <xdr:col>55</xdr:col>
      <xdr:colOff>0</xdr:colOff>
      <xdr:row>34</xdr:row>
      <xdr:rowOff>114935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5506085"/>
          <a:ext cx="838200" cy="438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119380</xdr:rowOff>
    </xdr:from>
    <xdr:ext cx="598805" cy="259080"/>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7772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165,669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33</xdr:row>
      <xdr:rowOff>140970</xdr:rowOff>
    </xdr:from>
    <xdr:to>
      <xdr:col>55</xdr:col>
      <xdr:colOff>50800</xdr:colOff>
      <xdr:row>34</xdr:row>
      <xdr:rowOff>71120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79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114935</xdr:rowOff>
    </xdr:from>
    <xdr:to>
      <xdr:col>50</xdr:col>
      <xdr:colOff>114300</xdr:colOff>
      <xdr:row>37</xdr:row>
      <xdr:rowOff>134620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944235"/>
          <a:ext cx="889000" cy="534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91440</xdr:rowOff>
    </xdr:from>
    <xdr:to>
      <xdr:col>50</xdr:col>
      <xdr:colOff>165100</xdr:colOff>
      <xdr:row>39</xdr:row>
      <xdr:rowOff>21590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6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13335</xdr:rowOff>
    </xdr:from>
    <xdr:ext cx="528955" cy="259080"/>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1965" y="6699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132715</xdr:rowOff>
    </xdr:from>
    <xdr:to>
      <xdr:col>45</xdr:col>
      <xdr:colOff>177800</xdr:colOff>
      <xdr:row>37</xdr:row>
      <xdr:rowOff>134620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763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115570</xdr:rowOff>
    </xdr:from>
    <xdr:to>
      <xdr:col>46</xdr:col>
      <xdr:colOff>38100</xdr:colOff>
      <xdr:row>39</xdr:row>
      <xdr:rowOff>45720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39</xdr:row>
      <xdr:rowOff>36830</xdr:rowOff>
    </xdr:from>
    <xdr:ext cx="528955"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2965" y="67233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132715</xdr:rowOff>
    </xdr:from>
    <xdr:to>
      <xdr:col>41</xdr:col>
      <xdr:colOff>50800</xdr:colOff>
      <xdr:row>38</xdr:row>
      <xdr:rowOff>122555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7636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135890</xdr:rowOff>
    </xdr:from>
    <xdr:to>
      <xdr:col>41</xdr:col>
      <xdr:colOff>101600</xdr:colOff>
      <xdr:row>39</xdr:row>
      <xdr:rowOff>66040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39</xdr:row>
      <xdr:rowOff>57150</xdr:rowOff>
    </xdr:from>
    <xdr:ext cx="528955"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3965" y="6743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156845</xdr:rowOff>
    </xdr:from>
    <xdr:to>
      <xdr:col>36</xdr:col>
      <xdr:colOff>165100</xdr:colOff>
      <xdr:row>39</xdr:row>
      <xdr:rowOff>86995</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78105</xdr:rowOff>
    </xdr:from>
    <xdr:ext cx="528955" cy="25336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4965" y="67646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31</xdr:row>
      <xdr:rowOff>140335</xdr:rowOff>
    </xdr:from>
    <xdr:to>
      <xdr:col>55</xdr:col>
      <xdr:colOff>50800</xdr:colOff>
      <xdr:row>32</xdr:row>
      <xdr:rowOff>70485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4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55245</xdr:rowOff>
    </xdr:from>
    <xdr:ext cx="598805" cy="25336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3701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210,754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64135</xdr:rowOff>
    </xdr:from>
    <xdr:to>
      <xdr:col>50</xdr:col>
      <xdr:colOff>165100</xdr:colOff>
      <xdr:row>34</xdr:row>
      <xdr:rowOff>166370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8934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33</xdr:row>
      <xdr:rowOff>10795</xdr:rowOff>
    </xdr:from>
    <xdr:ext cx="593090"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580" y="566864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153,227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83820</xdr:rowOff>
    </xdr:from>
    <xdr:to>
      <xdr:col>46</xdr:col>
      <xdr:colOff>38100</xdr:colOff>
      <xdr:row>38</xdr:row>
      <xdr:rowOff>13970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30480</xdr:rowOff>
    </xdr:from>
    <xdr:ext cx="528955" cy="25336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2965" y="6202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81915</xdr:rowOff>
    </xdr:from>
    <xdr:to>
      <xdr:col>41</xdr:col>
      <xdr:colOff>101600</xdr:colOff>
      <xdr:row>38</xdr:row>
      <xdr:rowOff>12065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29210</xdr:rowOff>
    </xdr:from>
    <xdr:ext cx="528955" cy="25336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3965" y="62014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83,428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71755</xdr:rowOff>
    </xdr:from>
    <xdr:to>
      <xdr:col>36</xdr:col>
      <xdr:colOff>165100</xdr:colOff>
      <xdr:row>39</xdr:row>
      <xdr:rowOff>1905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18415</xdr:rowOff>
    </xdr:from>
    <xdr:ext cx="528955" cy="25336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4965" y="6362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62,255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51,198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152400</xdr:rowOff>
    </xdr:from>
    <xdr:to>
      <xdr:col>54</xdr:col>
      <xdr:colOff>189865</xdr:colOff>
      <xdr:row>58</xdr:row>
      <xdr:rowOff>90170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24900"/>
          <a:ext cx="127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94615</xdr:rowOff>
    </xdr:from>
    <xdr:ext cx="534670" cy="259080"/>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038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16,459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90170</xdr:rowOff>
    </xdr:from>
    <xdr:to>
      <xdr:col>55</xdr:col>
      <xdr:colOff>88900</xdr:colOff>
      <xdr:row>58</xdr:row>
      <xdr:rowOff>90170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034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99060</xdr:rowOff>
    </xdr:from>
    <xdr:ext cx="598805" cy="25336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001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188,311</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152400</xdr:rowOff>
    </xdr:from>
    <xdr:to>
      <xdr:col>55</xdr:col>
      <xdr:colOff>88900</xdr:colOff>
      <xdr:row>50</xdr:row>
      <xdr:rowOff>152400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2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26670</xdr:rowOff>
    </xdr:from>
    <xdr:to>
      <xdr:col>55</xdr:col>
      <xdr:colOff>0</xdr:colOff>
      <xdr:row>57</xdr:row>
      <xdr:rowOff>86360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627870"/>
          <a:ext cx="838200" cy="231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120650</xdr:rowOff>
    </xdr:from>
    <xdr:ext cx="534670" cy="25336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5504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97790</xdr:rowOff>
    </xdr:from>
    <xdr:to>
      <xdr:col>55</xdr:col>
      <xdr:colOff>50800</xdr:colOff>
      <xdr:row>57</xdr:row>
      <xdr:rowOff>27305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698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26670</xdr:rowOff>
    </xdr:from>
    <xdr:to>
      <xdr:col>50</xdr:col>
      <xdr:colOff>114300</xdr:colOff>
      <xdr:row>58</xdr:row>
      <xdr:rowOff>83820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627870"/>
          <a:ext cx="889000" cy="400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57785</xdr:rowOff>
    </xdr:from>
    <xdr:to>
      <xdr:col>50</xdr:col>
      <xdr:colOff>165100</xdr:colOff>
      <xdr:row>56</xdr:row>
      <xdr:rowOff>159385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150495</xdr:rowOff>
    </xdr:from>
    <xdr:ext cx="528955"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1965" y="9751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59,119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27305</xdr:rowOff>
    </xdr:from>
    <xdr:to>
      <xdr:col>45</xdr:col>
      <xdr:colOff>177800</xdr:colOff>
      <xdr:row>58</xdr:row>
      <xdr:rowOff>83820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628505"/>
          <a:ext cx="889000" cy="399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97790</xdr:rowOff>
    </xdr:from>
    <xdr:to>
      <xdr:col>46</xdr:col>
      <xdr:colOff>38100</xdr:colOff>
      <xdr:row>57</xdr:row>
      <xdr:rowOff>27940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44450</xdr:rowOff>
    </xdr:from>
    <xdr:ext cx="528955"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2965" y="9474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81915</xdr:rowOff>
    </xdr:from>
    <xdr:to>
      <xdr:col>41</xdr:col>
      <xdr:colOff>50800</xdr:colOff>
      <xdr:row>56</xdr:row>
      <xdr:rowOff>27305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340215"/>
          <a:ext cx="889000" cy="288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99060</xdr:rowOff>
    </xdr:from>
    <xdr:to>
      <xdr:col>41</xdr:col>
      <xdr:colOff>101600</xdr:colOff>
      <xdr:row>57</xdr:row>
      <xdr:rowOff>29210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20320</xdr:rowOff>
    </xdr:from>
    <xdr:ext cx="528955" cy="25336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3965" y="9792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73025</xdr:rowOff>
    </xdr:from>
    <xdr:to>
      <xdr:col>36</xdr:col>
      <xdr:colOff>165100</xdr:colOff>
      <xdr:row>57</xdr:row>
      <xdr:rowOff>3175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67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166370</xdr:rowOff>
    </xdr:from>
    <xdr:ext cx="528955" cy="25336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4965" y="9767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35560</xdr:rowOff>
    </xdr:from>
    <xdr:to>
      <xdr:col>55</xdr:col>
      <xdr:colOff>50800</xdr:colOff>
      <xdr:row>57</xdr:row>
      <xdr:rowOff>137160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80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13970</xdr:rowOff>
    </xdr:from>
    <xdr:ext cx="534670" cy="259080"/>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86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39,483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147320</xdr:rowOff>
    </xdr:from>
    <xdr:to>
      <xdr:col>50</xdr:col>
      <xdr:colOff>165100</xdr:colOff>
      <xdr:row>56</xdr:row>
      <xdr:rowOff>77470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93980</xdr:rowOff>
    </xdr:from>
    <xdr:ext cx="528955"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1965" y="9352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33020</xdr:rowOff>
    </xdr:from>
    <xdr:to>
      <xdr:col>46</xdr:col>
      <xdr:colOff>38100</xdr:colOff>
      <xdr:row>58</xdr:row>
      <xdr:rowOff>134620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125730</xdr:rowOff>
    </xdr:from>
    <xdr:ext cx="528955" cy="259080"/>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2965" y="10069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147955</xdr:rowOff>
    </xdr:from>
    <xdr:to>
      <xdr:col>41</xdr:col>
      <xdr:colOff>101600</xdr:colOff>
      <xdr:row>56</xdr:row>
      <xdr:rowOff>78105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94615</xdr:rowOff>
    </xdr:from>
    <xdr:ext cx="528955" cy="259080"/>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3965" y="93529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54</xdr:row>
      <xdr:rowOff>31115</xdr:rowOff>
    </xdr:from>
    <xdr:to>
      <xdr:col>36</xdr:col>
      <xdr:colOff>165100</xdr:colOff>
      <xdr:row>54</xdr:row>
      <xdr:rowOff>132715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52</xdr:row>
      <xdr:rowOff>149225</xdr:rowOff>
    </xdr:from>
    <xdr:ext cx="593090" cy="259080"/>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580" y="90646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107,613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11,476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89915" cy="259080"/>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128905</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1958955"/>
          <a:ext cx="1270" cy="1630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48260</xdr:rowOff>
    </xdr:from>
    <xdr:ext cx="249555" cy="259080"/>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75565</xdr:rowOff>
    </xdr:from>
    <xdr:ext cx="598805" cy="25336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7341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128,343</a:t>
          </a:r>
          <a:endParaRPr kumimoji="1" lang="ja-JP" altLang="en-US" sz="1000" b="1">
            <a:latin typeface="ＭＳ Ｐゴシック"/>
            <a:ea typeface="ＭＳ Ｐゴシック"/>
          </a:endParaRPr>
        </a:p>
      </xdr:txBody>
    </xdr:sp>
    <xdr:clientData/>
  </xdr:oneCellAnchor>
  <xdr:twoCellAnchor>
    <xdr:from>
      <xdr:col>54</xdr:col>
      <xdr:colOff>101600</xdr:colOff>
      <xdr:row>69</xdr:row>
      <xdr:rowOff>128905</xdr:rowOff>
    </xdr:from>
    <xdr:to>
      <xdr:col>55</xdr:col>
      <xdr:colOff>88900</xdr:colOff>
      <xdr:row>69</xdr:row>
      <xdr:rowOff>128905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195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3175</xdr:rowOff>
    </xdr:from>
    <xdr:to>
      <xdr:col>55</xdr:col>
      <xdr:colOff>0</xdr:colOff>
      <xdr:row>78</xdr:row>
      <xdr:rowOff>42545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37627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148590</xdr:rowOff>
    </xdr:from>
    <xdr:ext cx="534670" cy="259080"/>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502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170180</xdr:rowOff>
    </xdr:from>
    <xdr:to>
      <xdr:col>55</xdr:col>
      <xdr:colOff>50800</xdr:colOff>
      <xdr:row>78</xdr:row>
      <xdr:rowOff>100330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42545</xdr:rowOff>
    </xdr:from>
    <xdr:to>
      <xdr:col>50</xdr:col>
      <xdr:colOff>114300</xdr:colOff>
      <xdr:row>79</xdr:row>
      <xdr:rowOff>32385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1564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133985</xdr:rowOff>
    </xdr:from>
    <xdr:to>
      <xdr:col>50</xdr:col>
      <xdr:colOff>165100</xdr:colOff>
      <xdr:row>78</xdr:row>
      <xdr:rowOff>64135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80645</xdr:rowOff>
    </xdr:from>
    <xdr:ext cx="528955"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1965" y="13110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15,970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107315</xdr:rowOff>
    </xdr:from>
    <xdr:to>
      <xdr:col>45</xdr:col>
      <xdr:colOff>177800</xdr:colOff>
      <xdr:row>79</xdr:row>
      <xdr:rowOff>32385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308965"/>
          <a:ext cx="889000" cy="267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150495</xdr:rowOff>
    </xdr:from>
    <xdr:to>
      <xdr:col>46</xdr:col>
      <xdr:colOff>38100</xdr:colOff>
      <xdr:row>78</xdr:row>
      <xdr:rowOff>80645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3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97790</xdr:rowOff>
    </xdr:from>
    <xdr:ext cx="528955" cy="25336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2965" y="13127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10795</xdr:rowOff>
    </xdr:from>
    <xdr:to>
      <xdr:col>41</xdr:col>
      <xdr:colOff>50800</xdr:colOff>
      <xdr:row>77</xdr:row>
      <xdr:rowOff>107315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2526645"/>
          <a:ext cx="889000" cy="782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147955</xdr:rowOff>
    </xdr:from>
    <xdr:to>
      <xdr:col>41</xdr:col>
      <xdr:colOff>101600</xdr:colOff>
      <xdr:row>78</xdr:row>
      <xdr:rowOff>78105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34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69215</xdr:rowOff>
    </xdr:from>
    <xdr:ext cx="528955" cy="259080"/>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3965" y="13442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92075</xdr:rowOff>
    </xdr:from>
    <xdr:to>
      <xdr:col>36</xdr:col>
      <xdr:colOff>165100</xdr:colOff>
      <xdr:row>78</xdr:row>
      <xdr:rowOff>22225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13335</xdr:rowOff>
    </xdr:from>
    <xdr:ext cx="52895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4965" y="133864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123825</xdr:rowOff>
    </xdr:from>
    <xdr:to>
      <xdr:col>55</xdr:col>
      <xdr:colOff>50800</xdr:colOff>
      <xdr:row>78</xdr:row>
      <xdr:rowOff>53975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32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146685</xdr:rowOff>
    </xdr:from>
    <xdr:ext cx="534670" cy="25336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1768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16,773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163195</xdr:rowOff>
    </xdr:from>
    <xdr:to>
      <xdr:col>50</xdr:col>
      <xdr:colOff>165100</xdr:colOff>
      <xdr:row>78</xdr:row>
      <xdr:rowOff>93345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84455</xdr:rowOff>
    </xdr:from>
    <xdr:ext cx="528955"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1965" y="13457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153035</xdr:rowOff>
    </xdr:from>
    <xdr:to>
      <xdr:col>46</xdr:col>
      <xdr:colOff>38100</xdr:colOff>
      <xdr:row>79</xdr:row>
      <xdr:rowOff>83185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74930</xdr:rowOff>
    </xdr:from>
    <xdr:ext cx="378460" cy="25336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61070" y="136194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56515</xdr:rowOff>
    </xdr:from>
    <xdr:to>
      <xdr:col>41</xdr:col>
      <xdr:colOff>101600</xdr:colOff>
      <xdr:row>77</xdr:row>
      <xdr:rowOff>158115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2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3175</xdr:rowOff>
    </xdr:from>
    <xdr:ext cx="528955" cy="259080"/>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3965" y="13033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72</xdr:row>
      <xdr:rowOff>132080</xdr:rowOff>
    </xdr:from>
    <xdr:to>
      <xdr:col>36</xdr:col>
      <xdr:colOff>165100</xdr:colOff>
      <xdr:row>73</xdr:row>
      <xdr:rowOff>61595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24764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71</xdr:row>
      <xdr:rowOff>78105</xdr:rowOff>
    </xdr:from>
    <xdr:ext cx="528955" cy="25336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4965" y="12251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83,660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31,899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46990</xdr:rowOff>
    </xdr:from>
    <xdr:to>
      <xdr:col>54</xdr:col>
      <xdr:colOff>189865</xdr:colOff>
      <xdr:row>98</xdr:row>
      <xdr:rowOff>122555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4894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126365</xdr:rowOff>
    </xdr:from>
    <xdr:ext cx="469900" cy="259080"/>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84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4,915</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122555</xdr:rowOff>
    </xdr:from>
    <xdr:to>
      <xdr:col>55</xdr:col>
      <xdr:colOff>88900</xdr:colOff>
      <xdr:row>98</xdr:row>
      <xdr:rowOff>122555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4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165100</xdr:rowOff>
    </xdr:from>
    <xdr:ext cx="534670" cy="259080"/>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241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71,880</a:t>
          </a:r>
          <a:endParaRPr kumimoji="1" lang="ja-JP" altLang="en-US" sz="1000" b="1">
            <a:latin typeface="ＭＳ Ｐゴシック"/>
            <a:ea typeface="ＭＳ Ｐゴシック"/>
          </a:endParaRPr>
        </a:p>
      </xdr:txBody>
    </xdr:sp>
    <xdr:clientData/>
  </xdr:oneCellAnchor>
  <xdr:twoCellAnchor>
    <xdr:from>
      <xdr:col>54</xdr:col>
      <xdr:colOff>101600</xdr:colOff>
      <xdr:row>91</xdr:row>
      <xdr:rowOff>46990</xdr:rowOff>
    </xdr:from>
    <xdr:to>
      <xdr:col>55</xdr:col>
      <xdr:colOff>88900</xdr:colOff>
      <xdr:row>91</xdr:row>
      <xdr:rowOff>46990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48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63500</xdr:rowOff>
    </xdr:from>
    <xdr:to>
      <xdr:col>55</xdr:col>
      <xdr:colOff>0</xdr:colOff>
      <xdr:row>96</xdr:row>
      <xdr:rowOff>162560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008350"/>
          <a:ext cx="838200" cy="613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130175</xdr:rowOff>
    </xdr:from>
    <xdr:ext cx="534670" cy="259080"/>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2464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30,033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107315</xdr:rowOff>
    </xdr:from>
    <xdr:to>
      <xdr:col>55</xdr:col>
      <xdr:colOff>50800</xdr:colOff>
      <xdr:row>96</xdr:row>
      <xdr:rowOff>37465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9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63500</xdr:rowOff>
    </xdr:from>
    <xdr:to>
      <xdr:col>50</xdr:col>
      <xdr:colOff>114300</xdr:colOff>
      <xdr:row>97</xdr:row>
      <xdr:rowOff>110490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008350"/>
          <a:ext cx="889000" cy="732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60325</xdr:rowOff>
    </xdr:from>
    <xdr:to>
      <xdr:col>50</xdr:col>
      <xdr:colOff>165100</xdr:colOff>
      <xdr:row>95</xdr:row>
      <xdr:rowOff>161925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3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153035</xdr:rowOff>
    </xdr:from>
    <xdr:ext cx="528955" cy="259080"/>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1965" y="164407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32,507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134620</xdr:rowOff>
    </xdr:from>
    <xdr:to>
      <xdr:col>45</xdr:col>
      <xdr:colOff>177800</xdr:colOff>
      <xdr:row>97</xdr:row>
      <xdr:rowOff>110490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250920"/>
          <a:ext cx="889000" cy="490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107950</xdr:rowOff>
    </xdr:from>
    <xdr:to>
      <xdr:col>46</xdr:col>
      <xdr:colOff>38100</xdr:colOff>
      <xdr:row>96</xdr:row>
      <xdr:rowOff>38100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54610</xdr:rowOff>
    </xdr:from>
    <xdr:ext cx="528955" cy="25336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170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29,998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134620</xdr:rowOff>
    </xdr:from>
    <xdr:to>
      <xdr:col>41</xdr:col>
      <xdr:colOff>50800</xdr:colOff>
      <xdr:row>96</xdr:row>
      <xdr:rowOff>155575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250920"/>
          <a:ext cx="889000" cy="363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112395</xdr:rowOff>
    </xdr:from>
    <xdr:to>
      <xdr:col>41</xdr:col>
      <xdr:colOff>101600</xdr:colOff>
      <xdr:row>96</xdr:row>
      <xdr:rowOff>42545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33655</xdr:rowOff>
    </xdr:from>
    <xdr:ext cx="528955" cy="2584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3965" y="164928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153670</xdr:rowOff>
    </xdr:from>
    <xdr:to>
      <xdr:col>36</xdr:col>
      <xdr:colOff>165100</xdr:colOff>
      <xdr:row>96</xdr:row>
      <xdr:rowOff>83820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100330</xdr:rowOff>
    </xdr:from>
    <xdr:ext cx="528955" cy="25336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4965" y="162166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111760</xdr:rowOff>
    </xdr:from>
    <xdr:to>
      <xdr:col>55</xdr:col>
      <xdr:colOff>50800</xdr:colOff>
      <xdr:row>97</xdr:row>
      <xdr:rowOff>41910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90170</xdr:rowOff>
    </xdr:from>
    <xdr:ext cx="534670" cy="259080"/>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49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20,803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12065</xdr:rowOff>
    </xdr:from>
    <xdr:to>
      <xdr:col>50</xdr:col>
      <xdr:colOff>165100</xdr:colOff>
      <xdr:row>93</xdr:row>
      <xdr:rowOff>113665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9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91</xdr:row>
      <xdr:rowOff>130175</xdr:rowOff>
    </xdr:from>
    <xdr:ext cx="52895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1965" y="15732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59690</xdr:rowOff>
    </xdr:from>
    <xdr:to>
      <xdr:col>46</xdr:col>
      <xdr:colOff>38100</xdr:colOff>
      <xdr:row>97</xdr:row>
      <xdr:rowOff>161290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152400</xdr:rowOff>
    </xdr:from>
    <xdr:ext cx="52895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2965" y="16783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83820</xdr:rowOff>
    </xdr:from>
    <xdr:to>
      <xdr:col>41</xdr:col>
      <xdr:colOff>101600</xdr:colOff>
      <xdr:row>95</xdr:row>
      <xdr:rowOff>13970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2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30480</xdr:rowOff>
    </xdr:from>
    <xdr:ext cx="528955" cy="25336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3965" y="159753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40,279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104775</xdr:rowOff>
    </xdr:from>
    <xdr:to>
      <xdr:col>36</xdr:col>
      <xdr:colOff>165100</xdr:colOff>
      <xdr:row>97</xdr:row>
      <xdr:rowOff>34925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56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26035</xdr:rowOff>
    </xdr:from>
    <xdr:ext cx="52895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4965" y="16656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21,158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102870</xdr:rowOff>
    </xdr:from>
    <xdr:to>
      <xdr:col>85</xdr:col>
      <xdr:colOff>126365</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6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336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49530</xdr:rowOff>
    </xdr:from>
    <xdr:ext cx="534670" cy="259080"/>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61,623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102870</xdr:rowOff>
    </xdr:from>
    <xdr:to>
      <xdr:col>86</xdr:col>
      <xdr:colOff>25400</xdr:colOff>
      <xdr:row>30</xdr:row>
      <xdr:rowOff>102870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142240</xdr:rowOff>
    </xdr:from>
    <xdr:to>
      <xdr:col>85</xdr:col>
      <xdr:colOff>127000</xdr:colOff>
      <xdr:row>38</xdr:row>
      <xdr:rowOff>133985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485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24130</xdr:rowOff>
    </xdr:from>
    <xdr:ext cx="469900" cy="259080"/>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367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1270</xdr:rowOff>
    </xdr:from>
    <xdr:to>
      <xdr:col>85</xdr:col>
      <xdr:colOff>177800</xdr:colOff>
      <xdr:row>38</xdr:row>
      <xdr:rowOff>102870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64770</xdr:rowOff>
    </xdr:from>
    <xdr:to>
      <xdr:col>81</xdr:col>
      <xdr:colOff>50800</xdr:colOff>
      <xdr:row>37</xdr:row>
      <xdr:rowOff>142240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23697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6350</xdr:rowOff>
    </xdr:from>
    <xdr:to>
      <xdr:col>81</xdr:col>
      <xdr:colOff>101600</xdr:colOff>
      <xdr:row>38</xdr:row>
      <xdr:rowOff>107950</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38</xdr:row>
      <xdr:rowOff>99060</xdr:rowOff>
    </xdr:from>
    <xdr:ext cx="464185" cy="25336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350" y="6614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64770</xdr:rowOff>
    </xdr:from>
    <xdr:to>
      <xdr:col>76</xdr:col>
      <xdr:colOff>114300</xdr:colOff>
      <xdr:row>37</xdr:row>
      <xdr:rowOff>168275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23697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35560</xdr:rowOff>
    </xdr:from>
    <xdr:to>
      <xdr:col>76</xdr:col>
      <xdr:colOff>165100</xdr:colOff>
      <xdr:row>38</xdr:row>
      <xdr:rowOff>137160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128270</xdr:rowOff>
    </xdr:from>
    <xdr:ext cx="464185"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350" y="6643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168275</xdr:rowOff>
    </xdr:from>
    <xdr:to>
      <xdr:col>71</xdr:col>
      <xdr:colOff>177800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5119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49530</xdr:rowOff>
    </xdr:from>
    <xdr:to>
      <xdr:col>72</xdr:col>
      <xdr:colOff>38100</xdr:colOff>
      <xdr:row>38</xdr:row>
      <xdr:rowOff>151130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38</xdr:row>
      <xdr:rowOff>142240</xdr:rowOff>
    </xdr:from>
    <xdr:ext cx="464185"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350" y="6657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59055</xdr:rowOff>
    </xdr:from>
    <xdr:to>
      <xdr:col>67</xdr:col>
      <xdr:colOff>101600</xdr:colOff>
      <xdr:row>38</xdr:row>
      <xdr:rowOff>160655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6350</xdr:rowOff>
    </xdr:from>
    <xdr:ext cx="464185" cy="25336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350" y="6350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83185</xdr:rowOff>
    </xdr:from>
    <xdr:to>
      <xdr:col>85</xdr:col>
      <xdr:colOff>177800</xdr:colOff>
      <xdr:row>39</xdr:row>
      <xdr:rowOff>13335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169545</xdr:rowOff>
    </xdr:from>
    <xdr:ext cx="378460" cy="25336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13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91440</xdr:rowOff>
    </xdr:from>
    <xdr:to>
      <xdr:col>81</xdr:col>
      <xdr:colOff>101600</xdr:colOff>
      <xdr:row>38</xdr:row>
      <xdr:rowOff>21590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38100</xdr:rowOff>
    </xdr:from>
    <xdr:ext cx="46418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350" y="6210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13970</xdr:rowOff>
    </xdr:from>
    <xdr:to>
      <xdr:col>76</xdr:col>
      <xdr:colOff>165100</xdr:colOff>
      <xdr:row>36</xdr:row>
      <xdr:rowOff>115570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132080</xdr:rowOff>
    </xdr:from>
    <xdr:ext cx="528955"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4965" y="5961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117475</xdr:rowOff>
    </xdr:from>
    <xdr:to>
      <xdr:col>72</xdr:col>
      <xdr:colOff>38100</xdr:colOff>
      <xdr:row>38</xdr:row>
      <xdr:rowOff>47625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64135</xdr:rowOff>
    </xdr:from>
    <xdr:ext cx="464185"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350" y="6236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3840" cy="259080"/>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51,531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3205" cy="259080"/>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336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33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89915" cy="259080"/>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170815</xdr:rowOff>
    </xdr:from>
    <xdr:to>
      <xdr:col>85</xdr:col>
      <xdr:colOff>126365</xdr:colOff>
      <xdr:row>78</xdr:row>
      <xdr:rowOff>141605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000865"/>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145415</xdr:rowOff>
    </xdr:from>
    <xdr:ext cx="469900" cy="25336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8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141605</xdr:rowOff>
    </xdr:from>
    <xdr:to>
      <xdr:col>86</xdr:col>
      <xdr:colOff>25400</xdr:colOff>
      <xdr:row>78</xdr:row>
      <xdr:rowOff>141605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117475</xdr:rowOff>
    </xdr:from>
    <xdr:ext cx="598805" cy="259080"/>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76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100,577</a:t>
          </a:r>
          <a:endParaRPr kumimoji="1" lang="ja-JP" altLang="en-US" sz="1000" b="1">
            <a:latin typeface="ＭＳ Ｐゴシック"/>
            <a:ea typeface="ＭＳ Ｐゴシック"/>
          </a:endParaRPr>
        </a:p>
      </xdr:txBody>
    </xdr:sp>
    <xdr:clientData/>
  </xdr:oneCellAnchor>
  <xdr:twoCellAnchor>
    <xdr:from>
      <xdr:col>85</xdr:col>
      <xdr:colOff>38100</xdr:colOff>
      <xdr:row>69</xdr:row>
      <xdr:rowOff>170815</xdr:rowOff>
    </xdr:from>
    <xdr:to>
      <xdr:col>86</xdr:col>
      <xdr:colOff>25400</xdr:colOff>
      <xdr:row>69</xdr:row>
      <xdr:rowOff>170815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000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170815</xdr:rowOff>
    </xdr:from>
    <xdr:to>
      <xdr:col>85</xdr:col>
      <xdr:colOff>127000</xdr:colOff>
      <xdr:row>72</xdr:row>
      <xdr:rowOff>53340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2000865"/>
          <a:ext cx="838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31115</xdr:rowOff>
    </xdr:from>
    <xdr:ext cx="534670" cy="25336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061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52705</xdr:rowOff>
    </xdr:from>
    <xdr:to>
      <xdr:col>85</xdr:col>
      <xdr:colOff>177800</xdr:colOff>
      <xdr:row>76</xdr:row>
      <xdr:rowOff>154940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082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53340</xdr:rowOff>
    </xdr:from>
    <xdr:to>
      <xdr:col>81</xdr:col>
      <xdr:colOff>50800</xdr:colOff>
      <xdr:row>72</xdr:row>
      <xdr:rowOff>121285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2397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163195</xdr:rowOff>
    </xdr:from>
    <xdr:to>
      <xdr:col>81</xdr:col>
      <xdr:colOff>101600</xdr:colOff>
      <xdr:row>76</xdr:row>
      <xdr:rowOff>93345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0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84455</xdr:rowOff>
    </xdr:from>
    <xdr:ext cx="528955" cy="259080"/>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3965" y="13114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121285</xdr:rowOff>
    </xdr:from>
    <xdr:to>
      <xdr:col>76</xdr:col>
      <xdr:colOff>114300</xdr:colOff>
      <xdr:row>72</xdr:row>
      <xdr:rowOff>126365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2465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158115</xdr:rowOff>
    </xdr:from>
    <xdr:to>
      <xdr:col>76</xdr:col>
      <xdr:colOff>165100</xdr:colOff>
      <xdr:row>76</xdr:row>
      <xdr:rowOff>88265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01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79375</xdr:rowOff>
    </xdr:from>
    <xdr:ext cx="528955" cy="2584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4965" y="131095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113030</xdr:rowOff>
    </xdr:from>
    <xdr:to>
      <xdr:col>71</xdr:col>
      <xdr:colOff>177800</xdr:colOff>
      <xdr:row>72</xdr:row>
      <xdr:rowOff>126365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2457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152400</xdr:rowOff>
    </xdr:from>
    <xdr:to>
      <xdr:col>72</xdr:col>
      <xdr:colOff>38100</xdr:colOff>
      <xdr:row>76</xdr:row>
      <xdr:rowOff>82550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73660</xdr:rowOff>
    </xdr:from>
    <xdr:ext cx="528955" cy="259080"/>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5965" y="13103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156210</xdr:rowOff>
    </xdr:from>
    <xdr:to>
      <xdr:col>67</xdr:col>
      <xdr:colOff>101600</xdr:colOff>
      <xdr:row>76</xdr:row>
      <xdr:rowOff>86360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77470</xdr:rowOff>
    </xdr:from>
    <xdr:ext cx="528955" cy="25336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6965" y="13107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69</xdr:row>
      <xdr:rowOff>120650</xdr:rowOff>
    </xdr:from>
    <xdr:to>
      <xdr:col>85</xdr:col>
      <xdr:colOff>177800</xdr:colOff>
      <xdr:row>70</xdr:row>
      <xdr:rowOff>50165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1950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73025</xdr:rowOff>
    </xdr:from>
    <xdr:ext cx="598805" cy="259080"/>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1903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2540</xdr:rowOff>
    </xdr:from>
    <xdr:to>
      <xdr:col>81</xdr:col>
      <xdr:colOff>101600</xdr:colOff>
      <xdr:row>72</xdr:row>
      <xdr:rowOff>104140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234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70</xdr:row>
      <xdr:rowOff>120650</xdr:rowOff>
    </xdr:from>
    <xdr:ext cx="52895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3965" y="12122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72</xdr:row>
      <xdr:rowOff>70485</xdr:rowOff>
    </xdr:from>
    <xdr:to>
      <xdr:col>76</xdr:col>
      <xdr:colOff>165100</xdr:colOff>
      <xdr:row>73</xdr:row>
      <xdr:rowOff>635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24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71</xdr:row>
      <xdr:rowOff>17780</xdr:rowOff>
    </xdr:from>
    <xdr:ext cx="528955"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4965" y="12190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72</xdr:row>
      <xdr:rowOff>75565</xdr:rowOff>
    </xdr:from>
    <xdr:to>
      <xdr:col>72</xdr:col>
      <xdr:colOff>38100</xdr:colOff>
      <xdr:row>73</xdr:row>
      <xdr:rowOff>6350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22225</xdr:rowOff>
    </xdr:from>
    <xdr:ext cx="528955" cy="2584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5965" y="12195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62230</xdr:rowOff>
    </xdr:from>
    <xdr:to>
      <xdr:col>67</xdr:col>
      <xdr:colOff>101600</xdr:colOff>
      <xdr:row>72</xdr:row>
      <xdr:rowOff>163830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240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8890</xdr:rowOff>
    </xdr:from>
    <xdr:ext cx="528955"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6965" y="12181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7,260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89915" cy="25336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89915" cy="259080"/>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140335</xdr:rowOff>
    </xdr:from>
    <xdr:to>
      <xdr:col>85</xdr:col>
      <xdr:colOff>126365</xdr:colOff>
      <xdr:row>99</xdr:row>
      <xdr:rowOff>40640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74228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43815</xdr:rowOff>
    </xdr:from>
    <xdr:ext cx="378460" cy="25336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70173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40640</xdr:rowOff>
    </xdr:from>
    <xdr:to>
      <xdr:col>86</xdr:col>
      <xdr:colOff>25400</xdr:colOff>
      <xdr:row>99</xdr:row>
      <xdr:rowOff>40640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7014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86995</xdr:rowOff>
    </xdr:from>
    <xdr:ext cx="598805" cy="25336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5174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167,382</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140335</xdr:rowOff>
    </xdr:from>
    <xdr:to>
      <xdr:col>86</xdr:col>
      <xdr:colOff>25400</xdr:colOff>
      <xdr:row>91</xdr:row>
      <xdr:rowOff>140335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742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21590</xdr:rowOff>
    </xdr:from>
    <xdr:to>
      <xdr:col>85</xdr:col>
      <xdr:colOff>127000</xdr:colOff>
      <xdr:row>99</xdr:row>
      <xdr:rowOff>36195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5481300" y="169951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60325</xdr:rowOff>
    </xdr:from>
    <xdr:ext cx="534670" cy="259080"/>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6909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37465</xdr:rowOff>
    </xdr:from>
    <xdr:to>
      <xdr:col>85</xdr:col>
      <xdr:colOff>177800</xdr:colOff>
      <xdr:row>98</xdr:row>
      <xdr:rowOff>139065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36195</xdr:rowOff>
    </xdr:from>
    <xdr:to>
      <xdr:col>81</xdr:col>
      <xdr:colOff>50800</xdr:colOff>
      <xdr:row>99</xdr:row>
      <xdr:rowOff>36830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70097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55245</xdr:rowOff>
    </xdr:from>
    <xdr:to>
      <xdr:col>81</xdr:col>
      <xdr:colOff>101600</xdr:colOff>
      <xdr:row>98</xdr:row>
      <xdr:rowOff>156845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85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1905</xdr:rowOff>
    </xdr:from>
    <xdr:ext cx="528955" cy="259080"/>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3965" y="16632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14,444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99</xdr:row>
      <xdr:rowOff>36830</xdr:rowOff>
    </xdr:from>
    <xdr:to>
      <xdr:col>76</xdr:col>
      <xdr:colOff>114300</xdr:colOff>
      <xdr:row>99</xdr:row>
      <xdr:rowOff>41910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3703300" y="170103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27940</xdr:rowOff>
    </xdr:from>
    <xdr:to>
      <xdr:col>76</xdr:col>
      <xdr:colOff>165100</xdr:colOff>
      <xdr:row>98</xdr:row>
      <xdr:rowOff>129540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146050</xdr:rowOff>
    </xdr:from>
    <xdr:ext cx="528955" cy="25336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4965" y="16605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99</xdr:row>
      <xdr:rowOff>30480</xdr:rowOff>
    </xdr:from>
    <xdr:to>
      <xdr:col>71</xdr:col>
      <xdr:colOff>177800</xdr:colOff>
      <xdr:row>99</xdr:row>
      <xdr:rowOff>41910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814300" y="170040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50165</xdr:rowOff>
    </xdr:from>
    <xdr:to>
      <xdr:col>72</xdr:col>
      <xdr:colOff>38100</xdr:colOff>
      <xdr:row>98</xdr:row>
      <xdr:rowOff>151765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85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168275</xdr:rowOff>
    </xdr:from>
    <xdr:ext cx="528955" cy="25336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5965" y="16627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48260</xdr:rowOff>
    </xdr:from>
    <xdr:to>
      <xdr:col>67</xdr:col>
      <xdr:colOff>101600</xdr:colOff>
      <xdr:row>98</xdr:row>
      <xdr:rowOff>149860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85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166370</xdr:rowOff>
    </xdr:from>
    <xdr:ext cx="528955" cy="25336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6965" y="166255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142240</xdr:rowOff>
    </xdr:from>
    <xdr:to>
      <xdr:col>85</xdr:col>
      <xdr:colOff>177800</xdr:colOff>
      <xdr:row>99</xdr:row>
      <xdr:rowOff>72390</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94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57150</xdr:rowOff>
    </xdr:from>
    <xdr:ext cx="469900" cy="259080"/>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2,981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156845</xdr:rowOff>
    </xdr:from>
    <xdr:to>
      <xdr:col>81</xdr:col>
      <xdr:colOff>101600</xdr:colOff>
      <xdr:row>99</xdr:row>
      <xdr:rowOff>86995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95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78105</xdr:rowOff>
    </xdr:from>
    <xdr:ext cx="464185" cy="25336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46350" y="170516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157480</xdr:rowOff>
    </xdr:from>
    <xdr:to>
      <xdr:col>76</xdr:col>
      <xdr:colOff>165100</xdr:colOff>
      <xdr:row>99</xdr:row>
      <xdr:rowOff>87630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78740</xdr:rowOff>
    </xdr:from>
    <xdr:ext cx="464185"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57350" y="170522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162560</xdr:rowOff>
    </xdr:from>
    <xdr:to>
      <xdr:col>72</xdr:col>
      <xdr:colOff>38100</xdr:colOff>
      <xdr:row>99</xdr:row>
      <xdr:rowOff>92710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96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99</xdr:row>
      <xdr:rowOff>83820</xdr:rowOff>
    </xdr:from>
    <xdr:ext cx="37846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514070" y="17057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151130</xdr:rowOff>
    </xdr:from>
    <xdr:to>
      <xdr:col>67</xdr:col>
      <xdr:colOff>101600</xdr:colOff>
      <xdr:row>99</xdr:row>
      <xdr:rowOff>81280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95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99</xdr:row>
      <xdr:rowOff>72390</xdr:rowOff>
    </xdr:from>
    <xdr:ext cx="464185"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79350" y="170459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61645" cy="25336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61645" cy="259080"/>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61645" cy="25336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6350</xdr:rowOff>
    </xdr:from>
    <xdr:to>
      <xdr:col>116</xdr:col>
      <xdr:colOff>62865</xdr:colOff>
      <xdr:row>39</xdr:row>
      <xdr:rowOff>99060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21300"/>
          <a:ext cx="127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124460</xdr:rowOff>
    </xdr:from>
    <xdr:ext cx="534670" cy="259080"/>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96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13,449</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6350</xdr:rowOff>
    </xdr:from>
    <xdr:to>
      <xdr:col>116</xdr:col>
      <xdr:colOff>152400</xdr:colOff>
      <xdr:row>31</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166370</xdr:rowOff>
    </xdr:from>
    <xdr:ext cx="469900" cy="25336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385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2,281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143510</xdr:rowOff>
    </xdr:from>
    <xdr:to>
      <xdr:col>116</xdr:col>
      <xdr:colOff>114300</xdr:colOff>
      <xdr:row>38</xdr:row>
      <xdr:rowOff>73025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24130</xdr:rowOff>
    </xdr:from>
    <xdr:ext cx="464185" cy="259080"/>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350" y="63677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104775</xdr:rowOff>
    </xdr:from>
    <xdr:to>
      <xdr:col>107</xdr:col>
      <xdr:colOff>101600</xdr:colOff>
      <xdr:row>39</xdr:row>
      <xdr:rowOff>34925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52070</xdr:rowOff>
    </xdr:from>
    <xdr:ext cx="464185" cy="25336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350" y="63957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116840</xdr:rowOff>
    </xdr:from>
    <xdr:to>
      <xdr:col>102</xdr:col>
      <xdr:colOff>165100</xdr:colOff>
      <xdr:row>39</xdr:row>
      <xdr:rowOff>46990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63500</xdr:rowOff>
    </xdr:from>
    <xdr:ext cx="378460" cy="25336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70" y="64071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116840</xdr:rowOff>
    </xdr:from>
    <xdr:to>
      <xdr:col>98</xdr:col>
      <xdr:colOff>38100</xdr:colOff>
      <xdr:row>39</xdr:row>
      <xdr:rowOff>46990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336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70" y="64071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336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6497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384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3840" cy="259080"/>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3840" cy="259080"/>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72,284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54610</xdr:rowOff>
    </xdr:from>
    <xdr:ext cx="243205" cy="25336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50</xdr:row>
      <xdr:rowOff>111760</xdr:rowOff>
    </xdr:from>
    <xdr:ext cx="531495" cy="25336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505" y="8684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50800</xdr:rowOff>
    </xdr:from>
    <xdr:to>
      <xdr:col>116</xdr:col>
      <xdr:colOff>62865</xdr:colOff>
      <xdr:row>58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94750"/>
          <a:ext cx="127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29210</xdr:rowOff>
    </xdr:from>
    <xdr:ext cx="249555" cy="25336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99733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168910</xdr:rowOff>
    </xdr:from>
    <xdr:ext cx="534670" cy="25336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5699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20,561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50800</xdr:rowOff>
    </xdr:from>
    <xdr:to>
      <xdr:col>116</xdr:col>
      <xdr:colOff>152400</xdr:colOff>
      <xdr:row>51</xdr:row>
      <xdr:rowOff>50800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9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135255</xdr:rowOff>
    </xdr:from>
    <xdr:to>
      <xdr:col>116</xdr:col>
      <xdr:colOff>63500</xdr:colOff>
      <xdr:row>58</xdr:row>
      <xdr:rowOff>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0790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15875</xdr:rowOff>
    </xdr:from>
    <xdr:ext cx="469900" cy="259080"/>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6170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164465</xdr:rowOff>
    </xdr:from>
    <xdr:to>
      <xdr:col>116</xdr:col>
      <xdr:colOff>114300</xdr:colOff>
      <xdr:row>57</xdr:row>
      <xdr:rowOff>94615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7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170815</xdr:rowOff>
    </xdr:from>
    <xdr:to>
      <xdr:col>111</xdr:col>
      <xdr:colOff>177800</xdr:colOff>
      <xdr:row>58</xdr:row>
      <xdr:rowOff>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434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23495</xdr:rowOff>
    </xdr:from>
    <xdr:to>
      <xdr:col>112</xdr:col>
      <xdr:colOff>38100</xdr:colOff>
      <xdr:row>57</xdr:row>
      <xdr:rowOff>125095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142240</xdr:rowOff>
    </xdr:from>
    <xdr:ext cx="464185" cy="259080"/>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350" y="95719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157480</xdr:rowOff>
    </xdr:from>
    <xdr:to>
      <xdr:col>107</xdr:col>
      <xdr:colOff>50800</xdr:colOff>
      <xdr:row>57</xdr:row>
      <xdr:rowOff>170815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301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6985</xdr:rowOff>
    </xdr:from>
    <xdr:to>
      <xdr:col>107</xdr:col>
      <xdr:colOff>101600</xdr:colOff>
      <xdr:row>57</xdr:row>
      <xdr:rowOff>109220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125095</xdr:rowOff>
    </xdr:from>
    <xdr:ext cx="464185" cy="2584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350" y="95548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149225</xdr:rowOff>
    </xdr:from>
    <xdr:to>
      <xdr:col>102</xdr:col>
      <xdr:colOff>114300</xdr:colOff>
      <xdr:row>57</xdr:row>
      <xdr:rowOff>157480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9921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169545</xdr:rowOff>
    </xdr:from>
    <xdr:to>
      <xdr:col>102</xdr:col>
      <xdr:colOff>165100</xdr:colOff>
      <xdr:row>57</xdr:row>
      <xdr:rowOff>99695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116205</xdr:rowOff>
    </xdr:from>
    <xdr:ext cx="464185" cy="259080"/>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350" y="95459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162560</xdr:rowOff>
    </xdr:from>
    <xdr:to>
      <xdr:col>98</xdr:col>
      <xdr:colOff>38100</xdr:colOff>
      <xdr:row>57</xdr:row>
      <xdr:rowOff>92710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109220</xdr:rowOff>
    </xdr:from>
    <xdr:ext cx="464185" cy="25336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350" y="9538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84455</xdr:rowOff>
    </xdr:from>
    <xdr:to>
      <xdr:col>116</xdr:col>
      <xdr:colOff>114300</xdr:colOff>
      <xdr:row>58</xdr:row>
      <xdr:rowOff>14605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170815</xdr:rowOff>
    </xdr:from>
    <xdr:ext cx="469900" cy="2584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7720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120650</xdr:rowOff>
    </xdr:from>
    <xdr:to>
      <xdr:col>112</xdr:col>
      <xdr:colOff>38100</xdr:colOff>
      <xdr:row>58</xdr:row>
      <xdr:rowOff>50800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41910</xdr:rowOff>
    </xdr:from>
    <xdr:ext cx="378460" cy="25336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70" y="998601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120650</xdr:rowOff>
    </xdr:from>
    <xdr:to>
      <xdr:col>107</xdr:col>
      <xdr:colOff>101600</xdr:colOff>
      <xdr:row>58</xdr:row>
      <xdr:rowOff>50165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41275</xdr:rowOff>
    </xdr:from>
    <xdr:ext cx="378460" cy="25336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70" y="998537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106680</xdr:rowOff>
    </xdr:from>
    <xdr:to>
      <xdr:col>102</xdr:col>
      <xdr:colOff>165100</xdr:colOff>
      <xdr:row>58</xdr:row>
      <xdr:rowOff>36830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27940</xdr:rowOff>
    </xdr:from>
    <xdr:ext cx="37846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70" y="99720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98425</xdr:rowOff>
    </xdr:from>
    <xdr:to>
      <xdr:col>98</xdr:col>
      <xdr:colOff>38100</xdr:colOff>
      <xdr:row>58</xdr:row>
      <xdr:rowOff>29210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19685</xdr:rowOff>
    </xdr:from>
    <xdr:ext cx="378460" cy="25336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70" y="996378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138430</xdr:rowOff>
    </xdr:from>
    <xdr:to>
      <xdr:col>116</xdr:col>
      <xdr:colOff>62865</xdr:colOff>
      <xdr:row>79</xdr:row>
      <xdr:rowOff>110490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3993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114300</xdr:rowOff>
    </xdr:from>
    <xdr:ext cx="534670" cy="259080"/>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658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16,519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110490</xdr:rowOff>
    </xdr:from>
    <xdr:to>
      <xdr:col>116</xdr:col>
      <xdr:colOff>152400</xdr:colOff>
      <xdr:row>79</xdr:row>
      <xdr:rowOff>110490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655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85090</xdr:rowOff>
    </xdr:from>
    <xdr:ext cx="534670" cy="259080"/>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151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96,059</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138430</xdr:rowOff>
    </xdr:from>
    <xdr:to>
      <xdr:col>116</xdr:col>
      <xdr:colOff>152400</xdr:colOff>
      <xdr:row>70</xdr:row>
      <xdr:rowOff>138430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3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138430</xdr:rowOff>
    </xdr:from>
    <xdr:to>
      <xdr:col>116</xdr:col>
      <xdr:colOff>63500</xdr:colOff>
      <xdr:row>71</xdr:row>
      <xdr:rowOff>12700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1399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132080</xdr:rowOff>
    </xdr:from>
    <xdr:ext cx="534670" cy="25336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1622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38,592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153670</xdr:rowOff>
    </xdr:from>
    <xdr:to>
      <xdr:col>116</xdr:col>
      <xdr:colOff>114300</xdr:colOff>
      <xdr:row>77</xdr:row>
      <xdr:rowOff>83820</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8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12700</xdr:rowOff>
    </xdr:from>
    <xdr:to>
      <xdr:col>111</xdr:col>
      <xdr:colOff>177800</xdr:colOff>
      <xdr:row>71</xdr:row>
      <xdr:rowOff>99695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18565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54610</xdr:rowOff>
    </xdr:from>
    <xdr:to>
      <xdr:col>112</xdr:col>
      <xdr:colOff>38100</xdr:colOff>
      <xdr:row>76</xdr:row>
      <xdr:rowOff>156210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8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147320</xdr:rowOff>
    </xdr:from>
    <xdr:ext cx="528955" cy="259080"/>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5965" y="13177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71</xdr:row>
      <xdr:rowOff>99695</xdr:rowOff>
    </xdr:from>
    <xdr:to>
      <xdr:col>107</xdr:col>
      <xdr:colOff>50800</xdr:colOff>
      <xdr:row>71</xdr:row>
      <xdr:rowOff>144780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27264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9525</xdr:rowOff>
    </xdr:from>
    <xdr:to>
      <xdr:col>107</xdr:col>
      <xdr:colOff>101600</xdr:colOff>
      <xdr:row>76</xdr:row>
      <xdr:rowOff>111125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3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102235</xdr:rowOff>
    </xdr:from>
    <xdr:ext cx="528955" cy="2584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6965" y="1313243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71</xdr:row>
      <xdr:rowOff>40640</xdr:rowOff>
    </xdr:from>
    <xdr:to>
      <xdr:col>102</xdr:col>
      <xdr:colOff>114300</xdr:colOff>
      <xdr:row>71</xdr:row>
      <xdr:rowOff>144780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213590"/>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3175</xdr:rowOff>
    </xdr:from>
    <xdr:to>
      <xdr:col>102</xdr:col>
      <xdr:colOff>165100</xdr:colOff>
      <xdr:row>76</xdr:row>
      <xdr:rowOff>104775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95885</xdr:rowOff>
    </xdr:from>
    <xdr:ext cx="528955" cy="259080"/>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7965" y="13126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165100</xdr:rowOff>
    </xdr:from>
    <xdr:to>
      <xdr:col>98</xdr:col>
      <xdr:colOff>38100</xdr:colOff>
      <xdr:row>76</xdr:row>
      <xdr:rowOff>95250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86360</xdr:rowOff>
    </xdr:from>
    <xdr:ext cx="528955" cy="25336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8965" y="13116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70</xdr:row>
      <xdr:rowOff>87630</xdr:rowOff>
    </xdr:from>
    <xdr:to>
      <xdr:col>116</xdr:col>
      <xdr:colOff>114300</xdr:colOff>
      <xdr:row>71</xdr:row>
      <xdr:rowOff>17780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08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40640</xdr:rowOff>
    </xdr:from>
    <xdr:ext cx="534670" cy="25336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0421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96,059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70</xdr:row>
      <xdr:rowOff>133350</xdr:rowOff>
    </xdr:from>
    <xdr:to>
      <xdr:col>112</xdr:col>
      <xdr:colOff>38100</xdr:colOff>
      <xdr:row>71</xdr:row>
      <xdr:rowOff>63500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13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69</xdr:row>
      <xdr:rowOff>80010</xdr:rowOff>
    </xdr:from>
    <xdr:ext cx="528955"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5965" y="11910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93,655</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71</xdr:row>
      <xdr:rowOff>48895</xdr:rowOff>
    </xdr:from>
    <xdr:to>
      <xdr:col>107</xdr:col>
      <xdr:colOff>101600</xdr:colOff>
      <xdr:row>71</xdr:row>
      <xdr:rowOff>150495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69</xdr:row>
      <xdr:rowOff>167005</xdr:rowOff>
    </xdr:from>
    <xdr:ext cx="528955" cy="25336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6965" y="11997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71</xdr:row>
      <xdr:rowOff>93980</xdr:rowOff>
    </xdr:from>
    <xdr:to>
      <xdr:col>102</xdr:col>
      <xdr:colOff>165100</xdr:colOff>
      <xdr:row>72</xdr:row>
      <xdr:rowOff>24130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6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70</xdr:row>
      <xdr:rowOff>40640</xdr:rowOff>
    </xdr:from>
    <xdr:ext cx="528955" cy="25336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7965" y="12042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86,745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70</xdr:row>
      <xdr:rowOff>161290</xdr:rowOff>
    </xdr:from>
    <xdr:to>
      <xdr:col>98</xdr:col>
      <xdr:colOff>38100</xdr:colOff>
      <xdr:row>71</xdr:row>
      <xdr:rowOff>91440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1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69</xdr:row>
      <xdr:rowOff>107950</xdr:rowOff>
    </xdr:from>
    <xdr:ext cx="528955" cy="259080"/>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8965" y="11938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多くの費目で類似団体平均を上回っており、合併後の歳出のスリム化が出来ていない状況にあることが分かる。</a:t>
          </a:r>
        </a:p>
        <a:p>
          <a:r>
            <a:rPr kumimoji="1" lang="ja-JP" altLang="en-US" sz="1300">
              <a:solidFill>
                <a:sysClr val="windowText" lastClr="000000"/>
              </a:solidFill>
              <a:latin typeface="ＭＳ Ｐゴシック"/>
              <a:ea typeface="ＭＳ Ｐゴシック"/>
            </a:rPr>
            <a:t>　本年度は補助費等が増加しているが主な要因としては特別定額給付金事業や新型コロナウイルス対策事業の実施である。また、後年度の公債費抑制のために実施した臨時財政対策債の繰上償還が大きな要因となり公債費の数値も高い。</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また、繰出金がこれまで同様に類似団体中１位であり当町財政おける大きな負担であるが、下水道事業に対し毎年１０億円近い額の繰出金は、料金改定等を行ったとしても、即時的に解消されるものではなく、財政負担においては最大の課題になってい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今後は、普通建設事業費の緊縮などによる公債費の抑制と、繰出金への対策を努めなければならない。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京都府与謝野町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21,040
20,939
108.38
15,157,671
14,945,203
12,485
7,673,899
14,544,290</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17.0
114.6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38</xdr:row>
      <xdr:rowOff>59690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63500</xdr:rowOff>
    </xdr:from>
    <xdr:ext cx="469900" cy="25336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86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167640</xdr:rowOff>
    </xdr:from>
    <xdr:ext cx="469900" cy="25336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6,037</a:t>
          </a:r>
          <a:endParaRPr kumimoji="1" lang="ja-JP" altLang="en-US" sz="1000" b="1">
            <a:latin typeface="ＭＳ Ｐゴシック"/>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75565</xdr:rowOff>
    </xdr:from>
    <xdr:to>
      <xdr:col>24</xdr:col>
      <xdr:colOff>63500</xdr:colOff>
      <xdr:row>32</xdr:row>
      <xdr:rowOff>78105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619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104140</xdr:rowOff>
    </xdr:from>
    <xdr:ext cx="469900" cy="259080"/>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34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125730</xdr:rowOff>
    </xdr:from>
    <xdr:to>
      <xdr:col>24</xdr:col>
      <xdr:colOff>114300</xdr:colOff>
      <xdr:row>35</xdr:row>
      <xdr:rowOff>55880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75565</xdr:rowOff>
    </xdr:from>
    <xdr:to>
      <xdr:col>19</xdr:col>
      <xdr:colOff>177800</xdr:colOff>
      <xdr:row>32</xdr:row>
      <xdr:rowOff>100330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6196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151130</xdr:rowOff>
    </xdr:from>
    <xdr:ext cx="46418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59804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4,080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32</xdr:row>
      <xdr:rowOff>60325</xdr:rowOff>
    </xdr:from>
    <xdr:to>
      <xdr:col>15</xdr:col>
      <xdr:colOff>50800</xdr:colOff>
      <xdr:row>32</xdr:row>
      <xdr:rowOff>100330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467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116840</xdr:rowOff>
    </xdr:from>
    <xdr:ext cx="464185" cy="259080"/>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59461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60325</xdr:rowOff>
    </xdr:from>
    <xdr:to>
      <xdr:col>10</xdr:col>
      <xdr:colOff>114300</xdr:colOff>
      <xdr:row>32</xdr:row>
      <xdr:rowOff>69850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467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41910</xdr:rowOff>
    </xdr:from>
    <xdr:to>
      <xdr:col>10</xdr:col>
      <xdr:colOff>165100</xdr:colOff>
      <xdr:row>34</xdr:row>
      <xdr:rowOff>143510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134620</xdr:rowOff>
    </xdr:from>
    <xdr:ext cx="464185" cy="25336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59639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143510</xdr:rowOff>
    </xdr:from>
    <xdr:ext cx="464185" cy="25336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59728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32</xdr:row>
      <xdr:rowOff>27305</xdr:rowOff>
    </xdr:from>
    <xdr:to>
      <xdr:col>24</xdr:col>
      <xdr:colOff>114300</xdr:colOff>
      <xdr:row>32</xdr:row>
      <xdr:rowOff>128905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50165</xdr:rowOff>
    </xdr:from>
    <xdr:ext cx="469900" cy="25908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65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32</xdr:row>
      <xdr:rowOff>24765</xdr:rowOff>
    </xdr:from>
    <xdr:to>
      <xdr:col>20</xdr:col>
      <xdr:colOff>38100</xdr:colOff>
      <xdr:row>32</xdr:row>
      <xdr:rowOff>126365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1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143510</xdr:rowOff>
    </xdr:from>
    <xdr:ext cx="464185"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287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49530</xdr:rowOff>
    </xdr:from>
    <xdr:to>
      <xdr:col>15</xdr:col>
      <xdr:colOff>101600</xdr:colOff>
      <xdr:row>32</xdr:row>
      <xdr:rowOff>151130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30</xdr:row>
      <xdr:rowOff>167640</xdr:rowOff>
    </xdr:from>
    <xdr:ext cx="464185"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3111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9525</xdr:rowOff>
    </xdr:from>
    <xdr:to>
      <xdr:col>10</xdr:col>
      <xdr:colOff>165100</xdr:colOff>
      <xdr:row>32</xdr:row>
      <xdr:rowOff>111125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49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127635</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271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19050</xdr:rowOff>
    </xdr:from>
    <xdr:to>
      <xdr:col>6</xdr:col>
      <xdr:colOff>38100</xdr:colOff>
      <xdr:row>32</xdr:row>
      <xdr:rowOff>120650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0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137160</xdr:rowOff>
    </xdr:from>
    <xdr:ext cx="464185" cy="259080"/>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2806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149,521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3205" cy="259080"/>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89915" cy="25336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745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89915" cy="259080"/>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418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30480</xdr:rowOff>
    </xdr:from>
    <xdr:to>
      <xdr:col>24</xdr:col>
      <xdr:colOff>62865</xdr:colOff>
      <xdr:row>57</xdr:row>
      <xdr:rowOff>12065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74430"/>
          <a:ext cx="127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15875</xdr:rowOff>
    </xdr:from>
    <xdr:ext cx="598805" cy="259080"/>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788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131,567</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12065</xdr:rowOff>
    </xdr:from>
    <xdr:to>
      <xdr:col>24</xdr:col>
      <xdr:colOff>152400</xdr:colOff>
      <xdr:row>57</xdr:row>
      <xdr:rowOff>12065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784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148590</xdr:rowOff>
    </xdr:from>
    <xdr:ext cx="598805" cy="259080"/>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49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441,037</a:t>
          </a:r>
          <a:endParaRPr kumimoji="1" lang="ja-JP" altLang="en-US" sz="1000" b="1">
            <a:latin typeface="ＭＳ Ｐゴシック"/>
          </a:endParaRPr>
        </a:p>
      </xdr:txBody>
    </xdr:sp>
    <xdr:clientData/>
  </xdr:oneCellAnchor>
  <xdr:twoCellAnchor>
    <xdr:from>
      <xdr:col>23</xdr:col>
      <xdr:colOff>165100</xdr:colOff>
      <xdr:row>51</xdr:row>
      <xdr:rowOff>30480</xdr:rowOff>
    </xdr:from>
    <xdr:to>
      <xdr:col>24</xdr:col>
      <xdr:colOff>152400</xdr:colOff>
      <xdr:row>51</xdr:row>
      <xdr:rowOff>30480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74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98425</xdr:rowOff>
    </xdr:from>
    <xdr:to>
      <xdr:col>24</xdr:col>
      <xdr:colOff>63500</xdr:colOff>
      <xdr:row>58</xdr:row>
      <xdr:rowOff>92710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99625"/>
          <a:ext cx="838200" cy="337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598805" cy="25336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7039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167,061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18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92710</xdr:rowOff>
    </xdr:from>
    <xdr:to>
      <xdr:col>19</xdr:col>
      <xdr:colOff>177800</xdr:colOff>
      <xdr:row>58</xdr:row>
      <xdr:rowOff>99695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3681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6350</xdr:rowOff>
    </xdr:from>
    <xdr:to>
      <xdr:col>20</xdr:col>
      <xdr:colOff>38100</xdr:colOff>
      <xdr:row>58</xdr:row>
      <xdr:rowOff>107950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124460</xdr:rowOff>
    </xdr:from>
    <xdr:ext cx="528955" cy="259080"/>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29965" y="9725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65,273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99695</xdr:rowOff>
    </xdr:from>
    <xdr:to>
      <xdr:col>15</xdr:col>
      <xdr:colOff>50800</xdr:colOff>
      <xdr:row>58</xdr:row>
      <xdr:rowOff>100330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37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160020</xdr:rowOff>
    </xdr:from>
    <xdr:to>
      <xdr:col>15</xdr:col>
      <xdr:colOff>101600</xdr:colOff>
      <xdr:row>58</xdr:row>
      <xdr:rowOff>90170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106680</xdr:rowOff>
    </xdr:from>
    <xdr:ext cx="528955" cy="259080"/>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0965" y="9707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100330</xdr:rowOff>
    </xdr:from>
    <xdr:to>
      <xdr:col>10</xdr:col>
      <xdr:colOff>114300</xdr:colOff>
      <xdr:row>58</xdr:row>
      <xdr:rowOff>101600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4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17780</xdr:rowOff>
    </xdr:from>
    <xdr:to>
      <xdr:col>10</xdr:col>
      <xdr:colOff>165100</xdr:colOff>
      <xdr:row>58</xdr:row>
      <xdr:rowOff>118745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135255</xdr:rowOff>
    </xdr:from>
    <xdr:ext cx="528955" cy="25336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1965" y="9736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8255</xdr:rowOff>
    </xdr:from>
    <xdr:to>
      <xdr:col>6</xdr:col>
      <xdr:colOff>38100</xdr:colOff>
      <xdr:row>58</xdr:row>
      <xdr:rowOff>109855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126365</xdr:rowOff>
    </xdr:from>
    <xdr:ext cx="528955"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2965" y="9727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56</xdr:row>
      <xdr:rowOff>47625</xdr:rowOff>
    </xdr:from>
    <xdr:to>
      <xdr:col>24</xdr:col>
      <xdr:colOff>114300</xdr:colOff>
      <xdr:row>56</xdr:row>
      <xdr:rowOff>149225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167005</xdr:rowOff>
    </xdr:from>
    <xdr:ext cx="598805" cy="25336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967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157,662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41910</xdr:rowOff>
    </xdr:from>
    <xdr:to>
      <xdr:col>20</xdr:col>
      <xdr:colOff>38100</xdr:colOff>
      <xdr:row>58</xdr:row>
      <xdr:rowOff>143510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134620</xdr:rowOff>
    </xdr:from>
    <xdr:ext cx="528955" cy="25336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29965" y="100787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48895</xdr:rowOff>
    </xdr:from>
    <xdr:to>
      <xdr:col>15</xdr:col>
      <xdr:colOff>101600</xdr:colOff>
      <xdr:row>58</xdr:row>
      <xdr:rowOff>150495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141605</xdr:rowOff>
    </xdr:from>
    <xdr:ext cx="52895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0965" y="10085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49530</xdr:rowOff>
    </xdr:from>
    <xdr:to>
      <xdr:col>10</xdr:col>
      <xdr:colOff>165100</xdr:colOff>
      <xdr:row>58</xdr:row>
      <xdr:rowOff>151130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142240</xdr:rowOff>
    </xdr:from>
    <xdr:ext cx="528955" cy="259080"/>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1965" y="10086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52,097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50800</xdr:rowOff>
    </xdr:from>
    <xdr:to>
      <xdr:col>6</xdr:col>
      <xdr:colOff>38100</xdr:colOff>
      <xdr:row>58</xdr:row>
      <xdr:rowOff>152400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143510</xdr:rowOff>
    </xdr:from>
    <xdr:ext cx="528955" cy="25336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2965" y="10087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51,716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128270</xdr:rowOff>
    </xdr:from>
    <xdr:ext cx="589915" cy="259080"/>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9915" cy="25336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9915" cy="259080"/>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9915" cy="25336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9915" cy="2584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9915" cy="259080"/>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93345</xdr:rowOff>
    </xdr:from>
    <xdr:to>
      <xdr:col>24</xdr:col>
      <xdr:colOff>62865</xdr:colOff>
      <xdr:row>78</xdr:row>
      <xdr:rowOff>171450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23395"/>
          <a:ext cx="1270" cy="1621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3810</xdr:rowOff>
    </xdr:from>
    <xdr:ext cx="598805" cy="259080"/>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4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171450</xdr:rowOff>
    </xdr:from>
    <xdr:to>
      <xdr:col>24</xdr:col>
      <xdr:colOff>152400</xdr:colOff>
      <xdr:row>78</xdr:row>
      <xdr:rowOff>171450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44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40640</xdr:rowOff>
    </xdr:from>
    <xdr:ext cx="598805" cy="25336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6992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205,347</a:t>
          </a:r>
          <a:endParaRPr kumimoji="1" lang="ja-JP" altLang="en-US" sz="1000" b="1">
            <a:latin typeface="ＭＳ Ｐゴシック"/>
          </a:endParaRPr>
        </a:p>
      </xdr:txBody>
    </xdr:sp>
    <xdr:clientData/>
  </xdr:oneCellAnchor>
  <xdr:twoCellAnchor>
    <xdr:from>
      <xdr:col>23</xdr:col>
      <xdr:colOff>165100</xdr:colOff>
      <xdr:row>69</xdr:row>
      <xdr:rowOff>93345</xdr:rowOff>
    </xdr:from>
    <xdr:to>
      <xdr:col>24</xdr:col>
      <xdr:colOff>152400</xdr:colOff>
      <xdr:row>69</xdr:row>
      <xdr:rowOff>93345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2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167640</xdr:rowOff>
    </xdr:from>
    <xdr:to>
      <xdr:col>24</xdr:col>
      <xdr:colOff>63500</xdr:colOff>
      <xdr:row>74</xdr:row>
      <xdr:rowOff>115570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512040"/>
          <a:ext cx="838200" cy="290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171450</xdr:rowOff>
    </xdr:from>
    <xdr:ext cx="598805" cy="259080"/>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3030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133,126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21590</xdr:rowOff>
    </xdr:from>
    <xdr:to>
      <xdr:col>24</xdr:col>
      <xdr:colOff>114300</xdr:colOff>
      <xdr:row>76</xdr:row>
      <xdr:rowOff>123190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115570</xdr:rowOff>
    </xdr:from>
    <xdr:to>
      <xdr:col>19</xdr:col>
      <xdr:colOff>177800</xdr:colOff>
      <xdr:row>75</xdr:row>
      <xdr:rowOff>55880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80287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75565</xdr:rowOff>
    </xdr:from>
    <xdr:to>
      <xdr:col>20</xdr:col>
      <xdr:colOff>38100</xdr:colOff>
      <xdr:row>77</xdr:row>
      <xdr:rowOff>6350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5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168275</xdr:rowOff>
    </xdr:from>
    <xdr:ext cx="593090" cy="25336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580" y="131984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129,832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73</xdr:row>
      <xdr:rowOff>161290</xdr:rowOff>
    </xdr:from>
    <xdr:to>
      <xdr:col>15</xdr:col>
      <xdr:colOff>50800</xdr:colOff>
      <xdr:row>75</xdr:row>
      <xdr:rowOff>55880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677140"/>
          <a:ext cx="8890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156845</xdr:rowOff>
    </xdr:from>
    <xdr:to>
      <xdr:col>15</xdr:col>
      <xdr:colOff>101600</xdr:colOff>
      <xdr:row>77</xdr:row>
      <xdr:rowOff>86995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87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78105</xdr:rowOff>
    </xdr:from>
    <xdr:ext cx="593090" cy="25336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580" y="132797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124,842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73</xdr:row>
      <xdr:rowOff>150495</xdr:rowOff>
    </xdr:from>
    <xdr:to>
      <xdr:col>10</xdr:col>
      <xdr:colOff>114300</xdr:colOff>
      <xdr:row>73</xdr:row>
      <xdr:rowOff>161290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6663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84455</xdr:rowOff>
    </xdr:from>
    <xdr:to>
      <xdr:col>10</xdr:col>
      <xdr:colOff>165100</xdr:colOff>
      <xdr:row>77</xdr:row>
      <xdr:rowOff>14605</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6350</xdr:rowOff>
    </xdr:from>
    <xdr:ext cx="593090" cy="25336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580" y="132080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72390</xdr:rowOff>
    </xdr:from>
    <xdr:to>
      <xdr:col>6</xdr:col>
      <xdr:colOff>38100</xdr:colOff>
      <xdr:row>76</xdr:row>
      <xdr:rowOff>2540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93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165100</xdr:rowOff>
    </xdr:from>
    <xdr:ext cx="59309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580" y="130238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72</xdr:row>
      <xdr:rowOff>116840</xdr:rowOff>
    </xdr:from>
    <xdr:to>
      <xdr:col>24</xdr:col>
      <xdr:colOff>114300</xdr:colOff>
      <xdr:row>73</xdr:row>
      <xdr:rowOff>46990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46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139700</xdr:rowOff>
    </xdr:from>
    <xdr:ext cx="598805" cy="259080"/>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31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169,302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64770</xdr:rowOff>
    </xdr:from>
    <xdr:to>
      <xdr:col>20</xdr:col>
      <xdr:colOff>38100</xdr:colOff>
      <xdr:row>74</xdr:row>
      <xdr:rowOff>166370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11430</xdr:rowOff>
    </xdr:from>
    <xdr:ext cx="593090" cy="259080"/>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580" y="125272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151,476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5080</xdr:rowOff>
    </xdr:from>
    <xdr:to>
      <xdr:col>15</xdr:col>
      <xdr:colOff>101600</xdr:colOff>
      <xdr:row>75</xdr:row>
      <xdr:rowOff>106680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6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123190</xdr:rowOff>
    </xdr:from>
    <xdr:ext cx="593090" cy="25336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580" y="126390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73</xdr:row>
      <xdr:rowOff>110490</xdr:rowOff>
    </xdr:from>
    <xdr:to>
      <xdr:col>10</xdr:col>
      <xdr:colOff>165100</xdr:colOff>
      <xdr:row>74</xdr:row>
      <xdr:rowOff>40640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72</xdr:row>
      <xdr:rowOff>57150</xdr:rowOff>
    </xdr:from>
    <xdr:ext cx="593090" cy="259080"/>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580" y="124015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159,193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73</xdr:row>
      <xdr:rowOff>99695</xdr:rowOff>
    </xdr:from>
    <xdr:to>
      <xdr:col>6</xdr:col>
      <xdr:colOff>38100</xdr:colOff>
      <xdr:row>74</xdr:row>
      <xdr:rowOff>29845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6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72</xdr:row>
      <xdr:rowOff>46355</xdr:rowOff>
    </xdr:from>
    <xdr:ext cx="593090" cy="259080"/>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580" y="123907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159,841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320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43815</xdr:rowOff>
    </xdr:from>
    <xdr:to>
      <xdr:col>24</xdr:col>
      <xdr:colOff>62865</xdr:colOff>
      <xdr:row>97</xdr:row>
      <xdr:rowOff>122555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817215"/>
          <a:ext cx="1270" cy="935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126365</xdr:rowOff>
    </xdr:from>
    <xdr:ext cx="534670" cy="259080"/>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75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20,834</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122555</xdr:rowOff>
    </xdr:from>
    <xdr:to>
      <xdr:col>24</xdr:col>
      <xdr:colOff>152400</xdr:colOff>
      <xdr:row>97</xdr:row>
      <xdr:rowOff>122555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5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161925</xdr:rowOff>
    </xdr:from>
    <xdr:ext cx="534670" cy="259080"/>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59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94,575</a:t>
          </a:r>
          <a:endParaRPr kumimoji="1" lang="ja-JP" altLang="en-US" sz="1000" b="1">
            <a:latin typeface="ＭＳ Ｐゴシック"/>
          </a:endParaRPr>
        </a:p>
      </xdr:txBody>
    </xdr:sp>
    <xdr:clientData/>
  </xdr:oneCellAnchor>
  <xdr:twoCellAnchor>
    <xdr:from>
      <xdr:col>23</xdr:col>
      <xdr:colOff>165100</xdr:colOff>
      <xdr:row>92</xdr:row>
      <xdr:rowOff>43815</xdr:rowOff>
    </xdr:from>
    <xdr:to>
      <xdr:col>24</xdr:col>
      <xdr:colOff>152400</xdr:colOff>
      <xdr:row>92</xdr:row>
      <xdr:rowOff>43815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817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123825</xdr:rowOff>
    </xdr:from>
    <xdr:to>
      <xdr:col>24</xdr:col>
      <xdr:colOff>63500</xdr:colOff>
      <xdr:row>94</xdr:row>
      <xdr:rowOff>102235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5382875"/>
          <a:ext cx="838200" cy="835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12700</xdr:rowOff>
    </xdr:from>
    <xdr:ext cx="534670" cy="259080"/>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719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37,320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34290</xdr:rowOff>
    </xdr:from>
    <xdr:to>
      <xdr:col>24</xdr:col>
      <xdr:colOff>114300</xdr:colOff>
      <xdr:row>96</xdr:row>
      <xdr:rowOff>135890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123825</xdr:rowOff>
    </xdr:from>
    <xdr:to>
      <xdr:col>19</xdr:col>
      <xdr:colOff>177800</xdr:colOff>
      <xdr:row>94</xdr:row>
      <xdr:rowOff>136525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5382875"/>
          <a:ext cx="889000" cy="869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36195</xdr:rowOff>
    </xdr:from>
    <xdr:to>
      <xdr:col>20</xdr:col>
      <xdr:colOff>38100</xdr:colOff>
      <xdr:row>96</xdr:row>
      <xdr:rowOff>137795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128905</xdr:rowOff>
    </xdr:from>
    <xdr:ext cx="528955"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29965" y="16588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136525</xdr:rowOff>
    </xdr:from>
    <xdr:to>
      <xdr:col>15</xdr:col>
      <xdr:colOff>50800</xdr:colOff>
      <xdr:row>94</xdr:row>
      <xdr:rowOff>166370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2528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59055</xdr:rowOff>
    </xdr:from>
    <xdr:to>
      <xdr:col>15</xdr:col>
      <xdr:colOff>101600</xdr:colOff>
      <xdr:row>96</xdr:row>
      <xdr:rowOff>160655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151765</xdr:rowOff>
    </xdr:from>
    <xdr:ext cx="528955"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0965" y="16610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166370</xdr:rowOff>
    </xdr:from>
    <xdr:to>
      <xdr:col>10</xdr:col>
      <xdr:colOff>114300</xdr:colOff>
      <xdr:row>95</xdr:row>
      <xdr:rowOff>170815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282670"/>
          <a:ext cx="8890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54610</xdr:rowOff>
    </xdr:from>
    <xdr:to>
      <xdr:col>10</xdr:col>
      <xdr:colOff>165100</xdr:colOff>
      <xdr:row>96</xdr:row>
      <xdr:rowOff>156210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147320</xdr:rowOff>
    </xdr:from>
    <xdr:ext cx="528955" cy="259080"/>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1965" y="16606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52070</xdr:rowOff>
    </xdr:from>
    <xdr:to>
      <xdr:col>6</xdr:col>
      <xdr:colOff>38100</xdr:colOff>
      <xdr:row>96</xdr:row>
      <xdr:rowOff>153035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144145</xdr:rowOff>
    </xdr:from>
    <xdr:ext cx="528955" cy="25336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2965" y="16603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168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74930</xdr:rowOff>
    </xdr:from>
    <xdr:ext cx="534670" cy="25336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0197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89</xdr:row>
      <xdr:rowOff>73025</xdr:rowOff>
    </xdr:from>
    <xdr:to>
      <xdr:col>20</xdr:col>
      <xdr:colOff>38100</xdr:colOff>
      <xdr:row>90</xdr:row>
      <xdr:rowOff>3175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3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88</xdr:row>
      <xdr:rowOff>19685</xdr:rowOff>
    </xdr:from>
    <xdr:ext cx="593090" cy="25336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580" y="1510728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86360</xdr:rowOff>
    </xdr:from>
    <xdr:to>
      <xdr:col>15</xdr:col>
      <xdr:colOff>101600</xdr:colOff>
      <xdr:row>95</xdr:row>
      <xdr:rowOff>15875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202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32385</xdr:rowOff>
    </xdr:from>
    <xdr:ext cx="528955" cy="25336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0965" y="15977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115570</xdr:rowOff>
    </xdr:from>
    <xdr:to>
      <xdr:col>10</xdr:col>
      <xdr:colOff>165100</xdr:colOff>
      <xdr:row>95</xdr:row>
      <xdr:rowOff>45720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2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62230</xdr:rowOff>
    </xdr:from>
    <xdr:ext cx="528955"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1965" y="16007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120650</xdr:rowOff>
    </xdr:from>
    <xdr:to>
      <xdr:col>6</xdr:col>
      <xdr:colOff>38100</xdr:colOff>
      <xdr:row>96</xdr:row>
      <xdr:rowOff>50165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408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66675</xdr:rowOff>
    </xdr:from>
    <xdr:ext cx="528955" cy="25336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2965" y="161829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44,031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41910</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356860"/>
          <a:ext cx="1270" cy="1374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160020</xdr:rowOff>
    </xdr:from>
    <xdr:ext cx="469900" cy="259080"/>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132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3,607</a:t>
          </a:r>
          <a:endParaRPr kumimoji="1" lang="ja-JP" altLang="en-US" sz="1000" b="1">
            <a:latin typeface="ＭＳ Ｐゴシック"/>
          </a:endParaRPr>
        </a:p>
      </xdr:txBody>
    </xdr:sp>
    <xdr:clientData/>
  </xdr:oneCellAnchor>
  <xdr:twoCellAnchor>
    <xdr:from>
      <xdr:col>54</xdr:col>
      <xdr:colOff>101600</xdr:colOff>
      <xdr:row>31</xdr:row>
      <xdr:rowOff>41910</xdr:rowOff>
    </xdr:from>
    <xdr:to>
      <xdr:col>55</xdr:col>
      <xdr:colOff>88900</xdr:colOff>
      <xdr:row>31</xdr:row>
      <xdr:rowOff>41910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356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93345</xdr:rowOff>
    </xdr:from>
    <xdr:to>
      <xdr:col>55</xdr:col>
      <xdr:colOff>0</xdr:colOff>
      <xdr:row>37</xdr:row>
      <xdr:rowOff>137795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43699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91440</xdr:rowOff>
    </xdr:from>
    <xdr:ext cx="378460" cy="259080"/>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636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68580</xdr:rowOff>
    </xdr:from>
    <xdr:to>
      <xdr:col>55</xdr:col>
      <xdr:colOff>50800</xdr:colOff>
      <xdr:row>37</xdr:row>
      <xdr:rowOff>170180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93345</xdr:rowOff>
    </xdr:from>
    <xdr:to>
      <xdr:col>50</xdr:col>
      <xdr:colOff>114300</xdr:colOff>
      <xdr:row>37</xdr:row>
      <xdr:rowOff>109220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4369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151765</xdr:rowOff>
    </xdr:from>
    <xdr:ext cx="37846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70" y="6152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109220</xdr:rowOff>
    </xdr:from>
    <xdr:to>
      <xdr:col>45</xdr:col>
      <xdr:colOff>177800</xdr:colOff>
      <xdr:row>37</xdr:row>
      <xdr:rowOff>167640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4528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154940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96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170815</xdr:rowOff>
    </xdr:from>
    <xdr:ext cx="378460" cy="2584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70" y="61715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80010</xdr:rowOff>
    </xdr:from>
    <xdr:to>
      <xdr:col>41</xdr:col>
      <xdr:colOff>50800</xdr:colOff>
      <xdr:row>37</xdr:row>
      <xdr:rowOff>167640</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42366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29210</xdr:rowOff>
    </xdr:from>
    <xdr:to>
      <xdr:col>41</xdr:col>
      <xdr:colOff>101600</xdr:colOff>
      <xdr:row>37</xdr:row>
      <xdr:rowOff>130175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146685</xdr:rowOff>
    </xdr:from>
    <xdr:ext cx="378460" cy="25336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70" y="614743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1905</xdr:rowOff>
    </xdr:from>
    <xdr:to>
      <xdr:col>36</xdr:col>
      <xdr:colOff>165100</xdr:colOff>
      <xdr:row>37</xdr:row>
      <xdr:rowOff>103505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120650</xdr:rowOff>
    </xdr:from>
    <xdr:ext cx="378460" cy="25336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70" y="61214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86995</xdr:rowOff>
    </xdr:from>
    <xdr:to>
      <xdr:col>55</xdr:col>
      <xdr:colOff>50800</xdr:colOff>
      <xdr:row>38</xdr:row>
      <xdr:rowOff>17780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430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65405</xdr:rowOff>
    </xdr:from>
    <xdr:ext cx="378460" cy="25336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090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42545</xdr:rowOff>
    </xdr:from>
    <xdr:to>
      <xdr:col>50</xdr:col>
      <xdr:colOff>165100</xdr:colOff>
      <xdr:row>37</xdr:row>
      <xdr:rowOff>144145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135255</xdr:rowOff>
    </xdr:from>
    <xdr:ext cx="378460" cy="25336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70" y="64789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57785</xdr:rowOff>
    </xdr:from>
    <xdr:to>
      <xdr:col>46</xdr:col>
      <xdr:colOff>38100</xdr:colOff>
      <xdr:row>37</xdr:row>
      <xdr:rowOff>159385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150495</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70" y="6494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116840</xdr:rowOff>
    </xdr:from>
    <xdr:to>
      <xdr:col>41</xdr:col>
      <xdr:colOff>101600</xdr:colOff>
      <xdr:row>38</xdr:row>
      <xdr:rowOff>46990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38100</xdr:rowOff>
    </xdr:from>
    <xdr:ext cx="378460" cy="25908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70" y="6553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29210</xdr:rowOff>
    </xdr:from>
    <xdr:to>
      <xdr:col>36</xdr:col>
      <xdr:colOff>165100</xdr:colOff>
      <xdr:row>37</xdr:row>
      <xdr:rowOff>130810</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121920</xdr:rowOff>
    </xdr:from>
    <xdr:ext cx="378460" cy="25336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70" y="646557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52</xdr:row>
      <xdr:rowOff>111760</xdr:rowOff>
    </xdr:from>
    <xdr:ext cx="531495" cy="25336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027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168910</xdr:rowOff>
    </xdr:from>
    <xdr:ext cx="531495" cy="25336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569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1495" cy="25336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38100</xdr:rowOff>
    </xdr:from>
    <xdr:to>
      <xdr:col>54</xdr:col>
      <xdr:colOff>189865</xdr:colOff>
      <xdr:row>58</xdr:row>
      <xdr:rowOff>81915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0600"/>
          <a:ext cx="127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86360</xdr:rowOff>
    </xdr:from>
    <xdr:ext cx="469900" cy="25336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3046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81915</xdr:rowOff>
    </xdr:from>
    <xdr:to>
      <xdr:col>55</xdr:col>
      <xdr:colOff>88900</xdr:colOff>
      <xdr:row>58</xdr:row>
      <xdr:rowOff>81915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26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156210</xdr:rowOff>
    </xdr:from>
    <xdr:ext cx="534670" cy="25336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858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64,448</a:t>
          </a:r>
          <a:endParaRPr kumimoji="1" lang="ja-JP" altLang="en-US" sz="1000" b="1">
            <a:latin typeface="ＭＳ Ｐゴシック"/>
          </a:endParaRPr>
        </a:p>
      </xdr:txBody>
    </xdr:sp>
    <xdr:clientData/>
  </xdr:oneCellAnchor>
  <xdr:twoCellAnchor>
    <xdr:from>
      <xdr:col>54</xdr:col>
      <xdr:colOff>101600</xdr:colOff>
      <xdr:row>50</xdr:row>
      <xdr:rowOff>38100</xdr:rowOff>
    </xdr:from>
    <xdr:to>
      <xdr:col>55</xdr:col>
      <xdr:colOff>88900</xdr:colOff>
      <xdr:row>50</xdr:row>
      <xdr:rowOff>38100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0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161925</xdr:rowOff>
    </xdr:from>
    <xdr:to>
      <xdr:col>55</xdr:col>
      <xdr:colOff>0</xdr:colOff>
      <xdr:row>56</xdr:row>
      <xdr:rowOff>45085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9167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35560</xdr:rowOff>
    </xdr:from>
    <xdr:ext cx="534670"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367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16,391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57150</xdr:rowOff>
    </xdr:from>
    <xdr:to>
      <xdr:col>55</xdr:col>
      <xdr:colOff>50800</xdr:colOff>
      <xdr:row>56</xdr:row>
      <xdr:rowOff>158750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45085</xdr:rowOff>
    </xdr:from>
    <xdr:to>
      <xdr:col>50</xdr:col>
      <xdr:colOff>114300</xdr:colOff>
      <xdr:row>56</xdr:row>
      <xdr:rowOff>76200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462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148590</xdr:rowOff>
    </xdr:from>
    <xdr:to>
      <xdr:col>50</xdr:col>
      <xdr:colOff>165100</xdr:colOff>
      <xdr:row>56</xdr:row>
      <xdr:rowOff>78740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95250</xdr:rowOff>
    </xdr:from>
    <xdr:ext cx="528955"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3535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45085</xdr:rowOff>
    </xdr:from>
    <xdr:to>
      <xdr:col>45</xdr:col>
      <xdr:colOff>177800</xdr:colOff>
      <xdr:row>56</xdr:row>
      <xdr:rowOff>76200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131935"/>
          <a:ext cx="889000" cy="545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153670</xdr:rowOff>
    </xdr:from>
    <xdr:to>
      <xdr:col>46</xdr:col>
      <xdr:colOff>38100</xdr:colOff>
      <xdr:row>56</xdr:row>
      <xdr:rowOff>83820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8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100965</xdr:rowOff>
    </xdr:from>
    <xdr:ext cx="528955" cy="25336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3592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45085</xdr:rowOff>
    </xdr:from>
    <xdr:to>
      <xdr:col>41</xdr:col>
      <xdr:colOff>50800</xdr:colOff>
      <xdr:row>56</xdr:row>
      <xdr:rowOff>49530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131935"/>
          <a:ext cx="889000" cy="518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143510</xdr:rowOff>
    </xdr:from>
    <xdr:to>
      <xdr:col>41</xdr:col>
      <xdr:colOff>101600</xdr:colOff>
      <xdr:row>56</xdr:row>
      <xdr:rowOff>73025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732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64135</xdr:rowOff>
    </xdr:from>
    <xdr:ext cx="528955" cy="25336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3965" y="9665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150495</xdr:rowOff>
    </xdr:from>
    <xdr:to>
      <xdr:col>36</xdr:col>
      <xdr:colOff>165100</xdr:colOff>
      <xdr:row>56</xdr:row>
      <xdr:rowOff>80645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8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97790</xdr:rowOff>
    </xdr:from>
    <xdr:ext cx="528955" cy="25336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356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111125</xdr:rowOff>
    </xdr:from>
    <xdr:to>
      <xdr:col>55</xdr:col>
      <xdr:colOff>50800</xdr:colOff>
      <xdr:row>56</xdr:row>
      <xdr:rowOff>41275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54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133985</xdr:rowOff>
    </xdr:from>
    <xdr:ext cx="534670" cy="25336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922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21,529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166370</xdr:rowOff>
    </xdr:from>
    <xdr:to>
      <xdr:col>50</xdr:col>
      <xdr:colOff>165100</xdr:colOff>
      <xdr:row>56</xdr:row>
      <xdr:rowOff>95885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86995</xdr:rowOff>
    </xdr:from>
    <xdr:ext cx="528955"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1965" y="9688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25400</xdr:rowOff>
    </xdr:from>
    <xdr:to>
      <xdr:col>46</xdr:col>
      <xdr:colOff>38100</xdr:colOff>
      <xdr:row>56</xdr:row>
      <xdr:rowOff>127000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118110</xdr:rowOff>
    </xdr:from>
    <xdr:ext cx="528955" cy="25908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2965" y="9719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17,783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52</xdr:row>
      <xdr:rowOff>166370</xdr:rowOff>
    </xdr:from>
    <xdr:to>
      <xdr:col>41</xdr:col>
      <xdr:colOff>101600</xdr:colOff>
      <xdr:row>53</xdr:row>
      <xdr:rowOff>95885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81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51</xdr:row>
      <xdr:rowOff>112395</xdr:rowOff>
    </xdr:from>
    <xdr:ext cx="528955" cy="25336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3965" y="88563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41,646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170180</xdr:rowOff>
    </xdr:from>
    <xdr:to>
      <xdr:col>36</xdr:col>
      <xdr:colOff>165100</xdr:colOff>
      <xdr:row>56</xdr:row>
      <xdr:rowOff>100330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91440</xdr:rowOff>
    </xdr:from>
    <xdr:ext cx="528955" cy="25908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4965" y="9692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18,954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81,228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38100</xdr:rowOff>
    </xdr:from>
    <xdr:ext cx="531495" cy="25908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336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30480</xdr:rowOff>
    </xdr:from>
    <xdr:to>
      <xdr:col>54</xdr:col>
      <xdr:colOff>189865</xdr:colOff>
      <xdr:row>79</xdr:row>
      <xdr:rowOff>5080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0343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8890</xdr:rowOff>
    </xdr:from>
    <xdr:ext cx="469900" cy="25336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534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2,878</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5080</xdr:rowOff>
    </xdr:from>
    <xdr:to>
      <xdr:col>55</xdr:col>
      <xdr:colOff>88900</xdr:colOff>
      <xdr:row>79</xdr:row>
      <xdr:rowOff>5080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49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148590</xdr:rowOff>
    </xdr:from>
    <xdr:ext cx="534670" cy="259080"/>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78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44,103</a:t>
          </a:r>
          <a:endParaRPr kumimoji="1" lang="ja-JP" altLang="en-US" sz="1000" b="1">
            <a:latin typeface="ＭＳ Ｐゴシック"/>
          </a:endParaRPr>
        </a:p>
      </xdr:txBody>
    </xdr:sp>
    <xdr:clientData/>
  </xdr:oneCellAnchor>
  <xdr:twoCellAnchor>
    <xdr:from>
      <xdr:col>54</xdr:col>
      <xdr:colOff>101600</xdr:colOff>
      <xdr:row>71</xdr:row>
      <xdr:rowOff>30480</xdr:rowOff>
    </xdr:from>
    <xdr:to>
      <xdr:col>55</xdr:col>
      <xdr:colOff>88900</xdr:colOff>
      <xdr:row>71</xdr:row>
      <xdr:rowOff>30480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0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132080</xdr:rowOff>
    </xdr:from>
    <xdr:to>
      <xdr:col>55</xdr:col>
      <xdr:colOff>0</xdr:colOff>
      <xdr:row>75</xdr:row>
      <xdr:rowOff>144145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305030"/>
          <a:ext cx="838200" cy="697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103505</xdr:rowOff>
    </xdr:from>
    <xdr:ext cx="53467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337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125095</xdr:rowOff>
    </xdr:from>
    <xdr:to>
      <xdr:col>55</xdr:col>
      <xdr:colOff>50800</xdr:colOff>
      <xdr:row>77</xdr:row>
      <xdr:rowOff>55245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132080</xdr:rowOff>
    </xdr:from>
    <xdr:to>
      <xdr:col>50</xdr:col>
      <xdr:colOff>114300</xdr:colOff>
      <xdr:row>76</xdr:row>
      <xdr:rowOff>134620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305030"/>
          <a:ext cx="889000" cy="859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79375</xdr:rowOff>
    </xdr:from>
    <xdr:to>
      <xdr:col>50</xdr:col>
      <xdr:colOff>165100</xdr:colOff>
      <xdr:row>78</xdr:row>
      <xdr:rowOff>9525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635</xdr:rowOff>
    </xdr:from>
    <xdr:ext cx="464185"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350" y="133737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9,536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134620</xdr:rowOff>
    </xdr:from>
    <xdr:to>
      <xdr:col>45</xdr:col>
      <xdr:colOff>177800</xdr:colOff>
      <xdr:row>76</xdr:row>
      <xdr:rowOff>144780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648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66675</xdr:rowOff>
    </xdr:from>
    <xdr:to>
      <xdr:col>46</xdr:col>
      <xdr:colOff>38100</xdr:colOff>
      <xdr:row>77</xdr:row>
      <xdr:rowOff>168275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6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159385</xdr:rowOff>
    </xdr:from>
    <xdr:ext cx="464185"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3610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83820</xdr:rowOff>
    </xdr:from>
    <xdr:to>
      <xdr:col>41</xdr:col>
      <xdr:colOff>50800</xdr:colOff>
      <xdr:row>76</xdr:row>
      <xdr:rowOff>144780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1140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70485</xdr:rowOff>
    </xdr:from>
    <xdr:to>
      <xdr:col>41</xdr:col>
      <xdr:colOff>101600</xdr:colOff>
      <xdr:row>78</xdr:row>
      <xdr:rowOff>635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163195</xdr:rowOff>
    </xdr:from>
    <xdr:ext cx="464185"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350" y="133648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95885</xdr:rowOff>
    </xdr:from>
    <xdr:to>
      <xdr:col>36</xdr:col>
      <xdr:colOff>165100</xdr:colOff>
      <xdr:row>78</xdr:row>
      <xdr:rowOff>26035</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29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17780</xdr:rowOff>
    </xdr:from>
    <xdr:ext cx="464185" cy="25336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350" y="13390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75</xdr:row>
      <xdr:rowOff>93345</xdr:rowOff>
    </xdr:from>
    <xdr:to>
      <xdr:col>55</xdr:col>
      <xdr:colOff>50800</xdr:colOff>
      <xdr:row>76</xdr:row>
      <xdr:rowOff>23495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116205</xdr:rowOff>
    </xdr:from>
    <xdr:ext cx="53467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035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19,616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80645</xdr:rowOff>
    </xdr:from>
    <xdr:to>
      <xdr:col>50</xdr:col>
      <xdr:colOff>165100</xdr:colOff>
      <xdr:row>72</xdr:row>
      <xdr:rowOff>10795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25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70</xdr:row>
      <xdr:rowOff>27305</xdr:rowOff>
    </xdr:from>
    <xdr:ext cx="528955"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028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83820</xdr:rowOff>
    </xdr:from>
    <xdr:to>
      <xdr:col>46</xdr:col>
      <xdr:colOff>38100</xdr:colOff>
      <xdr:row>77</xdr:row>
      <xdr:rowOff>13970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30480</xdr:rowOff>
    </xdr:from>
    <xdr:ext cx="528955" cy="25336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2965" y="128892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93980</xdr:rowOff>
    </xdr:from>
    <xdr:to>
      <xdr:col>41</xdr:col>
      <xdr:colOff>101600</xdr:colOff>
      <xdr:row>77</xdr:row>
      <xdr:rowOff>24130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2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40640</xdr:rowOff>
    </xdr:from>
    <xdr:ext cx="528955" cy="25336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3965" y="128993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33020</xdr:rowOff>
    </xdr:from>
    <xdr:to>
      <xdr:col>36</xdr:col>
      <xdr:colOff>165100</xdr:colOff>
      <xdr:row>76</xdr:row>
      <xdr:rowOff>134620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151130</xdr:rowOff>
    </xdr:from>
    <xdr:ext cx="528955"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4965" y="12838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16,214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47,135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205" cy="25336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52070</xdr:rowOff>
    </xdr:from>
    <xdr:to>
      <xdr:col>54</xdr:col>
      <xdr:colOff>189865</xdr:colOff>
      <xdr:row>99</xdr:row>
      <xdr:rowOff>94615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482570"/>
          <a:ext cx="1270" cy="1585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99060</xdr:rowOff>
    </xdr:from>
    <xdr:ext cx="534670" cy="25336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70726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17,350</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94615</xdr:rowOff>
    </xdr:from>
    <xdr:to>
      <xdr:col>55</xdr:col>
      <xdr:colOff>88900</xdr:colOff>
      <xdr:row>99</xdr:row>
      <xdr:rowOff>94615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7068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170180</xdr:rowOff>
    </xdr:from>
    <xdr:ext cx="598805" cy="259080"/>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2577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100,587</a:t>
          </a:r>
          <a:endParaRPr kumimoji="1" lang="ja-JP" altLang="en-US" sz="1000" b="1">
            <a:latin typeface="ＭＳ Ｐゴシック"/>
          </a:endParaRPr>
        </a:p>
      </xdr:txBody>
    </xdr:sp>
    <xdr:clientData/>
  </xdr:oneCellAnchor>
  <xdr:twoCellAnchor>
    <xdr:from>
      <xdr:col>54</xdr:col>
      <xdr:colOff>101600</xdr:colOff>
      <xdr:row>90</xdr:row>
      <xdr:rowOff>52070</xdr:rowOff>
    </xdr:from>
    <xdr:to>
      <xdr:col>55</xdr:col>
      <xdr:colOff>88900</xdr:colOff>
      <xdr:row>90</xdr:row>
      <xdr:rowOff>52070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48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88265</xdr:rowOff>
    </xdr:from>
    <xdr:to>
      <xdr:col>55</xdr:col>
      <xdr:colOff>0</xdr:colOff>
      <xdr:row>94</xdr:row>
      <xdr:rowOff>31115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033115"/>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73660</xdr:rowOff>
    </xdr:from>
    <xdr:ext cx="534670" cy="259080"/>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32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41,682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95250</xdr:rowOff>
    </xdr:from>
    <xdr:to>
      <xdr:col>55</xdr:col>
      <xdr:colOff>50800</xdr:colOff>
      <xdr:row>97</xdr:row>
      <xdr:rowOff>25400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31115</xdr:rowOff>
    </xdr:from>
    <xdr:to>
      <xdr:col>50</xdr:col>
      <xdr:colOff>114300</xdr:colOff>
      <xdr:row>94</xdr:row>
      <xdr:rowOff>129540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1474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81280</xdr:rowOff>
    </xdr:from>
    <xdr:to>
      <xdr:col>50</xdr:col>
      <xdr:colOff>165100</xdr:colOff>
      <xdr:row>97</xdr:row>
      <xdr:rowOff>11430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4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2540</xdr:rowOff>
    </xdr:from>
    <xdr:ext cx="528955" cy="25908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1965" y="16633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42,397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1905</xdr:rowOff>
    </xdr:from>
    <xdr:to>
      <xdr:col>45</xdr:col>
      <xdr:colOff>177800</xdr:colOff>
      <xdr:row>94</xdr:row>
      <xdr:rowOff>129540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118205"/>
          <a:ext cx="8890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117475</xdr:rowOff>
    </xdr:from>
    <xdr:to>
      <xdr:col>46</xdr:col>
      <xdr:colOff>38100</xdr:colOff>
      <xdr:row>97</xdr:row>
      <xdr:rowOff>47625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38735</xdr:rowOff>
    </xdr:from>
    <xdr:ext cx="528955"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2965" y="166693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40,506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94</xdr:row>
      <xdr:rowOff>1905</xdr:rowOff>
    </xdr:from>
    <xdr:to>
      <xdr:col>41</xdr:col>
      <xdr:colOff>50800</xdr:colOff>
      <xdr:row>94</xdr:row>
      <xdr:rowOff>48260</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11820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75565</xdr:rowOff>
    </xdr:from>
    <xdr:to>
      <xdr:col>41</xdr:col>
      <xdr:colOff>101600</xdr:colOff>
      <xdr:row>97</xdr:row>
      <xdr:rowOff>6350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168275</xdr:rowOff>
    </xdr:from>
    <xdr:ext cx="528955" cy="25336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3965" y="16627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149860</xdr:rowOff>
    </xdr:from>
    <xdr:to>
      <xdr:col>36</xdr:col>
      <xdr:colOff>165100</xdr:colOff>
      <xdr:row>97</xdr:row>
      <xdr:rowOff>80010</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71120</xdr:rowOff>
    </xdr:from>
    <xdr:ext cx="528955"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4965" y="16701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37465</xdr:rowOff>
    </xdr:from>
    <xdr:to>
      <xdr:col>55</xdr:col>
      <xdr:colOff>50800</xdr:colOff>
      <xdr:row>93</xdr:row>
      <xdr:rowOff>139065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59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60325</xdr:rowOff>
    </xdr:from>
    <xdr:ext cx="534670" cy="259080"/>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5833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93</xdr:row>
      <xdr:rowOff>151765</xdr:rowOff>
    </xdr:from>
    <xdr:to>
      <xdr:col>50</xdr:col>
      <xdr:colOff>165100</xdr:colOff>
      <xdr:row>94</xdr:row>
      <xdr:rowOff>81915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09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92</xdr:row>
      <xdr:rowOff>98425</xdr:rowOff>
    </xdr:from>
    <xdr:ext cx="528955" cy="25336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1965" y="158718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78740</xdr:rowOff>
    </xdr:from>
    <xdr:to>
      <xdr:col>46</xdr:col>
      <xdr:colOff>38100</xdr:colOff>
      <xdr:row>95</xdr:row>
      <xdr:rowOff>8890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1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25400</xdr:rowOff>
    </xdr:from>
    <xdr:ext cx="528955"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2965" y="15970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93</xdr:row>
      <xdr:rowOff>122555</xdr:rowOff>
    </xdr:from>
    <xdr:to>
      <xdr:col>41</xdr:col>
      <xdr:colOff>101600</xdr:colOff>
      <xdr:row>94</xdr:row>
      <xdr:rowOff>52705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06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69215</xdr:rowOff>
    </xdr:from>
    <xdr:ext cx="528955" cy="25908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3965" y="158426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168910</xdr:rowOff>
    </xdr:from>
    <xdr:to>
      <xdr:col>36</xdr:col>
      <xdr:colOff>165100</xdr:colOff>
      <xdr:row>94</xdr:row>
      <xdr:rowOff>99060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1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115570</xdr:rowOff>
    </xdr:from>
    <xdr:ext cx="528955" cy="259080"/>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4965" y="158889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64,816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16,626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90805</xdr:rowOff>
    </xdr:from>
    <xdr:to>
      <xdr:col>85</xdr:col>
      <xdr:colOff>126365</xdr:colOff>
      <xdr:row>37</xdr:row>
      <xdr:rowOff>170180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4305"/>
          <a:ext cx="1270" cy="1279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2540</xdr:rowOff>
    </xdr:from>
    <xdr:ext cx="534670" cy="259080"/>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13,081</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170180</xdr:rowOff>
    </xdr:from>
    <xdr:to>
      <xdr:col>86</xdr:col>
      <xdr:colOff>25400</xdr:colOff>
      <xdr:row>37</xdr:row>
      <xdr:rowOff>170180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3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37465</xdr:rowOff>
    </xdr:from>
    <xdr:ext cx="534670" cy="259080"/>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9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41,067</a:t>
          </a:r>
          <a:endParaRPr kumimoji="1" lang="ja-JP" altLang="en-US" sz="1000" b="1">
            <a:latin typeface="ＭＳ Ｐゴシック"/>
          </a:endParaRPr>
        </a:p>
      </xdr:txBody>
    </xdr:sp>
    <xdr:clientData/>
  </xdr:oneCellAnchor>
  <xdr:twoCellAnchor>
    <xdr:from>
      <xdr:col>85</xdr:col>
      <xdr:colOff>38100</xdr:colOff>
      <xdr:row>30</xdr:row>
      <xdr:rowOff>90805</xdr:rowOff>
    </xdr:from>
    <xdr:to>
      <xdr:col>86</xdr:col>
      <xdr:colOff>25400</xdr:colOff>
      <xdr:row>30</xdr:row>
      <xdr:rowOff>90805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4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90805</xdr:rowOff>
    </xdr:from>
    <xdr:to>
      <xdr:col>85</xdr:col>
      <xdr:colOff>127000</xdr:colOff>
      <xdr:row>34</xdr:row>
      <xdr:rowOff>78105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5234305"/>
          <a:ext cx="838200" cy="673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109220</xdr:rowOff>
    </xdr:from>
    <xdr:ext cx="534670" cy="25336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0997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20,342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130175</xdr:rowOff>
    </xdr:from>
    <xdr:to>
      <xdr:col>85</xdr:col>
      <xdr:colOff>177800</xdr:colOff>
      <xdr:row>36</xdr:row>
      <xdr:rowOff>60325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4445</xdr:rowOff>
    </xdr:from>
    <xdr:to>
      <xdr:col>81</xdr:col>
      <xdr:colOff>50800</xdr:colOff>
      <xdr:row>34</xdr:row>
      <xdr:rowOff>78105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83374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17780</xdr:rowOff>
    </xdr:from>
    <xdr:to>
      <xdr:col>81</xdr:col>
      <xdr:colOff>101600</xdr:colOff>
      <xdr:row>36</xdr:row>
      <xdr:rowOff>118745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109855</xdr:rowOff>
    </xdr:from>
    <xdr:ext cx="528955" cy="25336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3965" y="62820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33</xdr:row>
      <xdr:rowOff>129540</xdr:rowOff>
    </xdr:from>
    <xdr:to>
      <xdr:col>76</xdr:col>
      <xdr:colOff>114300</xdr:colOff>
      <xdr:row>34</xdr:row>
      <xdr:rowOff>4445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578739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5080</xdr:rowOff>
    </xdr:from>
    <xdr:to>
      <xdr:col>76</xdr:col>
      <xdr:colOff>165100</xdr:colOff>
      <xdr:row>36</xdr:row>
      <xdr:rowOff>106680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7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97790</xdr:rowOff>
    </xdr:from>
    <xdr:ext cx="528955" cy="25336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4965" y="6269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19,338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33</xdr:row>
      <xdr:rowOff>81915</xdr:rowOff>
    </xdr:from>
    <xdr:to>
      <xdr:col>71</xdr:col>
      <xdr:colOff>177800</xdr:colOff>
      <xdr:row>33</xdr:row>
      <xdr:rowOff>129540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573976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46990</xdr:rowOff>
    </xdr:from>
    <xdr:to>
      <xdr:col>72</xdr:col>
      <xdr:colOff>38100</xdr:colOff>
      <xdr:row>36</xdr:row>
      <xdr:rowOff>148590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140335</xdr:rowOff>
    </xdr:from>
    <xdr:ext cx="528955"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5965" y="6312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146050</xdr:rowOff>
    </xdr:from>
    <xdr:to>
      <xdr:col>67</xdr:col>
      <xdr:colOff>101600</xdr:colOff>
      <xdr:row>36</xdr:row>
      <xdr:rowOff>76200</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67310</xdr:rowOff>
    </xdr:from>
    <xdr:ext cx="528955"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6965" y="6239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30</xdr:row>
      <xdr:rowOff>40640</xdr:rowOff>
    </xdr:from>
    <xdr:to>
      <xdr:col>85</xdr:col>
      <xdr:colOff>177800</xdr:colOff>
      <xdr:row>30</xdr:row>
      <xdr:rowOff>141605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18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164465</xdr:rowOff>
    </xdr:from>
    <xdr:ext cx="534670" cy="259080"/>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136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41,067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27305</xdr:rowOff>
    </xdr:from>
    <xdr:to>
      <xdr:col>81</xdr:col>
      <xdr:colOff>101600</xdr:colOff>
      <xdr:row>34</xdr:row>
      <xdr:rowOff>128905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32</xdr:row>
      <xdr:rowOff>145415</xdr:rowOff>
    </xdr:from>
    <xdr:ext cx="528955" cy="25336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3965" y="56318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26,343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33</xdr:row>
      <xdr:rowOff>125095</xdr:rowOff>
    </xdr:from>
    <xdr:to>
      <xdr:col>76</xdr:col>
      <xdr:colOff>165100</xdr:colOff>
      <xdr:row>34</xdr:row>
      <xdr:rowOff>55245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7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32</xdr:row>
      <xdr:rowOff>71755</xdr:rowOff>
    </xdr:from>
    <xdr:ext cx="528955" cy="259080"/>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4965" y="5558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27,963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33</xdr:row>
      <xdr:rowOff>78740</xdr:rowOff>
    </xdr:from>
    <xdr:to>
      <xdr:col>72</xdr:col>
      <xdr:colOff>38100</xdr:colOff>
      <xdr:row>34</xdr:row>
      <xdr:rowOff>8890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32</xdr:row>
      <xdr:rowOff>25400</xdr:rowOff>
    </xdr:from>
    <xdr:ext cx="528955" cy="259080"/>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5965" y="5511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28,966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33</xdr:row>
      <xdr:rowOff>31115</xdr:rowOff>
    </xdr:from>
    <xdr:to>
      <xdr:col>67</xdr:col>
      <xdr:colOff>101600</xdr:colOff>
      <xdr:row>33</xdr:row>
      <xdr:rowOff>132715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68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31</xdr:row>
      <xdr:rowOff>149225</xdr:rowOff>
    </xdr:from>
    <xdr:ext cx="528955" cy="259080"/>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6965" y="54641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73,094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336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336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89915" cy="2584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89915" cy="259080"/>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95250</xdr:rowOff>
    </xdr:from>
    <xdr:to>
      <xdr:col>85</xdr:col>
      <xdr:colOff>126365</xdr:colOff>
      <xdr:row>58</xdr:row>
      <xdr:rowOff>41275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839200"/>
          <a:ext cx="1270" cy="1146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45085</xdr:rowOff>
    </xdr:from>
    <xdr:ext cx="534670" cy="2584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89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34,027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41275</xdr:rowOff>
    </xdr:from>
    <xdr:to>
      <xdr:col>86</xdr:col>
      <xdr:colOff>25400</xdr:colOff>
      <xdr:row>58</xdr:row>
      <xdr:rowOff>41275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85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41910</xdr:rowOff>
    </xdr:from>
    <xdr:ext cx="598805" cy="25336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61441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104,204</a:t>
          </a:r>
          <a:endParaRPr kumimoji="1" lang="ja-JP" altLang="en-US" sz="1000" b="1">
            <a:latin typeface="ＭＳ Ｐゴシック"/>
          </a:endParaRPr>
        </a:p>
      </xdr:txBody>
    </xdr:sp>
    <xdr:clientData/>
  </xdr:oneCellAnchor>
  <xdr:twoCellAnchor>
    <xdr:from>
      <xdr:col>85</xdr:col>
      <xdr:colOff>38100</xdr:colOff>
      <xdr:row>51</xdr:row>
      <xdr:rowOff>95250</xdr:rowOff>
    </xdr:from>
    <xdr:to>
      <xdr:col>86</xdr:col>
      <xdr:colOff>25400</xdr:colOff>
      <xdr:row>51</xdr:row>
      <xdr:rowOff>95250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839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31115</xdr:rowOff>
    </xdr:from>
    <xdr:to>
      <xdr:col>85</xdr:col>
      <xdr:colOff>127000</xdr:colOff>
      <xdr:row>55</xdr:row>
      <xdr:rowOff>132080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460865"/>
          <a:ext cx="8382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118110</xdr:rowOff>
    </xdr:from>
    <xdr:ext cx="534670" cy="259080"/>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547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56,394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31115</xdr:rowOff>
    </xdr:from>
    <xdr:to>
      <xdr:col>81</xdr:col>
      <xdr:colOff>50800</xdr:colOff>
      <xdr:row>57</xdr:row>
      <xdr:rowOff>27940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460865"/>
          <a:ext cx="889000" cy="339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22860</xdr:rowOff>
    </xdr:from>
    <xdr:to>
      <xdr:col>81</xdr:col>
      <xdr:colOff>101600</xdr:colOff>
      <xdr:row>56</xdr:row>
      <xdr:rowOff>124460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115570</xdr:rowOff>
    </xdr:from>
    <xdr:ext cx="528955" cy="259080"/>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3965" y="9716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58420</xdr:rowOff>
    </xdr:from>
    <xdr:to>
      <xdr:col>76</xdr:col>
      <xdr:colOff>114300</xdr:colOff>
      <xdr:row>57</xdr:row>
      <xdr:rowOff>27940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659620"/>
          <a:ext cx="889000" cy="140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65405</xdr:rowOff>
    </xdr:from>
    <xdr:to>
      <xdr:col>76</xdr:col>
      <xdr:colOff>165100</xdr:colOff>
      <xdr:row>56</xdr:row>
      <xdr:rowOff>167005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12065</xdr:rowOff>
    </xdr:from>
    <xdr:ext cx="528955" cy="25908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441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50</xdr:row>
      <xdr:rowOff>166370</xdr:rowOff>
    </xdr:from>
    <xdr:to>
      <xdr:col>71</xdr:col>
      <xdr:colOff>177800</xdr:colOff>
      <xdr:row>56</xdr:row>
      <xdr:rowOff>58420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8738870"/>
          <a:ext cx="889000" cy="920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74930</xdr:rowOff>
    </xdr:from>
    <xdr:to>
      <xdr:col>72</xdr:col>
      <xdr:colOff>38100</xdr:colOff>
      <xdr:row>57</xdr:row>
      <xdr:rowOff>5080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167640</xdr:rowOff>
    </xdr:from>
    <xdr:ext cx="528955" cy="25336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5965" y="9768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76200</xdr:rowOff>
    </xdr:from>
    <xdr:to>
      <xdr:col>67</xdr:col>
      <xdr:colOff>101600</xdr:colOff>
      <xdr:row>57</xdr:row>
      <xdr:rowOff>6350</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168910</xdr:rowOff>
    </xdr:from>
    <xdr:ext cx="528955" cy="25336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6965" y="9770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55</xdr:row>
      <xdr:rowOff>81280</xdr:rowOff>
    </xdr:from>
    <xdr:to>
      <xdr:col>85</xdr:col>
      <xdr:colOff>177800</xdr:colOff>
      <xdr:row>56</xdr:row>
      <xdr:rowOff>11430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51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104140</xdr:rowOff>
    </xdr:from>
    <xdr:ext cx="534670" cy="259080"/>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362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59,961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151765</xdr:rowOff>
    </xdr:from>
    <xdr:to>
      <xdr:col>81</xdr:col>
      <xdr:colOff>101600</xdr:colOff>
      <xdr:row>55</xdr:row>
      <xdr:rowOff>81915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1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98425</xdr:rowOff>
    </xdr:from>
    <xdr:ext cx="528955" cy="25336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3965" y="91852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148590</xdr:rowOff>
    </xdr:from>
    <xdr:to>
      <xdr:col>76</xdr:col>
      <xdr:colOff>165100</xdr:colOff>
      <xdr:row>57</xdr:row>
      <xdr:rowOff>78740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69850</xdr:rowOff>
    </xdr:from>
    <xdr:ext cx="52895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4965" y="9842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45,335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7620</xdr:rowOff>
    </xdr:from>
    <xdr:to>
      <xdr:col>72</xdr:col>
      <xdr:colOff>38100</xdr:colOff>
      <xdr:row>56</xdr:row>
      <xdr:rowOff>109220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125730</xdr:rowOff>
    </xdr:from>
    <xdr:ext cx="52895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5965" y="9384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53,988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50</xdr:row>
      <xdr:rowOff>114935</xdr:rowOff>
    </xdr:from>
    <xdr:to>
      <xdr:col>67</xdr:col>
      <xdr:colOff>101600</xdr:colOff>
      <xdr:row>51</xdr:row>
      <xdr:rowOff>45085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8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49</xdr:row>
      <xdr:rowOff>61595</xdr:rowOff>
    </xdr:from>
    <xdr:ext cx="593090" cy="259080"/>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14580" y="84626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110,403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336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111760</xdr:rowOff>
    </xdr:from>
    <xdr:ext cx="531495" cy="25336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505" y="12456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168910</xdr:rowOff>
    </xdr:from>
    <xdr:ext cx="531495" cy="25336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505" y="11998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336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102870</xdr:rowOff>
    </xdr:from>
    <xdr:to>
      <xdr:col>85</xdr:col>
      <xdr:colOff>126365</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104370"/>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336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49530</xdr:rowOff>
    </xdr:from>
    <xdr:ext cx="534670" cy="259080"/>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79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61,623</a:t>
          </a:r>
          <a:endParaRPr kumimoji="1" lang="ja-JP" altLang="en-US" sz="1000" b="1">
            <a:latin typeface="ＭＳ Ｐゴシック"/>
          </a:endParaRPr>
        </a:p>
      </xdr:txBody>
    </xdr:sp>
    <xdr:clientData/>
  </xdr:oneCellAnchor>
  <xdr:twoCellAnchor>
    <xdr:from>
      <xdr:col>85</xdr:col>
      <xdr:colOff>38100</xdr:colOff>
      <xdr:row>70</xdr:row>
      <xdr:rowOff>102870</xdr:rowOff>
    </xdr:from>
    <xdr:to>
      <xdr:col>86</xdr:col>
      <xdr:colOff>25400</xdr:colOff>
      <xdr:row>70</xdr:row>
      <xdr:rowOff>102870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10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142240</xdr:rowOff>
    </xdr:from>
    <xdr:to>
      <xdr:col>85</xdr:col>
      <xdr:colOff>127000</xdr:colOff>
      <xdr:row>78</xdr:row>
      <xdr:rowOff>133985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43890"/>
          <a:ext cx="8382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24130</xdr:rowOff>
    </xdr:from>
    <xdr:ext cx="469900" cy="259080"/>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2257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1270</xdr:rowOff>
    </xdr:from>
    <xdr:to>
      <xdr:col>85</xdr:col>
      <xdr:colOff>177800</xdr:colOff>
      <xdr:row>78</xdr:row>
      <xdr:rowOff>102870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64770</xdr:rowOff>
    </xdr:from>
    <xdr:to>
      <xdr:col>81</xdr:col>
      <xdr:colOff>50800</xdr:colOff>
      <xdr:row>77</xdr:row>
      <xdr:rowOff>142240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094970"/>
          <a:ext cx="8890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6350</xdr:rowOff>
    </xdr:from>
    <xdr:to>
      <xdr:col>81</xdr:col>
      <xdr:colOff>101600</xdr:colOff>
      <xdr:row>78</xdr:row>
      <xdr:rowOff>107950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7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78</xdr:row>
      <xdr:rowOff>99060</xdr:rowOff>
    </xdr:from>
    <xdr:ext cx="464185" cy="25336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350" y="134721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64770</xdr:rowOff>
    </xdr:from>
    <xdr:to>
      <xdr:col>76</xdr:col>
      <xdr:colOff>114300</xdr:colOff>
      <xdr:row>77</xdr:row>
      <xdr:rowOff>168275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094970"/>
          <a:ext cx="8890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35560</xdr:rowOff>
    </xdr:from>
    <xdr:to>
      <xdr:col>76</xdr:col>
      <xdr:colOff>165100</xdr:colOff>
      <xdr:row>78</xdr:row>
      <xdr:rowOff>137160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0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128270</xdr:rowOff>
    </xdr:from>
    <xdr:ext cx="46418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350" y="135013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168275</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69925"/>
          <a:ext cx="889000" cy="142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49530</xdr:rowOff>
    </xdr:from>
    <xdr:to>
      <xdr:col>72</xdr:col>
      <xdr:colOff>38100</xdr:colOff>
      <xdr:row>78</xdr:row>
      <xdr:rowOff>151130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78</xdr:row>
      <xdr:rowOff>142240</xdr:rowOff>
    </xdr:from>
    <xdr:ext cx="464185"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350" y="135153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59055</xdr:rowOff>
    </xdr:from>
    <xdr:to>
      <xdr:col>67</xdr:col>
      <xdr:colOff>101600</xdr:colOff>
      <xdr:row>78</xdr:row>
      <xdr:rowOff>160655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6350</xdr:rowOff>
    </xdr:from>
    <xdr:ext cx="464185" cy="25336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350" y="132080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83185</xdr:rowOff>
    </xdr:from>
    <xdr:to>
      <xdr:col>85</xdr:col>
      <xdr:colOff>177800</xdr:colOff>
      <xdr:row>79</xdr:row>
      <xdr:rowOff>13335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169545</xdr:rowOff>
    </xdr:from>
    <xdr:ext cx="378460" cy="25336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119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91440</xdr:rowOff>
    </xdr:from>
    <xdr:to>
      <xdr:col>81</xdr:col>
      <xdr:colOff>101600</xdr:colOff>
      <xdr:row>78</xdr:row>
      <xdr:rowOff>21590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2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38100</xdr:rowOff>
    </xdr:from>
    <xdr:ext cx="464185" cy="259080"/>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350" y="13068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13970</xdr:rowOff>
    </xdr:from>
    <xdr:to>
      <xdr:col>76</xdr:col>
      <xdr:colOff>165100</xdr:colOff>
      <xdr:row>76</xdr:row>
      <xdr:rowOff>115570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132080</xdr:rowOff>
    </xdr:from>
    <xdr:ext cx="528955" cy="25336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4965" y="12819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117475</xdr:rowOff>
    </xdr:from>
    <xdr:to>
      <xdr:col>72</xdr:col>
      <xdr:colOff>38100</xdr:colOff>
      <xdr:row>78</xdr:row>
      <xdr:rowOff>47625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64135</xdr:rowOff>
    </xdr:from>
    <xdr:ext cx="464185" cy="25336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350" y="1309433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3840"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205" cy="259080"/>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336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336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89915" cy="259080"/>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170815</xdr:rowOff>
    </xdr:from>
    <xdr:to>
      <xdr:col>85</xdr:col>
      <xdr:colOff>126365</xdr:colOff>
      <xdr:row>98</xdr:row>
      <xdr:rowOff>141605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9865"/>
          <a:ext cx="1270" cy="1513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145415</xdr:rowOff>
    </xdr:from>
    <xdr:ext cx="469900" cy="25336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4751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141605</xdr:rowOff>
    </xdr:from>
    <xdr:to>
      <xdr:col>86</xdr:col>
      <xdr:colOff>25400</xdr:colOff>
      <xdr:row>98</xdr:row>
      <xdr:rowOff>141605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4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117475</xdr:rowOff>
    </xdr:from>
    <xdr:ext cx="598805" cy="259080"/>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5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100,577</a:t>
          </a:r>
          <a:endParaRPr kumimoji="1" lang="ja-JP" altLang="en-US" sz="1000" b="1">
            <a:latin typeface="ＭＳ Ｐゴシック"/>
          </a:endParaRPr>
        </a:p>
      </xdr:txBody>
    </xdr:sp>
    <xdr:clientData/>
  </xdr:oneCellAnchor>
  <xdr:twoCellAnchor>
    <xdr:from>
      <xdr:col>85</xdr:col>
      <xdr:colOff>38100</xdr:colOff>
      <xdr:row>89</xdr:row>
      <xdr:rowOff>170815</xdr:rowOff>
    </xdr:from>
    <xdr:to>
      <xdr:col>86</xdr:col>
      <xdr:colOff>25400</xdr:colOff>
      <xdr:row>89</xdr:row>
      <xdr:rowOff>170815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9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170815</xdr:rowOff>
    </xdr:from>
    <xdr:to>
      <xdr:col>85</xdr:col>
      <xdr:colOff>127000</xdr:colOff>
      <xdr:row>92</xdr:row>
      <xdr:rowOff>53340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429865"/>
          <a:ext cx="8382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31115</xdr:rowOff>
    </xdr:from>
    <xdr:ext cx="534670" cy="25336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4903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31,220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52705</xdr:rowOff>
    </xdr:from>
    <xdr:to>
      <xdr:col>85</xdr:col>
      <xdr:colOff>177800</xdr:colOff>
      <xdr:row>96</xdr:row>
      <xdr:rowOff>154940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53340</xdr:rowOff>
    </xdr:from>
    <xdr:to>
      <xdr:col>81</xdr:col>
      <xdr:colOff>50800</xdr:colOff>
      <xdr:row>92</xdr:row>
      <xdr:rowOff>121285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82674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84455</xdr:rowOff>
    </xdr:from>
    <xdr:ext cx="528955" cy="259080"/>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3965" y="165436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34,967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121285</xdr:rowOff>
    </xdr:from>
    <xdr:to>
      <xdr:col>76</xdr:col>
      <xdr:colOff>114300</xdr:colOff>
      <xdr:row>92</xdr:row>
      <xdr:rowOff>126365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89468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158115</xdr:rowOff>
    </xdr:from>
    <xdr:to>
      <xdr:col>76</xdr:col>
      <xdr:colOff>165100</xdr:colOff>
      <xdr:row>96</xdr:row>
      <xdr:rowOff>88265</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4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79375</xdr:rowOff>
    </xdr:from>
    <xdr:ext cx="528955" cy="2584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385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113030</xdr:rowOff>
    </xdr:from>
    <xdr:to>
      <xdr:col>71</xdr:col>
      <xdr:colOff>177800</xdr:colOff>
      <xdr:row>92</xdr:row>
      <xdr:rowOff>126365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8864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152400</xdr:rowOff>
    </xdr:from>
    <xdr:to>
      <xdr:col>72</xdr:col>
      <xdr:colOff>38100</xdr:colOff>
      <xdr:row>96</xdr:row>
      <xdr:rowOff>82550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73660</xdr:rowOff>
    </xdr:from>
    <xdr:ext cx="528955"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5965" y="16532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156210</xdr:rowOff>
    </xdr:from>
    <xdr:to>
      <xdr:col>67</xdr:col>
      <xdr:colOff>101600</xdr:colOff>
      <xdr:row>96</xdr:row>
      <xdr:rowOff>86360</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77470</xdr:rowOff>
    </xdr:from>
    <xdr:ext cx="528955" cy="25336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6965" y="16536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89</xdr:row>
      <xdr:rowOff>120650</xdr:rowOff>
    </xdr:from>
    <xdr:to>
      <xdr:col>85</xdr:col>
      <xdr:colOff>177800</xdr:colOff>
      <xdr:row>90</xdr:row>
      <xdr:rowOff>50165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379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73025</xdr:rowOff>
    </xdr:from>
    <xdr:ext cx="598805" cy="259080"/>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332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100,577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2540</xdr:rowOff>
    </xdr:from>
    <xdr:to>
      <xdr:col>81</xdr:col>
      <xdr:colOff>101600</xdr:colOff>
      <xdr:row>92</xdr:row>
      <xdr:rowOff>104140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7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90</xdr:row>
      <xdr:rowOff>120650</xdr:rowOff>
    </xdr:from>
    <xdr:ext cx="528955" cy="25336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3965" y="15551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76,307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92</xdr:row>
      <xdr:rowOff>70485</xdr:rowOff>
    </xdr:from>
    <xdr:to>
      <xdr:col>76</xdr:col>
      <xdr:colOff>165100</xdr:colOff>
      <xdr:row>93</xdr:row>
      <xdr:rowOff>635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84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91</xdr:row>
      <xdr:rowOff>17780</xdr:rowOff>
    </xdr:from>
    <xdr:ext cx="528955" cy="25336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4965" y="15619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72,138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92</xdr:row>
      <xdr:rowOff>75565</xdr:rowOff>
    </xdr:from>
    <xdr:to>
      <xdr:col>72</xdr:col>
      <xdr:colOff>38100</xdr:colOff>
      <xdr:row>93</xdr:row>
      <xdr:rowOff>6350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48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22225</xdr:rowOff>
    </xdr:from>
    <xdr:ext cx="528955" cy="2584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5965" y="15624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71,820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62230</xdr:rowOff>
    </xdr:from>
    <xdr:to>
      <xdr:col>67</xdr:col>
      <xdr:colOff>101600</xdr:colOff>
      <xdr:row>92</xdr:row>
      <xdr:rowOff>163830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8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8890</xdr:rowOff>
    </xdr:from>
    <xdr:ext cx="528955" cy="25336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6965" y="156108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72,649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3205" cy="259080"/>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1475" cy="25336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810" y="6316345"/>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1475" cy="259080"/>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810" y="5989955"/>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1475" cy="25336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810" y="566420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1475" cy="2584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910810" y="5337175"/>
          <a:ext cx="3714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38100</xdr:rowOff>
    </xdr:from>
    <xdr:ext cx="371475" cy="259080"/>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910810" y="5010150"/>
          <a:ext cx="371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1475" cy="25336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910810" y="4683760"/>
          <a:ext cx="37147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27305</xdr:rowOff>
    </xdr:from>
    <xdr:to>
      <xdr:col>116</xdr:col>
      <xdr:colOff>62865</xdr:colOff>
      <xdr:row>39</xdr:row>
      <xdr:rowOff>99060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6713855"/>
          <a:ext cx="1270" cy="71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12065</xdr:rowOff>
    </xdr:from>
    <xdr:ext cx="249555" cy="259080"/>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87006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145415</xdr:rowOff>
    </xdr:from>
    <xdr:ext cx="313690" cy="25336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648906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115</xdr:col>
      <xdr:colOff>165100</xdr:colOff>
      <xdr:row>39</xdr:row>
      <xdr:rowOff>27305</xdr:rowOff>
    </xdr:from>
    <xdr:to>
      <xdr:col>116</xdr:col>
      <xdr:colOff>152400</xdr:colOff>
      <xdr:row>39</xdr:row>
      <xdr:rowOff>27305</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1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31750</xdr:rowOff>
    </xdr:from>
    <xdr:to>
      <xdr:col>116</xdr:col>
      <xdr:colOff>63500</xdr:colOff>
      <xdr:row>39</xdr:row>
      <xdr:rowOff>99060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5518150"/>
          <a:ext cx="838200" cy="1267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100965</xdr:rowOff>
    </xdr:from>
    <xdr:ext cx="249555" cy="25336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616065"/>
          <a:ext cx="24955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31750</xdr:rowOff>
    </xdr:from>
    <xdr:to>
      <xdr:col>111</xdr:col>
      <xdr:colOff>177800</xdr:colOff>
      <xdr:row>39</xdr:row>
      <xdr:rowOff>99060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flipV="1">
          <a:off x="20434300" y="5518150"/>
          <a:ext cx="889000" cy="1267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92075</xdr:rowOff>
    </xdr:from>
    <xdr:to>
      <xdr:col>112</xdr:col>
      <xdr:colOff>38100</xdr:colOff>
      <xdr:row>39</xdr:row>
      <xdr:rowOff>22225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13335</xdr:rowOff>
    </xdr:from>
    <xdr:ext cx="31369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455" y="6699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31</xdr:row>
      <xdr:rowOff>7620</xdr:rowOff>
    </xdr:from>
    <xdr:to>
      <xdr:col>107</xdr:col>
      <xdr:colOff>50800</xdr:colOff>
      <xdr:row>39</xdr:row>
      <xdr:rowOff>99060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5322570"/>
          <a:ext cx="889000" cy="146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45085</xdr:rowOff>
    </xdr:from>
    <xdr:to>
      <xdr:col>107</xdr:col>
      <xdr:colOff>101600</xdr:colOff>
      <xdr:row>39</xdr:row>
      <xdr:rowOff>146685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37</xdr:row>
      <xdr:rowOff>163195</xdr:rowOff>
    </xdr:from>
    <xdr:ext cx="24384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309840" y="6506845"/>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31</xdr:row>
      <xdr:rowOff>7620</xdr:rowOff>
    </xdr:from>
    <xdr:to>
      <xdr:col>102</xdr:col>
      <xdr:colOff>114300</xdr:colOff>
      <xdr:row>31</xdr:row>
      <xdr:rowOff>33655</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flipV="1">
          <a:off x="18656300" y="53225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157480</xdr:rowOff>
    </xdr:from>
    <xdr:to>
      <xdr:col>102</xdr:col>
      <xdr:colOff>165100</xdr:colOff>
      <xdr:row>39</xdr:row>
      <xdr:rowOff>87630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78740</xdr:rowOff>
    </xdr:from>
    <xdr:ext cx="31369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455" y="67652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3810</xdr:rowOff>
    </xdr:from>
    <xdr:to>
      <xdr:col>98</xdr:col>
      <xdr:colOff>38100</xdr:colOff>
      <xdr:row>38</xdr:row>
      <xdr:rowOff>105410</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38</xdr:row>
      <xdr:rowOff>96520</xdr:rowOff>
    </xdr:from>
    <xdr:ext cx="31369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455" y="66116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56515</xdr:rowOff>
    </xdr:from>
    <xdr:ext cx="249555" cy="2584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74306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152400</xdr:rowOff>
    </xdr:from>
    <xdr:to>
      <xdr:col>112</xdr:col>
      <xdr:colOff>38100</xdr:colOff>
      <xdr:row>32</xdr:row>
      <xdr:rowOff>82550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54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30</xdr:row>
      <xdr:rowOff>99060</xdr:rowOff>
    </xdr:from>
    <xdr:ext cx="378460" cy="25336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4070" y="52425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3840" cy="259080"/>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30</xdr:row>
      <xdr:rowOff>128270</xdr:rowOff>
    </xdr:from>
    <xdr:to>
      <xdr:col>102</xdr:col>
      <xdr:colOff>165100</xdr:colOff>
      <xdr:row>31</xdr:row>
      <xdr:rowOff>58420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52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29</xdr:row>
      <xdr:rowOff>74930</xdr:rowOff>
    </xdr:from>
    <xdr:ext cx="378460" cy="25336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6070" y="50469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30</xdr:row>
      <xdr:rowOff>154940</xdr:rowOff>
    </xdr:from>
    <xdr:to>
      <xdr:col>98</xdr:col>
      <xdr:colOff>38100</xdr:colOff>
      <xdr:row>31</xdr:row>
      <xdr:rowOff>84455</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529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29</xdr:row>
      <xdr:rowOff>100965</xdr:rowOff>
    </xdr:from>
    <xdr:ext cx="378460" cy="25336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467070" y="50730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多くの費目で類似団体平均を上回っており、合併後の歳出のスリム化が進まず、財政規模の縮小が図れていない状況にある。</a:t>
          </a:r>
          <a:endParaRPr kumimoji="1" lang="en-US" altLang="ja-JP" sz="1300">
            <a:solidFill>
              <a:sysClr val="windowText" lastClr="000000"/>
            </a:solidFill>
            <a:latin typeface="ＭＳ Ｐゴシック"/>
            <a:ea typeface="ＭＳ Ｐゴシック"/>
          </a:endParaRPr>
        </a:p>
        <a:p>
          <a:r>
            <a:rPr kumimoji="1" lang="ja-JP" altLang="en-US" sz="1300">
              <a:solidFill>
                <a:sysClr val="windowText" lastClr="000000"/>
              </a:solidFill>
              <a:latin typeface="ＭＳ Ｐゴシック"/>
              <a:ea typeface="ＭＳ Ｐゴシック"/>
            </a:rPr>
            <a:t>　本年度は消防費が増加しているが、新型コロナウイルス対策事業、新型コロナウイルス経済対策事業等の新型コロナウイルス対策関連事業の実施が主な増加要因となっている。総務費と民生費についても増加しているが、特別定額給付金事業、子育て世帯臨時特別給付金事業の実施が主な増加要因となっている。</a:t>
          </a:r>
        </a:p>
        <a:p>
          <a:pPr marL="0" marR="0" lvl="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latin typeface="ＭＳ Ｐゴシック"/>
              <a:ea typeface="ＭＳ Ｐゴシック"/>
            </a:rPr>
            <a:t>　また、公債費は類似団体と比較して大きく上回っており、土木費の類似団体平均を上回る要因である下水道特別会計への繰出金については、これまでと同様に手立てを行う必要がある。</a:t>
          </a:r>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a:ea typeface="ＭＳ ゴシック"/>
            </a:rPr>
            <a:t>　</a:t>
          </a:r>
          <a:r>
            <a:rPr kumimoji="1" lang="ja-JP" altLang="en-US" sz="1050">
              <a:solidFill>
                <a:sysClr val="windowText" lastClr="000000"/>
              </a:solidFill>
              <a:latin typeface="ＭＳ ゴシック"/>
              <a:ea typeface="ＭＳ ゴシック"/>
            </a:rPr>
            <a:t>合併以降、財政調整基金を平成２９年度に初めて取り崩し、平成３０年度においても基金を取り崩す決算であったが、令和元年度は３年ぶりに財政調整基金を取り崩さず、実質単年度収支も平成２７年度以来４年ぶりに黒字となった。令和２年度は町税や保育料無償化による使用料の減等により経常的な歳入額が減少しており、再び財政調整基金を取り崩す結果となったが、公債費の繰上償還の実施により実質単年度収支は黒字となった。</a:t>
          </a:r>
          <a:endParaRPr kumimoji="1" lang="en-US" altLang="ja-JP" sz="1050">
            <a:solidFill>
              <a:sysClr val="windowText" lastClr="000000"/>
            </a:solidFill>
            <a:latin typeface="ＭＳ ゴシック"/>
            <a:ea typeface="ＭＳ ゴシック"/>
          </a:endParaRPr>
        </a:p>
        <a:p>
          <a:r>
            <a:rPr kumimoji="1" lang="ja-JP" altLang="en-US" sz="1050">
              <a:solidFill>
                <a:srgbClr val="FF0000"/>
              </a:solidFill>
              <a:latin typeface="ＭＳ ゴシック"/>
              <a:ea typeface="ＭＳ ゴシック"/>
            </a:rPr>
            <a:t>　</a:t>
          </a:r>
          <a:r>
            <a:rPr kumimoji="1" lang="ja-JP" altLang="en-US" sz="1050">
              <a:solidFill>
                <a:sysClr val="windowText" lastClr="000000"/>
              </a:solidFill>
              <a:latin typeface="ＭＳ ゴシック"/>
              <a:ea typeface="ＭＳ ゴシック"/>
            </a:rPr>
            <a:t>しかし、今後の施設統廃合に伴う大型整備事業等が控えており、事務事業評価等の実施により事業見直しを行うなど行財政改革の推進に努めなければならない。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京都府与謝野町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　全会計黒字となっている。しかし、特別会計は依然として繰入金割合が大きく、一般会計に強く依存している。下水道事業等の法適用化が推進される中、移行した場合でも料金改定や利用促進対策等による安定的な収入確保を講じ、一般会計からの繰入金に頼らない経営が行えるよう努める必要が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BP51">
            <v>93.6</v>
          </cell>
          <cell r="BX51">
            <v>105.5</v>
          </cell>
          <cell r="CF51">
            <v>110.6</v>
          </cell>
          <cell r="CN51">
            <v>123</v>
          </cell>
          <cell r="CV51">
            <v>114.6</v>
          </cell>
        </row>
        <row r="53">
          <cell r="BP53">
            <v>63.5</v>
          </cell>
          <cell r="BX53">
            <v>64.599999999999994</v>
          </cell>
          <cell r="CF53">
            <v>61</v>
          </cell>
          <cell r="CN53">
            <v>67.900000000000006</v>
          </cell>
          <cell r="CV53">
            <v>69.599999999999994</v>
          </cell>
        </row>
        <row r="55">
          <cell r="AN55" t="str">
            <v>類似団体内平均値</v>
          </cell>
          <cell r="BP55">
            <v>15.5</v>
          </cell>
          <cell r="BX55">
            <v>14</v>
          </cell>
          <cell r="CF55">
            <v>11.4</v>
          </cell>
          <cell r="CN55">
            <v>10.4</v>
          </cell>
          <cell r="CV55">
            <v>10.9</v>
          </cell>
        </row>
        <row r="57">
          <cell r="BP57">
            <v>57.7</v>
          </cell>
          <cell r="BX57">
            <v>58</v>
          </cell>
          <cell r="CF57">
            <v>59.7</v>
          </cell>
          <cell r="CN57">
            <v>60.8</v>
          </cell>
          <cell r="CV57">
            <v>62</v>
          </cell>
        </row>
        <row r="73">
          <cell r="AN73" t="str">
            <v>当該団体値</v>
          </cell>
          <cell r="BP73">
            <v>93.6</v>
          </cell>
          <cell r="BX73">
            <v>105.5</v>
          </cell>
          <cell r="CF73">
            <v>110.6</v>
          </cell>
          <cell r="CN73">
            <v>123</v>
          </cell>
          <cell r="CV73">
            <v>114.6</v>
          </cell>
        </row>
        <row r="75">
          <cell r="BP75">
            <v>14</v>
          </cell>
          <cell r="BX75">
            <v>14.9</v>
          </cell>
          <cell r="CF75">
            <v>15.8</v>
          </cell>
          <cell r="CN75">
            <v>17</v>
          </cell>
          <cell r="CV75">
            <v>17</v>
          </cell>
        </row>
        <row r="77">
          <cell r="AN77" t="str">
            <v>類似団体内平均値</v>
          </cell>
          <cell r="BP77">
            <v>15.5</v>
          </cell>
          <cell r="BX77">
            <v>14</v>
          </cell>
          <cell r="CF77">
            <v>11.4</v>
          </cell>
          <cell r="CN77">
            <v>10.4</v>
          </cell>
          <cell r="CV77">
            <v>10.9</v>
          </cell>
        </row>
        <row r="79">
          <cell r="BP79">
            <v>6.6</v>
          </cell>
          <cell r="BX79">
            <v>6.5</v>
          </cell>
          <cell r="CF79">
            <v>6.7</v>
          </cell>
          <cell r="CN79">
            <v>6.6</v>
          </cell>
          <cell r="CV79">
            <v>5.9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1"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1" Type="http://schemas.openxmlformats.org/officeDocument/2006/relationships/drawing" Target="../drawings/drawing15.xml"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 customWidth="1"/>
    <col min="12" max="12" width="2.26953125" style="1" customWidth="1"/>
    <col min="13" max="17" width="2.36328125" style="1" customWidth="1"/>
    <col min="18" max="119" width="2.08984375" style="1" customWidth="1"/>
    <col min="120" max="120" width="0" style="1" hidden="1" customWidth="1"/>
    <col min="121" max="16384" width="0" style="1" hidden="1"/>
  </cols>
  <sheetData>
    <row r="1" spans="1:119" ht="33" customHeight="1" x14ac:dyDescent="0.2">
      <c r="B1" s="549" t="s">
        <v>132</v>
      </c>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AV1" s="549"/>
      <c r="AW1" s="549"/>
      <c r="AX1" s="549"/>
      <c r="AY1" s="549"/>
      <c r="AZ1" s="549"/>
      <c r="BA1" s="549"/>
      <c r="BB1" s="549"/>
      <c r="BC1" s="549"/>
      <c r="BD1" s="549"/>
      <c r="BE1" s="549"/>
      <c r="BF1" s="549"/>
      <c r="BG1" s="549"/>
      <c r="BH1" s="549"/>
      <c r="BI1" s="549"/>
      <c r="BJ1" s="549"/>
      <c r="BK1" s="549"/>
      <c r="BL1" s="549"/>
      <c r="BM1" s="549"/>
      <c r="BN1" s="549"/>
      <c r="BO1" s="549"/>
      <c r="BP1" s="549"/>
      <c r="BQ1" s="549"/>
      <c r="BR1" s="549"/>
      <c r="BS1" s="549"/>
      <c r="BT1" s="549"/>
      <c r="BU1" s="549"/>
      <c r="BV1" s="549"/>
      <c r="BW1" s="549"/>
      <c r="BX1" s="549"/>
      <c r="BY1" s="549"/>
      <c r="BZ1" s="549"/>
      <c r="CA1" s="549"/>
      <c r="CB1" s="549"/>
      <c r="CC1" s="549"/>
      <c r="CD1" s="549"/>
      <c r="CE1" s="549"/>
      <c r="CF1" s="549"/>
      <c r="CG1" s="549"/>
      <c r="CH1" s="549"/>
      <c r="CI1" s="549"/>
      <c r="CJ1" s="549"/>
      <c r="CK1" s="549"/>
      <c r="CL1" s="549"/>
      <c r="CM1" s="549"/>
      <c r="CN1" s="549"/>
      <c r="CO1" s="549"/>
      <c r="CP1" s="549"/>
      <c r="CQ1" s="549"/>
      <c r="CR1" s="549"/>
      <c r="CS1" s="549"/>
      <c r="CT1" s="549"/>
      <c r="CU1" s="549"/>
      <c r="CV1" s="549"/>
      <c r="CW1" s="549"/>
      <c r="CX1" s="549"/>
      <c r="CY1" s="549"/>
      <c r="CZ1" s="549"/>
      <c r="DA1" s="549"/>
      <c r="DB1" s="549"/>
      <c r="DC1" s="549"/>
      <c r="DD1" s="549"/>
      <c r="DE1" s="549"/>
      <c r="DF1" s="549"/>
      <c r="DG1" s="549"/>
      <c r="DH1" s="549"/>
      <c r="DI1" s="549"/>
      <c r="DJ1" s="2"/>
      <c r="DK1" s="2"/>
      <c r="DL1" s="2"/>
      <c r="DM1" s="2"/>
      <c r="DN1" s="2"/>
      <c r="DO1" s="2"/>
    </row>
    <row r="2" spans="1:119" ht="23.5" x14ac:dyDescent="0.2">
      <c r="B2" s="3" t="s">
        <v>134</v>
      </c>
      <c r="C2" s="3"/>
      <c r="D2" s="12"/>
    </row>
    <row r="3" spans="1:119" ht="18.75" customHeight="1" x14ac:dyDescent="0.2">
      <c r="A3" s="2"/>
      <c r="B3" s="372" t="s">
        <v>135</v>
      </c>
      <c r="C3" s="373"/>
      <c r="D3" s="373"/>
      <c r="E3" s="374"/>
      <c r="F3" s="374"/>
      <c r="G3" s="374"/>
      <c r="H3" s="374"/>
      <c r="I3" s="374"/>
      <c r="J3" s="374"/>
      <c r="K3" s="374"/>
      <c r="L3" s="374" t="s">
        <v>138</v>
      </c>
      <c r="M3" s="374"/>
      <c r="N3" s="374"/>
      <c r="O3" s="374"/>
      <c r="P3" s="374"/>
      <c r="Q3" s="374"/>
      <c r="R3" s="380"/>
      <c r="S3" s="380"/>
      <c r="T3" s="380"/>
      <c r="U3" s="380"/>
      <c r="V3" s="381"/>
      <c r="W3" s="336" t="s">
        <v>141</v>
      </c>
      <c r="X3" s="337"/>
      <c r="Y3" s="337"/>
      <c r="Z3" s="337"/>
      <c r="AA3" s="337"/>
      <c r="AB3" s="373"/>
      <c r="AC3" s="380" t="s">
        <v>143</v>
      </c>
      <c r="AD3" s="337"/>
      <c r="AE3" s="337"/>
      <c r="AF3" s="337"/>
      <c r="AG3" s="337"/>
      <c r="AH3" s="337"/>
      <c r="AI3" s="337"/>
      <c r="AJ3" s="337"/>
      <c r="AK3" s="337"/>
      <c r="AL3" s="388"/>
      <c r="AM3" s="336" t="s">
        <v>145</v>
      </c>
      <c r="AN3" s="337"/>
      <c r="AO3" s="337"/>
      <c r="AP3" s="337"/>
      <c r="AQ3" s="337"/>
      <c r="AR3" s="337"/>
      <c r="AS3" s="337"/>
      <c r="AT3" s="337"/>
      <c r="AU3" s="337"/>
      <c r="AV3" s="337"/>
      <c r="AW3" s="337"/>
      <c r="AX3" s="388"/>
      <c r="AY3" s="409" t="s">
        <v>5</v>
      </c>
      <c r="AZ3" s="410"/>
      <c r="BA3" s="410"/>
      <c r="BB3" s="410"/>
      <c r="BC3" s="410"/>
      <c r="BD3" s="410"/>
      <c r="BE3" s="410"/>
      <c r="BF3" s="410"/>
      <c r="BG3" s="410"/>
      <c r="BH3" s="410"/>
      <c r="BI3" s="410"/>
      <c r="BJ3" s="410"/>
      <c r="BK3" s="410"/>
      <c r="BL3" s="410"/>
      <c r="BM3" s="550"/>
      <c r="BN3" s="336" t="s">
        <v>110</v>
      </c>
      <c r="BO3" s="337"/>
      <c r="BP3" s="337"/>
      <c r="BQ3" s="337"/>
      <c r="BR3" s="337"/>
      <c r="BS3" s="337"/>
      <c r="BT3" s="337"/>
      <c r="BU3" s="388"/>
      <c r="BV3" s="336" t="s">
        <v>149</v>
      </c>
      <c r="BW3" s="337"/>
      <c r="BX3" s="337"/>
      <c r="BY3" s="337"/>
      <c r="BZ3" s="337"/>
      <c r="CA3" s="337"/>
      <c r="CB3" s="337"/>
      <c r="CC3" s="388"/>
      <c r="CD3" s="409" t="s">
        <v>5</v>
      </c>
      <c r="CE3" s="410"/>
      <c r="CF3" s="410"/>
      <c r="CG3" s="410"/>
      <c r="CH3" s="410"/>
      <c r="CI3" s="410"/>
      <c r="CJ3" s="410"/>
      <c r="CK3" s="410"/>
      <c r="CL3" s="410"/>
      <c r="CM3" s="410"/>
      <c r="CN3" s="410"/>
      <c r="CO3" s="410"/>
      <c r="CP3" s="410"/>
      <c r="CQ3" s="410"/>
      <c r="CR3" s="410"/>
      <c r="CS3" s="550"/>
      <c r="CT3" s="336" t="s">
        <v>150</v>
      </c>
      <c r="CU3" s="337"/>
      <c r="CV3" s="337"/>
      <c r="CW3" s="337"/>
      <c r="CX3" s="337"/>
      <c r="CY3" s="337"/>
      <c r="CZ3" s="337"/>
      <c r="DA3" s="388"/>
      <c r="DB3" s="336" t="s">
        <v>154</v>
      </c>
      <c r="DC3" s="337"/>
      <c r="DD3" s="337"/>
      <c r="DE3" s="337"/>
      <c r="DF3" s="337"/>
      <c r="DG3" s="337"/>
      <c r="DH3" s="337"/>
      <c r="DI3" s="388"/>
    </row>
    <row r="4" spans="1:119" ht="18.75" customHeight="1" x14ac:dyDescent="0.2">
      <c r="A4" s="2"/>
      <c r="B4" s="375"/>
      <c r="C4" s="376"/>
      <c r="D4" s="376"/>
      <c r="E4" s="377"/>
      <c r="F4" s="377"/>
      <c r="G4" s="377"/>
      <c r="H4" s="377"/>
      <c r="I4" s="377"/>
      <c r="J4" s="377"/>
      <c r="K4" s="377"/>
      <c r="L4" s="377"/>
      <c r="M4" s="377"/>
      <c r="N4" s="377"/>
      <c r="O4" s="377"/>
      <c r="P4" s="377"/>
      <c r="Q4" s="377"/>
      <c r="R4" s="382"/>
      <c r="S4" s="382"/>
      <c r="T4" s="382"/>
      <c r="U4" s="382"/>
      <c r="V4" s="383"/>
      <c r="W4" s="385"/>
      <c r="X4" s="386"/>
      <c r="Y4" s="386"/>
      <c r="Z4" s="386"/>
      <c r="AA4" s="386"/>
      <c r="AB4" s="376"/>
      <c r="AC4" s="382"/>
      <c r="AD4" s="386"/>
      <c r="AE4" s="386"/>
      <c r="AF4" s="386"/>
      <c r="AG4" s="386"/>
      <c r="AH4" s="386"/>
      <c r="AI4" s="386"/>
      <c r="AJ4" s="386"/>
      <c r="AK4" s="386"/>
      <c r="AL4" s="389"/>
      <c r="AM4" s="387"/>
      <c r="AN4" s="344"/>
      <c r="AO4" s="344"/>
      <c r="AP4" s="344"/>
      <c r="AQ4" s="344"/>
      <c r="AR4" s="344"/>
      <c r="AS4" s="344"/>
      <c r="AT4" s="344"/>
      <c r="AU4" s="344"/>
      <c r="AV4" s="344"/>
      <c r="AW4" s="344"/>
      <c r="AX4" s="390"/>
      <c r="AY4" s="461" t="s">
        <v>156</v>
      </c>
      <c r="AZ4" s="462"/>
      <c r="BA4" s="462"/>
      <c r="BB4" s="462"/>
      <c r="BC4" s="462"/>
      <c r="BD4" s="462"/>
      <c r="BE4" s="462"/>
      <c r="BF4" s="462"/>
      <c r="BG4" s="462"/>
      <c r="BH4" s="462"/>
      <c r="BI4" s="462"/>
      <c r="BJ4" s="462"/>
      <c r="BK4" s="462"/>
      <c r="BL4" s="462"/>
      <c r="BM4" s="463"/>
      <c r="BN4" s="445">
        <v>15157671</v>
      </c>
      <c r="BO4" s="446"/>
      <c r="BP4" s="446"/>
      <c r="BQ4" s="446"/>
      <c r="BR4" s="446"/>
      <c r="BS4" s="446"/>
      <c r="BT4" s="446"/>
      <c r="BU4" s="447"/>
      <c r="BV4" s="445">
        <v>13802532</v>
      </c>
      <c r="BW4" s="446"/>
      <c r="BX4" s="446"/>
      <c r="BY4" s="446"/>
      <c r="BZ4" s="446"/>
      <c r="CA4" s="446"/>
      <c r="CB4" s="446"/>
      <c r="CC4" s="447"/>
      <c r="CD4" s="517" t="s">
        <v>158</v>
      </c>
      <c r="CE4" s="518"/>
      <c r="CF4" s="518"/>
      <c r="CG4" s="518"/>
      <c r="CH4" s="518"/>
      <c r="CI4" s="518"/>
      <c r="CJ4" s="518"/>
      <c r="CK4" s="518"/>
      <c r="CL4" s="518"/>
      <c r="CM4" s="518"/>
      <c r="CN4" s="518"/>
      <c r="CO4" s="518"/>
      <c r="CP4" s="518"/>
      <c r="CQ4" s="518"/>
      <c r="CR4" s="518"/>
      <c r="CS4" s="519"/>
      <c r="CT4" s="551">
        <v>0.2</v>
      </c>
      <c r="CU4" s="552"/>
      <c r="CV4" s="552"/>
      <c r="CW4" s="552"/>
      <c r="CX4" s="552"/>
      <c r="CY4" s="552"/>
      <c r="CZ4" s="552"/>
      <c r="DA4" s="553"/>
      <c r="DB4" s="551">
        <v>0.5</v>
      </c>
      <c r="DC4" s="552"/>
      <c r="DD4" s="552"/>
      <c r="DE4" s="552"/>
      <c r="DF4" s="552"/>
      <c r="DG4" s="552"/>
      <c r="DH4" s="552"/>
      <c r="DI4" s="553"/>
    </row>
    <row r="5" spans="1:119" ht="18.75" customHeight="1" x14ac:dyDescent="0.2">
      <c r="A5" s="2"/>
      <c r="B5" s="378"/>
      <c r="C5" s="345"/>
      <c r="D5" s="345"/>
      <c r="E5" s="379"/>
      <c r="F5" s="379"/>
      <c r="G5" s="379"/>
      <c r="H5" s="379"/>
      <c r="I5" s="379"/>
      <c r="J5" s="379"/>
      <c r="K5" s="379"/>
      <c r="L5" s="379"/>
      <c r="M5" s="379"/>
      <c r="N5" s="379"/>
      <c r="O5" s="379"/>
      <c r="P5" s="379"/>
      <c r="Q5" s="379"/>
      <c r="R5" s="343"/>
      <c r="S5" s="343"/>
      <c r="T5" s="343"/>
      <c r="U5" s="343"/>
      <c r="V5" s="384"/>
      <c r="W5" s="387"/>
      <c r="X5" s="344"/>
      <c r="Y5" s="344"/>
      <c r="Z5" s="344"/>
      <c r="AA5" s="344"/>
      <c r="AB5" s="345"/>
      <c r="AC5" s="343"/>
      <c r="AD5" s="344"/>
      <c r="AE5" s="344"/>
      <c r="AF5" s="344"/>
      <c r="AG5" s="344"/>
      <c r="AH5" s="344"/>
      <c r="AI5" s="344"/>
      <c r="AJ5" s="344"/>
      <c r="AK5" s="344"/>
      <c r="AL5" s="390"/>
      <c r="AM5" s="488" t="s">
        <v>159</v>
      </c>
      <c r="AN5" s="449"/>
      <c r="AO5" s="449"/>
      <c r="AP5" s="449"/>
      <c r="AQ5" s="449"/>
      <c r="AR5" s="449"/>
      <c r="AS5" s="449"/>
      <c r="AT5" s="450"/>
      <c r="AU5" s="489" t="s">
        <v>61</v>
      </c>
      <c r="AV5" s="490"/>
      <c r="AW5" s="490"/>
      <c r="AX5" s="490"/>
      <c r="AY5" s="455" t="s">
        <v>146</v>
      </c>
      <c r="AZ5" s="456"/>
      <c r="BA5" s="456"/>
      <c r="BB5" s="456"/>
      <c r="BC5" s="456"/>
      <c r="BD5" s="456"/>
      <c r="BE5" s="456"/>
      <c r="BF5" s="456"/>
      <c r="BG5" s="456"/>
      <c r="BH5" s="456"/>
      <c r="BI5" s="456"/>
      <c r="BJ5" s="456"/>
      <c r="BK5" s="456"/>
      <c r="BL5" s="456"/>
      <c r="BM5" s="457"/>
      <c r="BN5" s="458">
        <v>14945203</v>
      </c>
      <c r="BO5" s="459"/>
      <c r="BP5" s="459"/>
      <c r="BQ5" s="459"/>
      <c r="BR5" s="459"/>
      <c r="BS5" s="459"/>
      <c r="BT5" s="459"/>
      <c r="BU5" s="460"/>
      <c r="BV5" s="458">
        <v>13744005</v>
      </c>
      <c r="BW5" s="459"/>
      <c r="BX5" s="459"/>
      <c r="BY5" s="459"/>
      <c r="BZ5" s="459"/>
      <c r="CA5" s="459"/>
      <c r="CB5" s="459"/>
      <c r="CC5" s="460"/>
      <c r="CD5" s="469" t="s">
        <v>161</v>
      </c>
      <c r="CE5" s="470"/>
      <c r="CF5" s="470"/>
      <c r="CG5" s="470"/>
      <c r="CH5" s="470"/>
      <c r="CI5" s="470"/>
      <c r="CJ5" s="470"/>
      <c r="CK5" s="470"/>
      <c r="CL5" s="470"/>
      <c r="CM5" s="470"/>
      <c r="CN5" s="470"/>
      <c r="CO5" s="470"/>
      <c r="CP5" s="470"/>
      <c r="CQ5" s="470"/>
      <c r="CR5" s="470"/>
      <c r="CS5" s="471"/>
      <c r="CT5" s="324">
        <v>97.4</v>
      </c>
      <c r="CU5" s="325"/>
      <c r="CV5" s="325"/>
      <c r="CW5" s="325"/>
      <c r="CX5" s="325"/>
      <c r="CY5" s="325"/>
      <c r="CZ5" s="325"/>
      <c r="DA5" s="326"/>
      <c r="DB5" s="324">
        <v>96.8</v>
      </c>
      <c r="DC5" s="325"/>
      <c r="DD5" s="325"/>
      <c r="DE5" s="325"/>
      <c r="DF5" s="325"/>
      <c r="DG5" s="325"/>
      <c r="DH5" s="325"/>
      <c r="DI5" s="326"/>
    </row>
    <row r="6" spans="1:119" ht="18.75" customHeight="1" x14ac:dyDescent="0.2">
      <c r="A6" s="2"/>
      <c r="B6" s="391" t="s">
        <v>162</v>
      </c>
      <c r="C6" s="342"/>
      <c r="D6" s="342"/>
      <c r="E6" s="392"/>
      <c r="F6" s="392"/>
      <c r="G6" s="392"/>
      <c r="H6" s="392"/>
      <c r="I6" s="392"/>
      <c r="J6" s="392"/>
      <c r="K6" s="392"/>
      <c r="L6" s="392" t="s">
        <v>165</v>
      </c>
      <c r="M6" s="392"/>
      <c r="N6" s="392"/>
      <c r="O6" s="392"/>
      <c r="P6" s="392"/>
      <c r="Q6" s="392"/>
      <c r="R6" s="340"/>
      <c r="S6" s="340"/>
      <c r="T6" s="340"/>
      <c r="U6" s="340"/>
      <c r="V6" s="396"/>
      <c r="W6" s="399" t="s">
        <v>169</v>
      </c>
      <c r="X6" s="341"/>
      <c r="Y6" s="341"/>
      <c r="Z6" s="341"/>
      <c r="AA6" s="341"/>
      <c r="AB6" s="342"/>
      <c r="AC6" s="400" t="s">
        <v>170</v>
      </c>
      <c r="AD6" s="401"/>
      <c r="AE6" s="401"/>
      <c r="AF6" s="401"/>
      <c r="AG6" s="401"/>
      <c r="AH6" s="401"/>
      <c r="AI6" s="401"/>
      <c r="AJ6" s="401"/>
      <c r="AK6" s="401"/>
      <c r="AL6" s="402"/>
      <c r="AM6" s="488" t="s">
        <v>70</v>
      </c>
      <c r="AN6" s="449"/>
      <c r="AO6" s="449"/>
      <c r="AP6" s="449"/>
      <c r="AQ6" s="449"/>
      <c r="AR6" s="449"/>
      <c r="AS6" s="449"/>
      <c r="AT6" s="450"/>
      <c r="AU6" s="489" t="s">
        <v>61</v>
      </c>
      <c r="AV6" s="490"/>
      <c r="AW6" s="490"/>
      <c r="AX6" s="490"/>
      <c r="AY6" s="455" t="s">
        <v>174</v>
      </c>
      <c r="AZ6" s="456"/>
      <c r="BA6" s="456"/>
      <c r="BB6" s="456"/>
      <c r="BC6" s="456"/>
      <c r="BD6" s="456"/>
      <c r="BE6" s="456"/>
      <c r="BF6" s="456"/>
      <c r="BG6" s="456"/>
      <c r="BH6" s="456"/>
      <c r="BI6" s="456"/>
      <c r="BJ6" s="456"/>
      <c r="BK6" s="456"/>
      <c r="BL6" s="456"/>
      <c r="BM6" s="457"/>
      <c r="BN6" s="458">
        <v>212468</v>
      </c>
      <c r="BO6" s="459"/>
      <c r="BP6" s="459"/>
      <c r="BQ6" s="459"/>
      <c r="BR6" s="459"/>
      <c r="BS6" s="459"/>
      <c r="BT6" s="459"/>
      <c r="BU6" s="460"/>
      <c r="BV6" s="458">
        <v>58527</v>
      </c>
      <c r="BW6" s="459"/>
      <c r="BX6" s="459"/>
      <c r="BY6" s="459"/>
      <c r="BZ6" s="459"/>
      <c r="CA6" s="459"/>
      <c r="CB6" s="459"/>
      <c r="CC6" s="460"/>
      <c r="CD6" s="469" t="s">
        <v>175</v>
      </c>
      <c r="CE6" s="470"/>
      <c r="CF6" s="470"/>
      <c r="CG6" s="470"/>
      <c r="CH6" s="470"/>
      <c r="CI6" s="470"/>
      <c r="CJ6" s="470"/>
      <c r="CK6" s="470"/>
      <c r="CL6" s="470"/>
      <c r="CM6" s="470"/>
      <c r="CN6" s="470"/>
      <c r="CO6" s="470"/>
      <c r="CP6" s="470"/>
      <c r="CQ6" s="470"/>
      <c r="CR6" s="470"/>
      <c r="CS6" s="471"/>
      <c r="CT6" s="546">
        <v>100.4</v>
      </c>
      <c r="CU6" s="547"/>
      <c r="CV6" s="547"/>
      <c r="CW6" s="547"/>
      <c r="CX6" s="547"/>
      <c r="CY6" s="547"/>
      <c r="CZ6" s="547"/>
      <c r="DA6" s="548"/>
      <c r="DB6" s="546">
        <v>99.9</v>
      </c>
      <c r="DC6" s="547"/>
      <c r="DD6" s="547"/>
      <c r="DE6" s="547"/>
      <c r="DF6" s="547"/>
      <c r="DG6" s="547"/>
      <c r="DH6" s="547"/>
      <c r="DI6" s="548"/>
    </row>
    <row r="7" spans="1:119" ht="18.75" customHeight="1" x14ac:dyDescent="0.2">
      <c r="A7" s="2"/>
      <c r="B7" s="375"/>
      <c r="C7" s="376"/>
      <c r="D7" s="376"/>
      <c r="E7" s="377"/>
      <c r="F7" s="377"/>
      <c r="G7" s="377"/>
      <c r="H7" s="377"/>
      <c r="I7" s="377"/>
      <c r="J7" s="377"/>
      <c r="K7" s="377"/>
      <c r="L7" s="377"/>
      <c r="M7" s="377"/>
      <c r="N7" s="377"/>
      <c r="O7" s="377"/>
      <c r="P7" s="377"/>
      <c r="Q7" s="377"/>
      <c r="R7" s="382"/>
      <c r="S7" s="382"/>
      <c r="T7" s="382"/>
      <c r="U7" s="382"/>
      <c r="V7" s="383"/>
      <c r="W7" s="385"/>
      <c r="X7" s="386"/>
      <c r="Y7" s="386"/>
      <c r="Z7" s="386"/>
      <c r="AA7" s="386"/>
      <c r="AB7" s="376"/>
      <c r="AC7" s="403"/>
      <c r="AD7" s="404"/>
      <c r="AE7" s="404"/>
      <c r="AF7" s="404"/>
      <c r="AG7" s="404"/>
      <c r="AH7" s="404"/>
      <c r="AI7" s="404"/>
      <c r="AJ7" s="404"/>
      <c r="AK7" s="404"/>
      <c r="AL7" s="405"/>
      <c r="AM7" s="488" t="s">
        <v>176</v>
      </c>
      <c r="AN7" s="449"/>
      <c r="AO7" s="449"/>
      <c r="AP7" s="449"/>
      <c r="AQ7" s="449"/>
      <c r="AR7" s="449"/>
      <c r="AS7" s="449"/>
      <c r="AT7" s="450"/>
      <c r="AU7" s="489" t="s">
        <v>61</v>
      </c>
      <c r="AV7" s="490"/>
      <c r="AW7" s="490"/>
      <c r="AX7" s="490"/>
      <c r="AY7" s="455" t="s">
        <v>177</v>
      </c>
      <c r="AZ7" s="456"/>
      <c r="BA7" s="456"/>
      <c r="BB7" s="456"/>
      <c r="BC7" s="456"/>
      <c r="BD7" s="456"/>
      <c r="BE7" s="456"/>
      <c r="BF7" s="456"/>
      <c r="BG7" s="456"/>
      <c r="BH7" s="456"/>
      <c r="BI7" s="456"/>
      <c r="BJ7" s="456"/>
      <c r="BK7" s="456"/>
      <c r="BL7" s="456"/>
      <c r="BM7" s="457"/>
      <c r="BN7" s="458">
        <v>199983</v>
      </c>
      <c r="BO7" s="459"/>
      <c r="BP7" s="459"/>
      <c r="BQ7" s="459"/>
      <c r="BR7" s="459"/>
      <c r="BS7" s="459"/>
      <c r="BT7" s="459"/>
      <c r="BU7" s="460"/>
      <c r="BV7" s="458">
        <v>23778</v>
      </c>
      <c r="BW7" s="459"/>
      <c r="BX7" s="459"/>
      <c r="BY7" s="459"/>
      <c r="BZ7" s="459"/>
      <c r="CA7" s="459"/>
      <c r="CB7" s="459"/>
      <c r="CC7" s="460"/>
      <c r="CD7" s="469" t="s">
        <v>178</v>
      </c>
      <c r="CE7" s="470"/>
      <c r="CF7" s="470"/>
      <c r="CG7" s="470"/>
      <c r="CH7" s="470"/>
      <c r="CI7" s="470"/>
      <c r="CJ7" s="470"/>
      <c r="CK7" s="470"/>
      <c r="CL7" s="470"/>
      <c r="CM7" s="470"/>
      <c r="CN7" s="470"/>
      <c r="CO7" s="470"/>
      <c r="CP7" s="470"/>
      <c r="CQ7" s="470"/>
      <c r="CR7" s="470"/>
      <c r="CS7" s="471"/>
      <c r="CT7" s="458">
        <v>7673899</v>
      </c>
      <c r="CU7" s="459"/>
      <c r="CV7" s="459"/>
      <c r="CW7" s="459"/>
      <c r="CX7" s="459"/>
      <c r="CY7" s="459"/>
      <c r="CZ7" s="459"/>
      <c r="DA7" s="460"/>
      <c r="DB7" s="458">
        <v>7538049</v>
      </c>
      <c r="DC7" s="459"/>
      <c r="DD7" s="459"/>
      <c r="DE7" s="459"/>
      <c r="DF7" s="459"/>
      <c r="DG7" s="459"/>
      <c r="DH7" s="459"/>
      <c r="DI7" s="460"/>
    </row>
    <row r="8" spans="1:119" ht="18.75" customHeight="1" x14ac:dyDescent="0.2">
      <c r="A8" s="2"/>
      <c r="B8" s="393"/>
      <c r="C8" s="394"/>
      <c r="D8" s="394"/>
      <c r="E8" s="395"/>
      <c r="F8" s="395"/>
      <c r="G8" s="395"/>
      <c r="H8" s="395"/>
      <c r="I8" s="395"/>
      <c r="J8" s="395"/>
      <c r="K8" s="395"/>
      <c r="L8" s="395"/>
      <c r="M8" s="395"/>
      <c r="N8" s="395"/>
      <c r="O8" s="395"/>
      <c r="P8" s="395"/>
      <c r="Q8" s="395"/>
      <c r="R8" s="397"/>
      <c r="S8" s="397"/>
      <c r="T8" s="397"/>
      <c r="U8" s="397"/>
      <c r="V8" s="398"/>
      <c r="W8" s="338"/>
      <c r="X8" s="339"/>
      <c r="Y8" s="339"/>
      <c r="Z8" s="339"/>
      <c r="AA8" s="339"/>
      <c r="AB8" s="394"/>
      <c r="AC8" s="406"/>
      <c r="AD8" s="407"/>
      <c r="AE8" s="407"/>
      <c r="AF8" s="407"/>
      <c r="AG8" s="407"/>
      <c r="AH8" s="407"/>
      <c r="AI8" s="407"/>
      <c r="AJ8" s="407"/>
      <c r="AK8" s="407"/>
      <c r="AL8" s="408"/>
      <c r="AM8" s="488" t="s">
        <v>179</v>
      </c>
      <c r="AN8" s="449"/>
      <c r="AO8" s="449"/>
      <c r="AP8" s="449"/>
      <c r="AQ8" s="449"/>
      <c r="AR8" s="449"/>
      <c r="AS8" s="449"/>
      <c r="AT8" s="450"/>
      <c r="AU8" s="489" t="s">
        <v>183</v>
      </c>
      <c r="AV8" s="490"/>
      <c r="AW8" s="490"/>
      <c r="AX8" s="490"/>
      <c r="AY8" s="455" t="s">
        <v>184</v>
      </c>
      <c r="AZ8" s="456"/>
      <c r="BA8" s="456"/>
      <c r="BB8" s="456"/>
      <c r="BC8" s="456"/>
      <c r="BD8" s="456"/>
      <c r="BE8" s="456"/>
      <c r="BF8" s="456"/>
      <c r="BG8" s="456"/>
      <c r="BH8" s="456"/>
      <c r="BI8" s="456"/>
      <c r="BJ8" s="456"/>
      <c r="BK8" s="456"/>
      <c r="BL8" s="456"/>
      <c r="BM8" s="457"/>
      <c r="BN8" s="458">
        <v>12485</v>
      </c>
      <c r="BO8" s="459"/>
      <c r="BP8" s="459"/>
      <c r="BQ8" s="459"/>
      <c r="BR8" s="459"/>
      <c r="BS8" s="459"/>
      <c r="BT8" s="459"/>
      <c r="BU8" s="460"/>
      <c r="BV8" s="458">
        <v>34749</v>
      </c>
      <c r="BW8" s="459"/>
      <c r="BX8" s="459"/>
      <c r="BY8" s="459"/>
      <c r="BZ8" s="459"/>
      <c r="CA8" s="459"/>
      <c r="CB8" s="459"/>
      <c r="CC8" s="460"/>
      <c r="CD8" s="469" t="s">
        <v>166</v>
      </c>
      <c r="CE8" s="470"/>
      <c r="CF8" s="470"/>
      <c r="CG8" s="470"/>
      <c r="CH8" s="470"/>
      <c r="CI8" s="470"/>
      <c r="CJ8" s="470"/>
      <c r="CK8" s="470"/>
      <c r="CL8" s="470"/>
      <c r="CM8" s="470"/>
      <c r="CN8" s="470"/>
      <c r="CO8" s="470"/>
      <c r="CP8" s="470"/>
      <c r="CQ8" s="470"/>
      <c r="CR8" s="470"/>
      <c r="CS8" s="471"/>
      <c r="CT8" s="522">
        <v>0.28999999999999998</v>
      </c>
      <c r="CU8" s="523"/>
      <c r="CV8" s="523"/>
      <c r="CW8" s="523"/>
      <c r="CX8" s="523"/>
      <c r="CY8" s="523"/>
      <c r="CZ8" s="523"/>
      <c r="DA8" s="524"/>
      <c r="DB8" s="522">
        <v>0.28999999999999998</v>
      </c>
      <c r="DC8" s="523"/>
      <c r="DD8" s="523"/>
      <c r="DE8" s="523"/>
      <c r="DF8" s="523"/>
      <c r="DG8" s="523"/>
      <c r="DH8" s="523"/>
      <c r="DI8" s="524"/>
    </row>
    <row r="9" spans="1:119" ht="18.75" customHeight="1" x14ac:dyDescent="0.2">
      <c r="A9" s="2"/>
      <c r="B9" s="409" t="s">
        <v>19</v>
      </c>
      <c r="C9" s="410"/>
      <c r="D9" s="410"/>
      <c r="E9" s="410"/>
      <c r="F9" s="410"/>
      <c r="G9" s="410"/>
      <c r="H9" s="410"/>
      <c r="I9" s="410"/>
      <c r="J9" s="410"/>
      <c r="K9" s="411"/>
      <c r="L9" s="540" t="s">
        <v>12</v>
      </c>
      <c r="M9" s="541"/>
      <c r="N9" s="541"/>
      <c r="O9" s="541"/>
      <c r="P9" s="541"/>
      <c r="Q9" s="542"/>
      <c r="R9" s="543">
        <v>20092</v>
      </c>
      <c r="S9" s="544"/>
      <c r="T9" s="544"/>
      <c r="U9" s="544"/>
      <c r="V9" s="545"/>
      <c r="W9" s="336" t="s">
        <v>186</v>
      </c>
      <c r="X9" s="337"/>
      <c r="Y9" s="337"/>
      <c r="Z9" s="337"/>
      <c r="AA9" s="337"/>
      <c r="AB9" s="337"/>
      <c r="AC9" s="337"/>
      <c r="AD9" s="337"/>
      <c r="AE9" s="337"/>
      <c r="AF9" s="337"/>
      <c r="AG9" s="337"/>
      <c r="AH9" s="337"/>
      <c r="AI9" s="337"/>
      <c r="AJ9" s="337"/>
      <c r="AK9" s="337"/>
      <c r="AL9" s="388"/>
      <c r="AM9" s="488" t="s">
        <v>187</v>
      </c>
      <c r="AN9" s="449"/>
      <c r="AO9" s="449"/>
      <c r="AP9" s="449"/>
      <c r="AQ9" s="449"/>
      <c r="AR9" s="449"/>
      <c r="AS9" s="449"/>
      <c r="AT9" s="450"/>
      <c r="AU9" s="489" t="s">
        <v>61</v>
      </c>
      <c r="AV9" s="490"/>
      <c r="AW9" s="490"/>
      <c r="AX9" s="490"/>
      <c r="AY9" s="455" t="s">
        <v>62</v>
      </c>
      <c r="AZ9" s="456"/>
      <c r="BA9" s="456"/>
      <c r="BB9" s="456"/>
      <c r="BC9" s="456"/>
      <c r="BD9" s="456"/>
      <c r="BE9" s="456"/>
      <c r="BF9" s="456"/>
      <c r="BG9" s="456"/>
      <c r="BH9" s="456"/>
      <c r="BI9" s="456"/>
      <c r="BJ9" s="456"/>
      <c r="BK9" s="456"/>
      <c r="BL9" s="456"/>
      <c r="BM9" s="457"/>
      <c r="BN9" s="458">
        <v>-22264</v>
      </c>
      <c r="BO9" s="459"/>
      <c r="BP9" s="459"/>
      <c r="BQ9" s="459"/>
      <c r="BR9" s="459"/>
      <c r="BS9" s="459"/>
      <c r="BT9" s="459"/>
      <c r="BU9" s="460"/>
      <c r="BV9" s="458">
        <v>17180</v>
      </c>
      <c r="BW9" s="459"/>
      <c r="BX9" s="459"/>
      <c r="BY9" s="459"/>
      <c r="BZ9" s="459"/>
      <c r="CA9" s="459"/>
      <c r="CB9" s="459"/>
      <c r="CC9" s="460"/>
      <c r="CD9" s="469" t="s">
        <v>59</v>
      </c>
      <c r="CE9" s="470"/>
      <c r="CF9" s="470"/>
      <c r="CG9" s="470"/>
      <c r="CH9" s="470"/>
      <c r="CI9" s="470"/>
      <c r="CJ9" s="470"/>
      <c r="CK9" s="470"/>
      <c r="CL9" s="470"/>
      <c r="CM9" s="470"/>
      <c r="CN9" s="470"/>
      <c r="CO9" s="470"/>
      <c r="CP9" s="470"/>
      <c r="CQ9" s="470"/>
      <c r="CR9" s="470"/>
      <c r="CS9" s="471"/>
      <c r="CT9" s="324">
        <v>23.1</v>
      </c>
      <c r="CU9" s="325"/>
      <c r="CV9" s="325"/>
      <c r="CW9" s="325"/>
      <c r="CX9" s="325"/>
      <c r="CY9" s="325"/>
      <c r="CZ9" s="325"/>
      <c r="DA9" s="326"/>
      <c r="DB9" s="324">
        <v>19.100000000000001</v>
      </c>
      <c r="DC9" s="325"/>
      <c r="DD9" s="325"/>
      <c r="DE9" s="325"/>
      <c r="DF9" s="325"/>
      <c r="DG9" s="325"/>
      <c r="DH9" s="325"/>
      <c r="DI9" s="326"/>
    </row>
    <row r="10" spans="1:119" ht="18.75" customHeight="1" x14ac:dyDescent="0.2">
      <c r="A10" s="2"/>
      <c r="B10" s="409"/>
      <c r="C10" s="410"/>
      <c r="D10" s="410"/>
      <c r="E10" s="410"/>
      <c r="F10" s="410"/>
      <c r="G10" s="410"/>
      <c r="H10" s="410"/>
      <c r="I10" s="410"/>
      <c r="J10" s="410"/>
      <c r="K10" s="411"/>
      <c r="L10" s="448" t="s">
        <v>190</v>
      </c>
      <c r="M10" s="449"/>
      <c r="N10" s="449"/>
      <c r="O10" s="449"/>
      <c r="P10" s="449"/>
      <c r="Q10" s="450"/>
      <c r="R10" s="451">
        <v>21834</v>
      </c>
      <c r="S10" s="452"/>
      <c r="T10" s="452"/>
      <c r="U10" s="452"/>
      <c r="V10" s="454"/>
      <c r="W10" s="385"/>
      <c r="X10" s="386"/>
      <c r="Y10" s="386"/>
      <c r="Z10" s="386"/>
      <c r="AA10" s="386"/>
      <c r="AB10" s="386"/>
      <c r="AC10" s="386"/>
      <c r="AD10" s="386"/>
      <c r="AE10" s="386"/>
      <c r="AF10" s="386"/>
      <c r="AG10" s="386"/>
      <c r="AH10" s="386"/>
      <c r="AI10" s="386"/>
      <c r="AJ10" s="386"/>
      <c r="AK10" s="386"/>
      <c r="AL10" s="389"/>
      <c r="AM10" s="488" t="s">
        <v>191</v>
      </c>
      <c r="AN10" s="449"/>
      <c r="AO10" s="449"/>
      <c r="AP10" s="449"/>
      <c r="AQ10" s="449"/>
      <c r="AR10" s="449"/>
      <c r="AS10" s="449"/>
      <c r="AT10" s="450"/>
      <c r="AU10" s="489" t="s">
        <v>61</v>
      </c>
      <c r="AV10" s="490"/>
      <c r="AW10" s="490"/>
      <c r="AX10" s="490"/>
      <c r="AY10" s="455" t="s">
        <v>193</v>
      </c>
      <c r="AZ10" s="456"/>
      <c r="BA10" s="456"/>
      <c r="BB10" s="456"/>
      <c r="BC10" s="456"/>
      <c r="BD10" s="456"/>
      <c r="BE10" s="456"/>
      <c r="BF10" s="456"/>
      <c r="BG10" s="456"/>
      <c r="BH10" s="456"/>
      <c r="BI10" s="456"/>
      <c r="BJ10" s="456"/>
      <c r="BK10" s="456"/>
      <c r="BL10" s="456"/>
      <c r="BM10" s="457"/>
      <c r="BN10" s="458">
        <v>788</v>
      </c>
      <c r="BO10" s="459"/>
      <c r="BP10" s="459"/>
      <c r="BQ10" s="459"/>
      <c r="BR10" s="459"/>
      <c r="BS10" s="459"/>
      <c r="BT10" s="459"/>
      <c r="BU10" s="460"/>
      <c r="BV10" s="458">
        <v>1368</v>
      </c>
      <c r="BW10" s="459"/>
      <c r="BX10" s="459"/>
      <c r="BY10" s="459"/>
      <c r="BZ10" s="459"/>
      <c r="CA10" s="459"/>
      <c r="CB10" s="459"/>
      <c r="CC10" s="460"/>
      <c r="CD10" s="25" t="s">
        <v>195</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2">
      <c r="A11" s="2"/>
      <c r="B11" s="409"/>
      <c r="C11" s="410"/>
      <c r="D11" s="410"/>
      <c r="E11" s="410"/>
      <c r="F11" s="410"/>
      <c r="G11" s="410"/>
      <c r="H11" s="410"/>
      <c r="I11" s="410"/>
      <c r="J11" s="410"/>
      <c r="K11" s="411"/>
      <c r="L11" s="422" t="s">
        <v>144</v>
      </c>
      <c r="M11" s="423"/>
      <c r="N11" s="423"/>
      <c r="O11" s="423"/>
      <c r="P11" s="423"/>
      <c r="Q11" s="424"/>
      <c r="R11" s="537" t="s">
        <v>198</v>
      </c>
      <c r="S11" s="538"/>
      <c r="T11" s="538"/>
      <c r="U11" s="538"/>
      <c r="V11" s="539"/>
      <c r="W11" s="385"/>
      <c r="X11" s="386"/>
      <c r="Y11" s="386"/>
      <c r="Z11" s="386"/>
      <c r="AA11" s="386"/>
      <c r="AB11" s="386"/>
      <c r="AC11" s="386"/>
      <c r="AD11" s="386"/>
      <c r="AE11" s="386"/>
      <c r="AF11" s="386"/>
      <c r="AG11" s="386"/>
      <c r="AH11" s="386"/>
      <c r="AI11" s="386"/>
      <c r="AJ11" s="386"/>
      <c r="AK11" s="386"/>
      <c r="AL11" s="389"/>
      <c r="AM11" s="488" t="s">
        <v>199</v>
      </c>
      <c r="AN11" s="449"/>
      <c r="AO11" s="449"/>
      <c r="AP11" s="449"/>
      <c r="AQ11" s="449"/>
      <c r="AR11" s="449"/>
      <c r="AS11" s="449"/>
      <c r="AT11" s="450"/>
      <c r="AU11" s="489" t="s">
        <v>183</v>
      </c>
      <c r="AV11" s="490"/>
      <c r="AW11" s="490"/>
      <c r="AX11" s="490"/>
      <c r="AY11" s="455" t="s">
        <v>200</v>
      </c>
      <c r="AZ11" s="456"/>
      <c r="BA11" s="456"/>
      <c r="BB11" s="456"/>
      <c r="BC11" s="456"/>
      <c r="BD11" s="456"/>
      <c r="BE11" s="456"/>
      <c r="BF11" s="456"/>
      <c r="BG11" s="456"/>
      <c r="BH11" s="456"/>
      <c r="BI11" s="456"/>
      <c r="BJ11" s="456"/>
      <c r="BK11" s="456"/>
      <c r="BL11" s="456"/>
      <c r="BM11" s="457"/>
      <c r="BN11" s="458">
        <v>489920</v>
      </c>
      <c r="BO11" s="459"/>
      <c r="BP11" s="459"/>
      <c r="BQ11" s="459"/>
      <c r="BR11" s="459"/>
      <c r="BS11" s="459"/>
      <c r="BT11" s="459"/>
      <c r="BU11" s="460"/>
      <c r="BV11" s="458">
        <v>0</v>
      </c>
      <c r="BW11" s="459"/>
      <c r="BX11" s="459"/>
      <c r="BY11" s="459"/>
      <c r="BZ11" s="459"/>
      <c r="CA11" s="459"/>
      <c r="CB11" s="459"/>
      <c r="CC11" s="460"/>
      <c r="CD11" s="469" t="s">
        <v>203</v>
      </c>
      <c r="CE11" s="470"/>
      <c r="CF11" s="470"/>
      <c r="CG11" s="470"/>
      <c r="CH11" s="470"/>
      <c r="CI11" s="470"/>
      <c r="CJ11" s="470"/>
      <c r="CK11" s="470"/>
      <c r="CL11" s="470"/>
      <c r="CM11" s="470"/>
      <c r="CN11" s="470"/>
      <c r="CO11" s="470"/>
      <c r="CP11" s="470"/>
      <c r="CQ11" s="470"/>
      <c r="CR11" s="470"/>
      <c r="CS11" s="471"/>
      <c r="CT11" s="522" t="s">
        <v>204</v>
      </c>
      <c r="CU11" s="523"/>
      <c r="CV11" s="523"/>
      <c r="CW11" s="523"/>
      <c r="CX11" s="523"/>
      <c r="CY11" s="523"/>
      <c r="CZ11" s="523"/>
      <c r="DA11" s="524"/>
      <c r="DB11" s="522" t="s">
        <v>204</v>
      </c>
      <c r="DC11" s="523"/>
      <c r="DD11" s="523"/>
      <c r="DE11" s="523"/>
      <c r="DF11" s="523"/>
      <c r="DG11" s="523"/>
      <c r="DH11" s="523"/>
      <c r="DI11" s="524"/>
    </row>
    <row r="12" spans="1:119" ht="18.75" customHeight="1" x14ac:dyDescent="0.2">
      <c r="A12" s="2"/>
      <c r="B12" s="412" t="s">
        <v>206</v>
      </c>
      <c r="C12" s="413"/>
      <c r="D12" s="413"/>
      <c r="E12" s="413"/>
      <c r="F12" s="413"/>
      <c r="G12" s="413"/>
      <c r="H12" s="413"/>
      <c r="I12" s="413"/>
      <c r="J12" s="413"/>
      <c r="K12" s="414"/>
      <c r="L12" s="525" t="s">
        <v>207</v>
      </c>
      <c r="M12" s="526"/>
      <c r="N12" s="526"/>
      <c r="O12" s="526"/>
      <c r="P12" s="526"/>
      <c r="Q12" s="527"/>
      <c r="R12" s="528">
        <v>21040</v>
      </c>
      <c r="S12" s="529"/>
      <c r="T12" s="529"/>
      <c r="U12" s="529"/>
      <c r="V12" s="530"/>
      <c r="W12" s="531" t="s">
        <v>5</v>
      </c>
      <c r="X12" s="490"/>
      <c r="Y12" s="490"/>
      <c r="Z12" s="490"/>
      <c r="AA12" s="490"/>
      <c r="AB12" s="532"/>
      <c r="AC12" s="533" t="s">
        <v>209</v>
      </c>
      <c r="AD12" s="534"/>
      <c r="AE12" s="534"/>
      <c r="AF12" s="534"/>
      <c r="AG12" s="535"/>
      <c r="AH12" s="533" t="s">
        <v>211</v>
      </c>
      <c r="AI12" s="534"/>
      <c r="AJ12" s="534"/>
      <c r="AK12" s="534"/>
      <c r="AL12" s="536"/>
      <c r="AM12" s="488" t="s">
        <v>213</v>
      </c>
      <c r="AN12" s="449"/>
      <c r="AO12" s="449"/>
      <c r="AP12" s="449"/>
      <c r="AQ12" s="449"/>
      <c r="AR12" s="449"/>
      <c r="AS12" s="449"/>
      <c r="AT12" s="450"/>
      <c r="AU12" s="489" t="s">
        <v>61</v>
      </c>
      <c r="AV12" s="490"/>
      <c r="AW12" s="490"/>
      <c r="AX12" s="490"/>
      <c r="AY12" s="455" t="s">
        <v>216</v>
      </c>
      <c r="AZ12" s="456"/>
      <c r="BA12" s="456"/>
      <c r="BB12" s="456"/>
      <c r="BC12" s="456"/>
      <c r="BD12" s="456"/>
      <c r="BE12" s="456"/>
      <c r="BF12" s="456"/>
      <c r="BG12" s="456"/>
      <c r="BH12" s="456"/>
      <c r="BI12" s="456"/>
      <c r="BJ12" s="456"/>
      <c r="BK12" s="456"/>
      <c r="BL12" s="456"/>
      <c r="BM12" s="457"/>
      <c r="BN12" s="458">
        <v>170000</v>
      </c>
      <c r="BO12" s="459"/>
      <c r="BP12" s="459"/>
      <c r="BQ12" s="459"/>
      <c r="BR12" s="459"/>
      <c r="BS12" s="459"/>
      <c r="BT12" s="459"/>
      <c r="BU12" s="460"/>
      <c r="BV12" s="458">
        <v>0</v>
      </c>
      <c r="BW12" s="459"/>
      <c r="BX12" s="459"/>
      <c r="BY12" s="459"/>
      <c r="BZ12" s="459"/>
      <c r="CA12" s="459"/>
      <c r="CB12" s="459"/>
      <c r="CC12" s="460"/>
      <c r="CD12" s="469" t="s">
        <v>217</v>
      </c>
      <c r="CE12" s="470"/>
      <c r="CF12" s="470"/>
      <c r="CG12" s="470"/>
      <c r="CH12" s="470"/>
      <c r="CI12" s="470"/>
      <c r="CJ12" s="470"/>
      <c r="CK12" s="470"/>
      <c r="CL12" s="470"/>
      <c r="CM12" s="470"/>
      <c r="CN12" s="470"/>
      <c r="CO12" s="470"/>
      <c r="CP12" s="470"/>
      <c r="CQ12" s="470"/>
      <c r="CR12" s="470"/>
      <c r="CS12" s="471"/>
      <c r="CT12" s="522" t="s">
        <v>204</v>
      </c>
      <c r="CU12" s="523"/>
      <c r="CV12" s="523"/>
      <c r="CW12" s="523"/>
      <c r="CX12" s="523"/>
      <c r="CY12" s="523"/>
      <c r="CZ12" s="523"/>
      <c r="DA12" s="524"/>
      <c r="DB12" s="522" t="s">
        <v>204</v>
      </c>
      <c r="DC12" s="523"/>
      <c r="DD12" s="523"/>
      <c r="DE12" s="523"/>
      <c r="DF12" s="523"/>
      <c r="DG12" s="523"/>
      <c r="DH12" s="523"/>
      <c r="DI12" s="524"/>
    </row>
    <row r="13" spans="1:119" ht="18.75" customHeight="1" x14ac:dyDescent="0.2">
      <c r="A13" s="2"/>
      <c r="B13" s="415"/>
      <c r="C13" s="416"/>
      <c r="D13" s="416"/>
      <c r="E13" s="416"/>
      <c r="F13" s="416"/>
      <c r="G13" s="416"/>
      <c r="H13" s="416"/>
      <c r="I13" s="416"/>
      <c r="J13" s="416"/>
      <c r="K13" s="417"/>
      <c r="L13" s="16"/>
      <c r="M13" s="511" t="s">
        <v>219</v>
      </c>
      <c r="N13" s="512"/>
      <c r="O13" s="512"/>
      <c r="P13" s="512"/>
      <c r="Q13" s="513"/>
      <c r="R13" s="514">
        <v>20939</v>
      </c>
      <c r="S13" s="515"/>
      <c r="T13" s="515"/>
      <c r="U13" s="515"/>
      <c r="V13" s="516"/>
      <c r="W13" s="399" t="s">
        <v>151</v>
      </c>
      <c r="X13" s="341"/>
      <c r="Y13" s="341"/>
      <c r="Z13" s="341"/>
      <c r="AA13" s="341"/>
      <c r="AB13" s="342"/>
      <c r="AC13" s="451">
        <v>386</v>
      </c>
      <c r="AD13" s="452"/>
      <c r="AE13" s="452"/>
      <c r="AF13" s="452"/>
      <c r="AG13" s="453"/>
      <c r="AH13" s="451">
        <v>426</v>
      </c>
      <c r="AI13" s="452"/>
      <c r="AJ13" s="452"/>
      <c r="AK13" s="452"/>
      <c r="AL13" s="454"/>
      <c r="AM13" s="488" t="s">
        <v>221</v>
      </c>
      <c r="AN13" s="449"/>
      <c r="AO13" s="449"/>
      <c r="AP13" s="449"/>
      <c r="AQ13" s="449"/>
      <c r="AR13" s="449"/>
      <c r="AS13" s="449"/>
      <c r="AT13" s="450"/>
      <c r="AU13" s="489" t="s">
        <v>183</v>
      </c>
      <c r="AV13" s="490"/>
      <c r="AW13" s="490"/>
      <c r="AX13" s="490"/>
      <c r="AY13" s="455" t="s">
        <v>223</v>
      </c>
      <c r="AZ13" s="456"/>
      <c r="BA13" s="456"/>
      <c r="BB13" s="456"/>
      <c r="BC13" s="456"/>
      <c r="BD13" s="456"/>
      <c r="BE13" s="456"/>
      <c r="BF13" s="456"/>
      <c r="BG13" s="456"/>
      <c r="BH13" s="456"/>
      <c r="BI13" s="456"/>
      <c r="BJ13" s="456"/>
      <c r="BK13" s="456"/>
      <c r="BL13" s="456"/>
      <c r="BM13" s="457"/>
      <c r="BN13" s="458">
        <v>298444</v>
      </c>
      <c r="BO13" s="459"/>
      <c r="BP13" s="459"/>
      <c r="BQ13" s="459"/>
      <c r="BR13" s="459"/>
      <c r="BS13" s="459"/>
      <c r="BT13" s="459"/>
      <c r="BU13" s="460"/>
      <c r="BV13" s="458">
        <v>18548</v>
      </c>
      <c r="BW13" s="459"/>
      <c r="BX13" s="459"/>
      <c r="BY13" s="459"/>
      <c r="BZ13" s="459"/>
      <c r="CA13" s="459"/>
      <c r="CB13" s="459"/>
      <c r="CC13" s="460"/>
      <c r="CD13" s="469" t="s">
        <v>224</v>
      </c>
      <c r="CE13" s="470"/>
      <c r="CF13" s="470"/>
      <c r="CG13" s="470"/>
      <c r="CH13" s="470"/>
      <c r="CI13" s="470"/>
      <c r="CJ13" s="470"/>
      <c r="CK13" s="470"/>
      <c r="CL13" s="470"/>
      <c r="CM13" s="470"/>
      <c r="CN13" s="470"/>
      <c r="CO13" s="470"/>
      <c r="CP13" s="470"/>
      <c r="CQ13" s="470"/>
      <c r="CR13" s="470"/>
      <c r="CS13" s="471"/>
      <c r="CT13" s="324">
        <v>17</v>
      </c>
      <c r="CU13" s="325"/>
      <c r="CV13" s="325"/>
      <c r="CW13" s="325"/>
      <c r="CX13" s="325"/>
      <c r="CY13" s="325"/>
      <c r="CZ13" s="325"/>
      <c r="DA13" s="326"/>
      <c r="DB13" s="324">
        <v>17</v>
      </c>
      <c r="DC13" s="325"/>
      <c r="DD13" s="325"/>
      <c r="DE13" s="325"/>
      <c r="DF13" s="325"/>
      <c r="DG13" s="325"/>
      <c r="DH13" s="325"/>
      <c r="DI13" s="326"/>
    </row>
    <row r="14" spans="1:119" ht="18.75" customHeight="1" x14ac:dyDescent="0.2">
      <c r="A14" s="2"/>
      <c r="B14" s="415"/>
      <c r="C14" s="416"/>
      <c r="D14" s="416"/>
      <c r="E14" s="416"/>
      <c r="F14" s="416"/>
      <c r="G14" s="416"/>
      <c r="H14" s="416"/>
      <c r="I14" s="416"/>
      <c r="J14" s="416"/>
      <c r="K14" s="417"/>
      <c r="L14" s="501" t="s">
        <v>225</v>
      </c>
      <c r="M14" s="520"/>
      <c r="N14" s="520"/>
      <c r="O14" s="520"/>
      <c r="P14" s="520"/>
      <c r="Q14" s="521"/>
      <c r="R14" s="514">
        <v>21377</v>
      </c>
      <c r="S14" s="515"/>
      <c r="T14" s="515"/>
      <c r="U14" s="515"/>
      <c r="V14" s="516"/>
      <c r="W14" s="387"/>
      <c r="X14" s="344"/>
      <c r="Y14" s="344"/>
      <c r="Z14" s="344"/>
      <c r="AA14" s="344"/>
      <c r="AB14" s="345"/>
      <c r="AC14" s="504">
        <v>3.7</v>
      </c>
      <c r="AD14" s="505"/>
      <c r="AE14" s="505"/>
      <c r="AF14" s="505"/>
      <c r="AG14" s="506"/>
      <c r="AH14" s="504">
        <v>4</v>
      </c>
      <c r="AI14" s="505"/>
      <c r="AJ14" s="505"/>
      <c r="AK14" s="505"/>
      <c r="AL14" s="507"/>
      <c r="AM14" s="488"/>
      <c r="AN14" s="449"/>
      <c r="AO14" s="449"/>
      <c r="AP14" s="449"/>
      <c r="AQ14" s="449"/>
      <c r="AR14" s="449"/>
      <c r="AS14" s="449"/>
      <c r="AT14" s="450"/>
      <c r="AU14" s="489"/>
      <c r="AV14" s="490"/>
      <c r="AW14" s="490"/>
      <c r="AX14" s="490"/>
      <c r="AY14" s="455"/>
      <c r="AZ14" s="456"/>
      <c r="BA14" s="456"/>
      <c r="BB14" s="456"/>
      <c r="BC14" s="456"/>
      <c r="BD14" s="456"/>
      <c r="BE14" s="456"/>
      <c r="BF14" s="456"/>
      <c r="BG14" s="456"/>
      <c r="BH14" s="456"/>
      <c r="BI14" s="456"/>
      <c r="BJ14" s="456"/>
      <c r="BK14" s="456"/>
      <c r="BL14" s="456"/>
      <c r="BM14" s="457"/>
      <c r="BN14" s="458"/>
      <c r="BO14" s="459"/>
      <c r="BP14" s="459"/>
      <c r="BQ14" s="459"/>
      <c r="BR14" s="459"/>
      <c r="BS14" s="459"/>
      <c r="BT14" s="459"/>
      <c r="BU14" s="460"/>
      <c r="BV14" s="458"/>
      <c r="BW14" s="459"/>
      <c r="BX14" s="459"/>
      <c r="BY14" s="459"/>
      <c r="BZ14" s="459"/>
      <c r="CA14" s="459"/>
      <c r="CB14" s="459"/>
      <c r="CC14" s="460"/>
      <c r="CD14" s="464" t="s">
        <v>228</v>
      </c>
      <c r="CE14" s="465"/>
      <c r="CF14" s="465"/>
      <c r="CG14" s="465"/>
      <c r="CH14" s="465"/>
      <c r="CI14" s="465"/>
      <c r="CJ14" s="465"/>
      <c r="CK14" s="465"/>
      <c r="CL14" s="465"/>
      <c r="CM14" s="465"/>
      <c r="CN14" s="465"/>
      <c r="CO14" s="465"/>
      <c r="CP14" s="465"/>
      <c r="CQ14" s="465"/>
      <c r="CR14" s="465"/>
      <c r="CS14" s="466"/>
      <c r="CT14" s="508">
        <v>114.6</v>
      </c>
      <c r="CU14" s="509"/>
      <c r="CV14" s="509"/>
      <c r="CW14" s="509"/>
      <c r="CX14" s="509"/>
      <c r="CY14" s="509"/>
      <c r="CZ14" s="509"/>
      <c r="DA14" s="510"/>
      <c r="DB14" s="508">
        <v>123</v>
      </c>
      <c r="DC14" s="509"/>
      <c r="DD14" s="509"/>
      <c r="DE14" s="509"/>
      <c r="DF14" s="509"/>
      <c r="DG14" s="509"/>
      <c r="DH14" s="509"/>
      <c r="DI14" s="510"/>
    </row>
    <row r="15" spans="1:119" ht="18.75" customHeight="1" x14ac:dyDescent="0.2">
      <c r="A15" s="2"/>
      <c r="B15" s="415"/>
      <c r="C15" s="416"/>
      <c r="D15" s="416"/>
      <c r="E15" s="416"/>
      <c r="F15" s="416"/>
      <c r="G15" s="416"/>
      <c r="H15" s="416"/>
      <c r="I15" s="416"/>
      <c r="J15" s="416"/>
      <c r="K15" s="417"/>
      <c r="L15" s="16"/>
      <c r="M15" s="511" t="s">
        <v>219</v>
      </c>
      <c r="N15" s="512"/>
      <c r="O15" s="512"/>
      <c r="P15" s="512"/>
      <c r="Q15" s="513"/>
      <c r="R15" s="514">
        <v>21246</v>
      </c>
      <c r="S15" s="515"/>
      <c r="T15" s="515"/>
      <c r="U15" s="515"/>
      <c r="V15" s="516"/>
      <c r="W15" s="399" t="s">
        <v>7</v>
      </c>
      <c r="X15" s="341"/>
      <c r="Y15" s="341"/>
      <c r="Z15" s="341"/>
      <c r="AA15" s="341"/>
      <c r="AB15" s="342"/>
      <c r="AC15" s="451">
        <v>3444</v>
      </c>
      <c r="AD15" s="452"/>
      <c r="AE15" s="452"/>
      <c r="AF15" s="452"/>
      <c r="AG15" s="453"/>
      <c r="AH15" s="451">
        <v>3904</v>
      </c>
      <c r="AI15" s="452"/>
      <c r="AJ15" s="452"/>
      <c r="AK15" s="452"/>
      <c r="AL15" s="454"/>
      <c r="AM15" s="488"/>
      <c r="AN15" s="449"/>
      <c r="AO15" s="449"/>
      <c r="AP15" s="449"/>
      <c r="AQ15" s="449"/>
      <c r="AR15" s="449"/>
      <c r="AS15" s="449"/>
      <c r="AT15" s="450"/>
      <c r="AU15" s="489"/>
      <c r="AV15" s="490"/>
      <c r="AW15" s="490"/>
      <c r="AX15" s="490"/>
      <c r="AY15" s="461" t="s">
        <v>230</v>
      </c>
      <c r="AZ15" s="462"/>
      <c r="BA15" s="462"/>
      <c r="BB15" s="462"/>
      <c r="BC15" s="462"/>
      <c r="BD15" s="462"/>
      <c r="BE15" s="462"/>
      <c r="BF15" s="462"/>
      <c r="BG15" s="462"/>
      <c r="BH15" s="462"/>
      <c r="BI15" s="462"/>
      <c r="BJ15" s="462"/>
      <c r="BK15" s="462"/>
      <c r="BL15" s="462"/>
      <c r="BM15" s="463"/>
      <c r="BN15" s="445">
        <v>1985954</v>
      </c>
      <c r="BO15" s="446"/>
      <c r="BP15" s="446"/>
      <c r="BQ15" s="446"/>
      <c r="BR15" s="446"/>
      <c r="BS15" s="446"/>
      <c r="BT15" s="446"/>
      <c r="BU15" s="447"/>
      <c r="BV15" s="445">
        <v>1863001</v>
      </c>
      <c r="BW15" s="446"/>
      <c r="BX15" s="446"/>
      <c r="BY15" s="446"/>
      <c r="BZ15" s="446"/>
      <c r="CA15" s="446"/>
      <c r="CB15" s="446"/>
      <c r="CC15" s="447"/>
      <c r="CD15" s="517" t="s">
        <v>218</v>
      </c>
      <c r="CE15" s="518"/>
      <c r="CF15" s="518"/>
      <c r="CG15" s="518"/>
      <c r="CH15" s="518"/>
      <c r="CI15" s="518"/>
      <c r="CJ15" s="518"/>
      <c r="CK15" s="518"/>
      <c r="CL15" s="518"/>
      <c r="CM15" s="518"/>
      <c r="CN15" s="518"/>
      <c r="CO15" s="518"/>
      <c r="CP15" s="518"/>
      <c r="CQ15" s="518"/>
      <c r="CR15" s="518"/>
      <c r="CS15" s="519"/>
      <c r="CT15" s="31"/>
      <c r="CU15" s="34"/>
      <c r="CV15" s="34"/>
      <c r="CW15" s="34"/>
      <c r="CX15" s="34"/>
      <c r="CY15" s="34"/>
      <c r="CZ15" s="34"/>
      <c r="DA15" s="37"/>
      <c r="DB15" s="31"/>
      <c r="DC15" s="34"/>
      <c r="DD15" s="34"/>
      <c r="DE15" s="34"/>
      <c r="DF15" s="34"/>
      <c r="DG15" s="34"/>
      <c r="DH15" s="34"/>
      <c r="DI15" s="37"/>
    </row>
    <row r="16" spans="1:119" ht="18.75" customHeight="1" x14ac:dyDescent="0.2">
      <c r="A16" s="2"/>
      <c r="B16" s="415"/>
      <c r="C16" s="416"/>
      <c r="D16" s="416"/>
      <c r="E16" s="416"/>
      <c r="F16" s="416"/>
      <c r="G16" s="416"/>
      <c r="H16" s="416"/>
      <c r="I16" s="416"/>
      <c r="J16" s="416"/>
      <c r="K16" s="417"/>
      <c r="L16" s="501" t="s">
        <v>48</v>
      </c>
      <c r="M16" s="502"/>
      <c r="N16" s="502"/>
      <c r="O16" s="502"/>
      <c r="P16" s="502"/>
      <c r="Q16" s="503"/>
      <c r="R16" s="498" t="s">
        <v>231</v>
      </c>
      <c r="S16" s="499"/>
      <c r="T16" s="499"/>
      <c r="U16" s="499"/>
      <c r="V16" s="500"/>
      <c r="W16" s="387"/>
      <c r="X16" s="344"/>
      <c r="Y16" s="344"/>
      <c r="Z16" s="344"/>
      <c r="AA16" s="344"/>
      <c r="AB16" s="345"/>
      <c r="AC16" s="504">
        <v>33.1</v>
      </c>
      <c r="AD16" s="505"/>
      <c r="AE16" s="505"/>
      <c r="AF16" s="505"/>
      <c r="AG16" s="506"/>
      <c r="AH16" s="504">
        <v>36.200000000000003</v>
      </c>
      <c r="AI16" s="505"/>
      <c r="AJ16" s="505"/>
      <c r="AK16" s="505"/>
      <c r="AL16" s="507"/>
      <c r="AM16" s="488"/>
      <c r="AN16" s="449"/>
      <c r="AO16" s="449"/>
      <c r="AP16" s="449"/>
      <c r="AQ16" s="449"/>
      <c r="AR16" s="449"/>
      <c r="AS16" s="449"/>
      <c r="AT16" s="450"/>
      <c r="AU16" s="489"/>
      <c r="AV16" s="490"/>
      <c r="AW16" s="490"/>
      <c r="AX16" s="490"/>
      <c r="AY16" s="455" t="s">
        <v>108</v>
      </c>
      <c r="AZ16" s="456"/>
      <c r="BA16" s="456"/>
      <c r="BB16" s="456"/>
      <c r="BC16" s="456"/>
      <c r="BD16" s="456"/>
      <c r="BE16" s="456"/>
      <c r="BF16" s="456"/>
      <c r="BG16" s="456"/>
      <c r="BH16" s="456"/>
      <c r="BI16" s="456"/>
      <c r="BJ16" s="456"/>
      <c r="BK16" s="456"/>
      <c r="BL16" s="456"/>
      <c r="BM16" s="457"/>
      <c r="BN16" s="458">
        <v>6902745</v>
      </c>
      <c r="BO16" s="459"/>
      <c r="BP16" s="459"/>
      <c r="BQ16" s="459"/>
      <c r="BR16" s="459"/>
      <c r="BS16" s="459"/>
      <c r="BT16" s="459"/>
      <c r="BU16" s="460"/>
      <c r="BV16" s="458">
        <v>6701299</v>
      </c>
      <c r="BW16" s="459"/>
      <c r="BX16" s="459"/>
      <c r="BY16" s="459"/>
      <c r="BZ16" s="459"/>
      <c r="CA16" s="459"/>
      <c r="CB16" s="459"/>
      <c r="CC16" s="460"/>
      <c r="CD16" s="24"/>
      <c r="CE16" s="322"/>
      <c r="CF16" s="322"/>
      <c r="CG16" s="322"/>
      <c r="CH16" s="322"/>
      <c r="CI16" s="322"/>
      <c r="CJ16" s="322"/>
      <c r="CK16" s="322"/>
      <c r="CL16" s="322"/>
      <c r="CM16" s="322"/>
      <c r="CN16" s="322"/>
      <c r="CO16" s="322"/>
      <c r="CP16" s="322"/>
      <c r="CQ16" s="322"/>
      <c r="CR16" s="322"/>
      <c r="CS16" s="323"/>
      <c r="CT16" s="324"/>
      <c r="CU16" s="325"/>
      <c r="CV16" s="325"/>
      <c r="CW16" s="325"/>
      <c r="CX16" s="325"/>
      <c r="CY16" s="325"/>
      <c r="CZ16" s="325"/>
      <c r="DA16" s="326"/>
      <c r="DB16" s="324"/>
      <c r="DC16" s="325"/>
      <c r="DD16" s="325"/>
      <c r="DE16" s="325"/>
      <c r="DF16" s="325"/>
      <c r="DG16" s="325"/>
      <c r="DH16" s="325"/>
      <c r="DI16" s="326"/>
    </row>
    <row r="17" spans="1:113" ht="18.75" customHeight="1" x14ac:dyDescent="0.2">
      <c r="A17" s="2"/>
      <c r="B17" s="418"/>
      <c r="C17" s="419"/>
      <c r="D17" s="419"/>
      <c r="E17" s="419"/>
      <c r="F17" s="419"/>
      <c r="G17" s="419"/>
      <c r="H17" s="419"/>
      <c r="I17" s="419"/>
      <c r="J17" s="419"/>
      <c r="K17" s="420"/>
      <c r="L17" s="17"/>
      <c r="M17" s="495" t="s">
        <v>101</v>
      </c>
      <c r="N17" s="496"/>
      <c r="O17" s="496"/>
      <c r="P17" s="496"/>
      <c r="Q17" s="497"/>
      <c r="R17" s="498" t="s">
        <v>232</v>
      </c>
      <c r="S17" s="499"/>
      <c r="T17" s="499"/>
      <c r="U17" s="499"/>
      <c r="V17" s="500"/>
      <c r="W17" s="399" t="s">
        <v>95</v>
      </c>
      <c r="X17" s="341"/>
      <c r="Y17" s="341"/>
      <c r="Z17" s="341"/>
      <c r="AA17" s="341"/>
      <c r="AB17" s="342"/>
      <c r="AC17" s="451">
        <v>6584</v>
      </c>
      <c r="AD17" s="452"/>
      <c r="AE17" s="452"/>
      <c r="AF17" s="452"/>
      <c r="AG17" s="453"/>
      <c r="AH17" s="451">
        <v>6450</v>
      </c>
      <c r="AI17" s="452"/>
      <c r="AJ17" s="452"/>
      <c r="AK17" s="452"/>
      <c r="AL17" s="454"/>
      <c r="AM17" s="488"/>
      <c r="AN17" s="449"/>
      <c r="AO17" s="449"/>
      <c r="AP17" s="449"/>
      <c r="AQ17" s="449"/>
      <c r="AR17" s="449"/>
      <c r="AS17" s="449"/>
      <c r="AT17" s="450"/>
      <c r="AU17" s="489"/>
      <c r="AV17" s="490"/>
      <c r="AW17" s="490"/>
      <c r="AX17" s="490"/>
      <c r="AY17" s="455" t="s">
        <v>234</v>
      </c>
      <c r="AZ17" s="456"/>
      <c r="BA17" s="456"/>
      <c r="BB17" s="456"/>
      <c r="BC17" s="456"/>
      <c r="BD17" s="456"/>
      <c r="BE17" s="456"/>
      <c r="BF17" s="456"/>
      <c r="BG17" s="456"/>
      <c r="BH17" s="456"/>
      <c r="BI17" s="456"/>
      <c r="BJ17" s="456"/>
      <c r="BK17" s="456"/>
      <c r="BL17" s="456"/>
      <c r="BM17" s="457"/>
      <c r="BN17" s="458">
        <v>2475530</v>
      </c>
      <c r="BO17" s="459"/>
      <c r="BP17" s="459"/>
      <c r="BQ17" s="459"/>
      <c r="BR17" s="459"/>
      <c r="BS17" s="459"/>
      <c r="BT17" s="459"/>
      <c r="BU17" s="460"/>
      <c r="BV17" s="458">
        <v>2341039</v>
      </c>
      <c r="BW17" s="459"/>
      <c r="BX17" s="459"/>
      <c r="BY17" s="459"/>
      <c r="BZ17" s="459"/>
      <c r="CA17" s="459"/>
      <c r="CB17" s="459"/>
      <c r="CC17" s="460"/>
      <c r="CD17" s="24"/>
      <c r="CE17" s="322"/>
      <c r="CF17" s="322"/>
      <c r="CG17" s="322"/>
      <c r="CH17" s="322"/>
      <c r="CI17" s="322"/>
      <c r="CJ17" s="322"/>
      <c r="CK17" s="322"/>
      <c r="CL17" s="322"/>
      <c r="CM17" s="322"/>
      <c r="CN17" s="322"/>
      <c r="CO17" s="322"/>
      <c r="CP17" s="322"/>
      <c r="CQ17" s="322"/>
      <c r="CR17" s="322"/>
      <c r="CS17" s="323"/>
      <c r="CT17" s="324"/>
      <c r="CU17" s="325"/>
      <c r="CV17" s="325"/>
      <c r="CW17" s="325"/>
      <c r="CX17" s="325"/>
      <c r="CY17" s="325"/>
      <c r="CZ17" s="325"/>
      <c r="DA17" s="326"/>
      <c r="DB17" s="324"/>
      <c r="DC17" s="325"/>
      <c r="DD17" s="325"/>
      <c r="DE17" s="325"/>
      <c r="DF17" s="325"/>
      <c r="DG17" s="325"/>
      <c r="DH17" s="325"/>
      <c r="DI17" s="326"/>
    </row>
    <row r="18" spans="1:113" ht="18.75" customHeight="1" x14ac:dyDescent="0.2">
      <c r="A18" s="2"/>
      <c r="B18" s="475" t="s">
        <v>236</v>
      </c>
      <c r="C18" s="411"/>
      <c r="D18" s="411"/>
      <c r="E18" s="476"/>
      <c r="F18" s="476"/>
      <c r="G18" s="476"/>
      <c r="H18" s="476"/>
      <c r="I18" s="476"/>
      <c r="J18" s="476"/>
      <c r="K18" s="476"/>
      <c r="L18" s="491">
        <v>108.38</v>
      </c>
      <c r="M18" s="491"/>
      <c r="N18" s="491"/>
      <c r="O18" s="491"/>
      <c r="P18" s="491"/>
      <c r="Q18" s="491"/>
      <c r="R18" s="492"/>
      <c r="S18" s="492"/>
      <c r="T18" s="492"/>
      <c r="U18" s="492"/>
      <c r="V18" s="493"/>
      <c r="W18" s="338"/>
      <c r="X18" s="339"/>
      <c r="Y18" s="339"/>
      <c r="Z18" s="339"/>
      <c r="AA18" s="339"/>
      <c r="AB18" s="394"/>
      <c r="AC18" s="431">
        <v>63.2</v>
      </c>
      <c r="AD18" s="432"/>
      <c r="AE18" s="432"/>
      <c r="AF18" s="432"/>
      <c r="AG18" s="494"/>
      <c r="AH18" s="431">
        <v>59.8</v>
      </c>
      <c r="AI18" s="432"/>
      <c r="AJ18" s="432"/>
      <c r="AK18" s="432"/>
      <c r="AL18" s="433"/>
      <c r="AM18" s="488"/>
      <c r="AN18" s="449"/>
      <c r="AO18" s="449"/>
      <c r="AP18" s="449"/>
      <c r="AQ18" s="449"/>
      <c r="AR18" s="449"/>
      <c r="AS18" s="449"/>
      <c r="AT18" s="450"/>
      <c r="AU18" s="489"/>
      <c r="AV18" s="490"/>
      <c r="AW18" s="490"/>
      <c r="AX18" s="490"/>
      <c r="AY18" s="455" t="s">
        <v>237</v>
      </c>
      <c r="AZ18" s="456"/>
      <c r="BA18" s="456"/>
      <c r="BB18" s="456"/>
      <c r="BC18" s="456"/>
      <c r="BD18" s="456"/>
      <c r="BE18" s="456"/>
      <c r="BF18" s="456"/>
      <c r="BG18" s="456"/>
      <c r="BH18" s="456"/>
      <c r="BI18" s="456"/>
      <c r="BJ18" s="456"/>
      <c r="BK18" s="456"/>
      <c r="BL18" s="456"/>
      <c r="BM18" s="457"/>
      <c r="BN18" s="458">
        <v>7491827</v>
      </c>
      <c r="BO18" s="459"/>
      <c r="BP18" s="459"/>
      <c r="BQ18" s="459"/>
      <c r="BR18" s="459"/>
      <c r="BS18" s="459"/>
      <c r="BT18" s="459"/>
      <c r="BU18" s="460"/>
      <c r="BV18" s="458">
        <v>7433657</v>
      </c>
      <c r="BW18" s="459"/>
      <c r="BX18" s="459"/>
      <c r="BY18" s="459"/>
      <c r="BZ18" s="459"/>
      <c r="CA18" s="459"/>
      <c r="CB18" s="459"/>
      <c r="CC18" s="460"/>
      <c r="CD18" s="24"/>
      <c r="CE18" s="322"/>
      <c r="CF18" s="322"/>
      <c r="CG18" s="322"/>
      <c r="CH18" s="322"/>
      <c r="CI18" s="322"/>
      <c r="CJ18" s="322"/>
      <c r="CK18" s="322"/>
      <c r="CL18" s="322"/>
      <c r="CM18" s="322"/>
      <c r="CN18" s="322"/>
      <c r="CO18" s="322"/>
      <c r="CP18" s="322"/>
      <c r="CQ18" s="322"/>
      <c r="CR18" s="322"/>
      <c r="CS18" s="323"/>
      <c r="CT18" s="324"/>
      <c r="CU18" s="325"/>
      <c r="CV18" s="325"/>
      <c r="CW18" s="325"/>
      <c r="CX18" s="325"/>
      <c r="CY18" s="325"/>
      <c r="CZ18" s="325"/>
      <c r="DA18" s="326"/>
      <c r="DB18" s="324"/>
      <c r="DC18" s="325"/>
      <c r="DD18" s="325"/>
      <c r="DE18" s="325"/>
      <c r="DF18" s="325"/>
      <c r="DG18" s="325"/>
      <c r="DH18" s="325"/>
      <c r="DI18" s="326"/>
    </row>
    <row r="19" spans="1:113" ht="18.75" customHeight="1" x14ac:dyDescent="0.2">
      <c r="A19" s="2"/>
      <c r="B19" s="475" t="s">
        <v>68</v>
      </c>
      <c r="C19" s="411"/>
      <c r="D19" s="411"/>
      <c r="E19" s="476"/>
      <c r="F19" s="476"/>
      <c r="G19" s="476"/>
      <c r="H19" s="476"/>
      <c r="I19" s="476"/>
      <c r="J19" s="476"/>
      <c r="K19" s="476"/>
      <c r="L19" s="477">
        <v>185</v>
      </c>
      <c r="M19" s="477"/>
      <c r="N19" s="477"/>
      <c r="O19" s="477"/>
      <c r="P19" s="477"/>
      <c r="Q19" s="477"/>
      <c r="R19" s="478"/>
      <c r="S19" s="478"/>
      <c r="T19" s="478"/>
      <c r="U19" s="478"/>
      <c r="V19" s="479"/>
      <c r="W19" s="336"/>
      <c r="X19" s="337"/>
      <c r="Y19" s="337"/>
      <c r="Z19" s="337"/>
      <c r="AA19" s="337"/>
      <c r="AB19" s="337"/>
      <c r="AC19" s="486"/>
      <c r="AD19" s="486"/>
      <c r="AE19" s="486"/>
      <c r="AF19" s="486"/>
      <c r="AG19" s="486"/>
      <c r="AH19" s="486"/>
      <c r="AI19" s="486"/>
      <c r="AJ19" s="486"/>
      <c r="AK19" s="486"/>
      <c r="AL19" s="487"/>
      <c r="AM19" s="488"/>
      <c r="AN19" s="449"/>
      <c r="AO19" s="449"/>
      <c r="AP19" s="449"/>
      <c r="AQ19" s="449"/>
      <c r="AR19" s="449"/>
      <c r="AS19" s="449"/>
      <c r="AT19" s="450"/>
      <c r="AU19" s="489"/>
      <c r="AV19" s="490"/>
      <c r="AW19" s="490"/>
      <c r="AX19" s="490"/>
      <c r="AY19" s="455" t="s">
        <v>239</v>
      </c>
      <c r="AZ19" s="456"/>
      <c r="BA19" s="456"/>
      <c r="BB19" s="456"/>
      <c r="BC19" s="456"/>
      <c r="BD19" s="456"/>
      <c r="BE19" s="456"/>
      <c r="BF19" s="456"/>
      <c r="BG19" s="456"/>
      <c r="BH19" s="456"/>
      <c r="BI19" s="456"/>
      <c r="BJ19" s="456"/>
      <c r="BK19" s="456"/>
      <c r="BL19" s="456"/>
      <c r="BM19" s="457"/>
      <c r="BN19" s="458">
        <v>8985699</v>
      </c>
      <c r="BO19" s="459"/>
      <c r="BP19" s="459"/>
      <c r="BQ19" s="459"/>
      <c r="BR19" s="459"/>
      <c r="BS19" s="459"/>
      <c r="BT19" s="459"/>
      <c r="BU19" s="460"/>
      <c r="BV19" s="458">
        <v>8340558</v>
      </c>
      <c r="BW19" s="459"/>
      <c r="BX19" s="459"/>
      <c r="BY19" s="459"/>
      <c r="BZ19" s="459"/>
      <c r="CA19" s="459"/>
      <c r="CB19" s="459"/>
      <c r="CC19" s="460"/>
      <c r="CD19" s="24"/>
      <c r="CE19" s="322"/>
      <c r="CF19" s="322"/>
      <c r="CG19" s="322"/>
      <c r="CH19" s="322"/>
      <c r="CI19" s="322"/>
      <c r="CJ19" s="322"/>
      <c r="CK19" s="322"/>
      <c r="CL19" s="322"/>
      <c r="CM19" s="322"/>
      <c r="CN19" s="322"/>
      <c r="CO19" s="322"/>
      <c r="CP19" s="322"/>
      <c r="CQ19" s="322"/>
      <c r="CR19" s="322"/>
      <c r="CS19" s="323"/>
      <c r="CT19" s="324"/>
      <c r="CU19" s="325"/>
      <c r="CV19" s="325"/>
      <c r="CW19" s="325"/>
      <c r="CX19" s="325"/>
      <c r="CY19" s="325"/>
      <c r="CZ19" s="325"/>
      <c r="DA19" s="326"/>
      <c r="DB19" s="324"/>
      <c r="DC19" s="325"/>
      <c r="DD19" s="325"/>
      <c r="DE19" s="325"/>
      <c r="DF19" s="325"/>
      <c r="DG19" s="325"/>
      <c r="DH19" s="325"/>
      <c r="DI19" s="326"/>
    </row>
    <row r="20" spans="1:113" ht="18.75" customHeight="1" x14ac:dyDescent="0.2">
      <c r="A20" s="2"/>
      <c r="B20" s="475" t="s">
        <v>243</v>
      </c>
      <c r="C20" s="411"/>
      <c r="D20" s="411"/>
      <c r="E20" s="476"/>
      <c r="F20" s="476"/>
      <c r="G20" s="476"/>
      <c r="H20" s="476"/>
      <c r="I20" s="476"/>
      <c r="J20" s="476"/>
      <c r="K20" s="476"/>
      <c r="L20" s="477">
        <v>8038</v>
      </c>
      <c r="M20" s="477"/>
      <c r="N20" s="477"/>
      <c r="O20" s="477"/>
      <c r="P20" s="477"/>
      <c r="Q20" s="477"/>
      <c r="R20" s="478"/>
      <c r="S20" s="478"/>
      <c r="T20" s="478"/>
      <c r="U20" s="478"/>
      <c r="V20" s="479"/>
      <c r="W20" s="338"/>
      <c r="X20" s="339"/>
      <c r="Y20" s="339"/>
      <c r="Z20" s="339"/>
      <c r="AA20" s="339"/>
      <c r="AB20" s="339"/>
      <c r="AC20" s="480"/>
      <c r="AD20" s="480"/>
      <c r="AE20" s="480"/>
      <c r="AF20" s="480"/>
      <c r="AG20" s="480"/>
      <c r="AH20" s="480"/>
      <c r="AI20" s="480"/>
      <c r="AJ20" s="480"/>
      <c r="AK20" s="480"/>
      <c r="AL20" s="481"/>
      <c r="AM20" s="482"/>
      <c r="AN20" s="423"/>
      <c r="AO20" s="423"/>
      <c r="AP20" s="423"/>
      <c r="AQ20" s="423"/>
      <c r="AR20" s="423"/>
      <c r="AS20" s="423"/>
      <c r="AT20" s="424"/>
      <c r="AU20" s="483"/>
      <c r="AV20" s="484"/>
      <c r="AW20" s="484"/>
      <c r="AX20" s="485"/>
      <c r="AY20" s="455"/>
      <c r="AZ20" s="456"/>
      <c r="BA20" s="456"/>
      <c r="BB20" s="456"/>
      <c r="BC20" s="456"/>
      <c r="BD20" s="456"/>
      <c r="BE20" s="456"/>
      <c r="BF20" s="456"/>
      <c r="BG20" s="456"/>
      <c r="BH20" s="456"/>
      <c r="BI20" s="456"/>
      <c r="BJ20" s="456"/>
      <c r="BK20" s="456"/>
      <c r="BL20" s="456"/>
      <c r="BM20" s="457"/>
      <c r="BN20" s="458"/>
      <c r="BO20" s="459"/>
      <c r="BP20" s="459"/>
      <c r="BQ20" s="459"/>
      <c r="BR20" s="459"/>
      <c r="BS20" s="459"/>
      <c r="BT20" s="459"/>
      <c r="BU20" s="460"/>
      <c r="BV20" s="458"/>
      <c r="BW20" s="459"/>
      <c r="BX20" s="459"/>
      <c r="BY20" s="459"/>
      <c r="BZ20" s="459"/>
      <c r="CA20" s="459"/>
      <c r="CB20" s="459"/>
      <c r="CC20" s="460"/>
      <c r="CD20" s="24"/>
      <c r="CE20" s="322"/>
      <c r="CF20" s="322"/>
      <c r="CG20" s="322"/>
      <c r="CH20" s="322"/>
      <c r="CI20" s="322"/>
      <c r="CJ20" s="322"/>
      <c r="CK20" s="322"/>
      <c r="CL20" s="322"/>
      <c r="CM20" s="322"/>
      <c r="CN20" s="322"/>
      <c r="CO20" s="322"/>
      <c r="CP20" s="322"/>
      <c r="CQ20" s="322"/>
      <c r="CR20" s="322"/>
      <c r="CS20" s="323"/>
      <c r="CT20" s="324"/>
      <c r="CU20" s="325"/>
      <c r="CV20" s="325"/>
      <c r="CW20" s="325"/>
      <c r="CX20" s="325"/>
      <c r="CY20" s="325"/>
      <c r="CZ20" s="325"/>
      <c r="DA20" s="326"/>
      <c r="DB20" s="324"/>
      <c r="DC20" s="325"/>
      <c r="DD20" s="325"/>
      <c r="DE20" s="325"/>
      <c r="DF20" s="325"/>
      <c r="DG20" s="325"/>
      <c r="DH20" s="325"/>
      <c r="DI20" s="326"/>
    </row>
    <row r="21" spans="1:113" ht="18.75" customHeight="1" x14ac:dyDescent="0.2">
      <c r="A21" s="2"/>
      <c r="B21" s="472" t="s">
        <v>244</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455"/>
      <c r="AZ21" s="456"/>
      <c r="BA21" s="456"/>
      <c r="BB21" s="456"/>
      <c r="BC21" s="456"/>
      <c r="BD21" s="456"/>
      <c r="BE21" s="456"/>
      <c r="BF21" s="456"/>
      <c r="BG21" s="456"/>
      <c r="BH21" s="456"/>
      <c r="BI21" s="456"/>
      <c r="BJ21" s="456"/>
      <c r="BK21" s="456"/>
      <c r="BL21" s="456"/>
      <c r="BM21" s="457"/>
      <c r="BN21" s="458"/>
      <c r="BO21" s="459"/>
      <c r="BP21" s="459"/>
      <c r="BQ21" s="459"/>
      <c r="BR21" s="459"/>
      <c r="BS21" s="459"/>
      <c r="BT21" s="459"/>
      <c r="BU21" s="460"/>
      <c r="BV21" s="458"/>
      <c r="BW21" s="459"/>
      <c r="BX21" s="459"/>
      <c r="BY21" s="459"/>
      <c r="BZ21" s="459"/>
      <c r="CA21" s="459"/>
      <c r="CB21" s="459"/>
      <c r="CC21" s="460"/>
      <c r="CD21" s="24"/>
      <c r="CE21" s="322"/>
      <c r="CF21" s="322"/>
      <c r="CG21" s="322"/>
      <c r="CH21" s="322"/>
      <c r="CI21" s="322"/>
      <c r="CJ21" s="322"/>
      <c r="CK21" s="322"/>
      <c r="CL21" s="322"/>
      <c r="CM21" s="322"/>
      <c r="CN21" s="322"/>
      <c r="CO21" s="322"/>
      <c r="CP21" s="322"/>
      <c r="CQ21" s="322"/>
      <c r="CR21" s="322"/>
      <c r="CS21" s="323"/>
      <c r="CT21" s="324"/>
      <c r="CU21" s="325"/>
      <c r="CV21" s="325"/>
      <c r="CW21" s="325"/>
      <c r="CX21" s="325"/>
      <c r="CY21" s="325"/>
      <c r="CZ21" s="325"/>
      <c r="DA21" s="326"/>
      <c r="DB21" s="324"/>
      <c r="DC21" s="325"/>
      <c r="DD21" s="325"/>
      <c r="DE21" s="325"/>
      <c r="DF21" s="325"/>
      <c r="DG21" s="325"/>
      <c r="DH21" s="325"/>
      <c r="DI21" s="326"/>
    </row>
    <row r="22" spans="1:113" ht="18.75" customHeight="1" x14ac:dyDescent="0.2">
      <c r="A22" s="2"/>
      <c r="B22" s="440" t="s">
        <v>245</v>
      </c>
      <c r="C22" s="361"/>
      <c r="D22" s="362"/>
      <c r="E22" s="340" t="s">
        <v>5</v>
      </c>
      <c r="F22" s="341"/>
      <c r="G22" s="341"/>
      <c r="H22" s="341"/>
      <c r="I22" s="341"/>
      <c r="J22" s="341"/>
      <c r="K22" s="342"/>
      <c r="L22" s="340" t="s">
        <v>247</v>
      </c>
      <c r="M22" s="341"/>
      <c r="N22" s="341"/>
      <c r="O22" s="341"/>
      <c r="P22" s="342"/>
      <c r="Q22" s="346" t="s">
        <v>249</v>
      </c>
      <c r="R22" s="347"/>
      <c r="S22" s="347"/>
      <c r="T22" s="347"/>
      <c r="U22" s="347"/>
      <c r="V22" s="348"/>
      <c r="W22" s="360" t="s">
        <v>250</v>
      </c>
      <c r="X22" s="361"/>
      <c r="Y22" s="362"/>
      <c r="Z22" s="340" t="s">
        <v>5</v>
      </c>
      <c r="AA22" s="341"/>
      <c r="AB22" s="341"/>
      <c r="AC22" s="341"/>
      <c r="AD22" s="341"/>
      <c r="AE22" s="341"/>
      <c r="AF22" s="341"/>
      <c r="AG22" s="342"/>
      <c r="AH22" s="352" t="s">
        <v>188</v>
      </c>
      <c r="AI22" s="341"/>
      <c r="AJ22" s="341"/>
      <c r="AK22" s="341"/>
      <c r="AL22" s="342"/>
      <c r="AM22" s="352" t="s">
        <v>251</v>
      </c>
      <c r="AN22" s="353"/>
      <c r="AO22" s="353"/>
      <c r="AP22" s="353"/>
      <c r="AQ22" s="353"/>
      <c r="AR22" s="354"/>
      <c r="AS22" s="346" t="s">
        <v>249</v>
      </c>
      <c r="AT22" s="347"/>
      <c r="AU22" s="347"/>
      <c r="AV22" s="347"/>
      <c r="AW22" s="347"/>
      <c r="AX22" s="358"/>
      <c r="AY22" s="434"/>
      <c r="AZ22" s="435"/>
      <c r="BA22" s="435"/>
      <c r="BB22" s="435"/>
      <c r="BC22" s="435"/>
      <c r="BD22" s="435"/>
      <c r="BE22" s="435"/>
      <c r="BF22" s="435"/>
      <c r="BG22" s="435"/>
      <c r="BH22" s="435"/>
      <c r="BI22" s="435"/>
      <c r="BJ22" s="435"/>
      <c r="BK22" s="435"/>
      <c r="BL22" s="435"/>
      <c r="BM22" s="436"/>
      <c r="BN22" s="437"/>
      <c r="BO22" s="438"/>
      <c r="BP22" s="438"/>
      <c r="BQ22" s="438"/>
      <c r="BR22" s="438"/>
      <c r="BS22" s="438"/>
      <c r="BT22" s="438"/>
      <c r="BU22" s="439"/>
      <c r="BV22" s="437"/>
      <c r="BW22" s="438"/>
      <c r="BX22" s="438"/>
      <c r="BY22" s="438"/>
      <c r="BZ22" s="438"/>
      <c r="CA22" s="438"/>
      <c r="CB22" s="438"/>
      <c r="CC22" s="439"/>
      <c r="CD22" s="24"/>
      <c r="CE22" s="322"/>
      <c r="CF22" s="322"/>
      <c r="CG22" s="322"/>
      <c r="CH22" s="322"/>
      <c r="CI22" s="322"/>
      <c r="CJ22" s="322"/>
      <c r="CK22" s="322"/>
      <c r="CL22" s="322"/>
      <c r="CM22" s="322"/>
      <c r="CN22" s="322"/>
      <c r="CO22" s="322"/>
      <c r="CP22" s="322"/>
      <c r="CQ22" s="322"/>
      <c r="CR22" s="322"/>
      <c r="CS22" s="323"/>
      <c r="CT22" s="324"/>
      <c r="CU22" s="325"/>
      <c r="CV22" s="325"/>
      <c r="CW22" s="325"/>
      <c r="CX22" s="325"/>
      <c r="CY22" s="325"/>
      <c r="CZ22" s="325"/>
      <c r="DA22" s="326"/>
      <c r="DB22" s="324"/>
      <c r="DC22" s="325"/>
      <c r="DD22" s="325"/>
      <c r="DE22" s="325"/>
      <c r="DF22" s="325"/>
      <c r="DG22" s="325"/>
      <c r="DH22" s="325"/>
      <c r="DI22" s="326"/>
    </row>
    <row r="23" spans="1:113" ht="18.75" customHeight="1" x14ac:dyDescent="0.2">
      <c r="A23" s="2"/>
      <c r="B23" s="441"/>
      <c r="C23" s="364"/>
      <c r="D23" s="365"/>
      <c r="E23" s="343"/>
      <c r="F23" s="344"/>
      <c r="G23" s="344"/>
      <c r="H23" s="344"/>
      <c r="I23" s="344"/>
      <c r="J23" s="344"/>
      <c r="K23" s="345"/>
      <c r="L23" s="343"/>
      <c r="M23" s="344"/>
      <c r="N23" s="344"/>
      <c r="O23" s="344"/>
      <c r="P23" s="345"/>
      <c r="Q23" s="349"/>
      <c r="R23" s="350"/>
      <c r="S23" s="350"/>
      <c r="T23" s="350"/>
      <c r="U23" s="350"/>
      <c r="V23" s="351"/>
      <c r="W23" s="363"/>
      <c r="X23" s="364"/>
      <c r="Y23" s="365"/>
      <c r="Z23" s="343"/>
      <c r="AA23" s="344"/>
      <c r="AB23" s="344"/>
      <c r="AC23" s="344"/>
      <c r="AD23" s="344"/>
      <c r="AE23" s="344"/>
      <c r="AF23" s="344"/>
      <c r="AG23" s="345"/>
      <c r="AH23" s="343"/>
      <c r="AI23" s="344"/>
      <c r="AJ23" s="344"/>
      <c r="AK23" s="344"/>
      <c r="AL23" s="345"/>
      <c r="AM23" s="355"/>
      <c r="AN23" s="356"/>
      <c r="AO23" s="356"/>
      <c r="AP23" s="356"/>
      <c r="AQ23" s="356"/>
      <c r="AR23" s="357"/>
      <c r="AS23" s="349"/>
      <c r="AT23" s="350"/>
      <c r="AU23" s="350"/>
      <c r="AV23" s="350"/>
      <c r="AW23" s="350"/>
      <c r="AX23" s="359"/>
      <c r="AY23" s="461" t="s">
        <v>253</v>
      </c>
      <c r="AZ23" s="462"/>
      <c r="BA23" s="462"/>
      <c r="BB23" s="462"/>
      <c r="BC23" s="462"/>
      <c r="BD23" s="462"/>
      <c r="BE23" s="462"/>
      <c r="BF23" s="462"/>
      <c r="BG23" s="462"/>
      <c r="BH23" s="462"/>
      <c r="BI23" s="462"/>
      <c r="BJ23" s="462"/>
      <c r="BK23" s="462"/>
      <c r="BL23" s="462"/>
      <c r="BM23" s="463"/>
      <c r="BN23" s="458">
        <v>14544290</v>
      </c>
      <c r="BO23" s="459"/>
      <c r="BP23" s="459"/>
      <c r="BQ23" s="459"/>
      <c r="BR23" s="459"/>
      <c r="BS23" s="459"/>
      <c r="BT23" s="459"/>
      <c r="BU23" s="460"/>
      <c r="BV23" s="458">
        <v>15441922</v>
      </c>
      <c r="BW23" s="459"/>
      <c r="BX23" s="459"/>
      <c r="BY23" s="459"/>
      <c r="BZ23" s="459"/>
      <c r="CA23" s="459"/>
      <c r="CB23" s="459"/>
      <c r="CC23" s="460"/>
      <c r="CD23" s="24"/>
      <c r="CE23" s="322"/>
      <c r="CF23" s="322"/>
      <c r="CG23" s="322"/>
      <c r="CH23" s="322"/>
      <c r="CI23" s="322"/>
      <c r="CJ23" s="322"/>
      <c r="CK23" s="322"/>
      <c r="CL23" s="322"/>
      <c r="CM23" s="322"/>
      <c r="CN23" s="322"/>
      <c r="CO23" s="322"/>
      <c r="CP23" s="322"/>
      <c r="CQ23" s="322"/>
      <c r="CR23" s="322"/>
      <c r="CS23" s="323"/>
      <c r="CT23" s="324"/>
      <c r="CU23" s="325"/>
      <c r="CV23" s="325"/>
      <c r="CW23" s="325"/>
      <c r="CX23" s="325"/>
      <c r="CY23" s="325"/>
      <c r="CZ23" s="325"/>
      <c r="DA23" s="326"/>
      <c r="DB23" s="324"/>
      <c r="DC23" s="325"/>
      <c r="DD23" s="325"/>
      <c r="DE23" s="325"/>
      <c r="DF23" s="325"/>
      <c r="DG23" s="325"/>
      <c r="DH23" s="325"/>
      <c r="DI23" s="326"/>
    </row>
    <row r="24" spans="1:113" ht="18.75" customHeight="1" x14ac:dyDescent="0.2">
      <c r="A24" s="2"/>
      <c r="B24" s="441"/>
      <c r="C24" s="364"/>
      <c r="D24" s="365"/>
      <c r="E24" s="448" t="s">
        <v>257</v>
      </c>
      <c r="F24" s="449"/>
      <c r="G24" s="449"/>
      <c r="H24" s="449"/>
      <c r="I24" s="449"/>
      <c r="J24" s="449"/>
      <c r="K24" s="450"/>
      <c r="L24" s="451">
        <v>1</v>
      </c>
      <c r="M24" s="452"/>
      <c r="N24" s="452"/>
      <c r="O24" s="452"/>
      <c r="P24" s="453"/>
      <c r="Q24" s="451">
        <v>7140</v>
      </c>
      <c r="R24" s="452"/>
      <c r="S24" s="452"/>
      <c r="T24" s="452"/>
      <c r="U24" s="452"/>
      <c r="V24" s="453"/>
      <c r="W24" s="363"/>
      <c r="X24" s="364"/>
      <c r="Y24" s="365"/>
      <c r="Z24" s="448" t="s">
        <v>233</v>
      </c>
      <c r="AA24" s="449"/>
      <c r="AB24" s="449"/>
      <c r="AC24" s="449"/>
      <c r="AD24" s="449"/>
      <c r="AE24" s="449"/>
      <c r="AF24" s="449"/>
      <c r="AG24" s="450"/>
      <c r="AH24" s="451">
        <v>232</v>
      </c>
      <c r="AI24" s="452"/>
      <c r="AJ24" s="452"/>
      <c r="AK24" s="452"/>
      <c r="AL24" s="453"/>
      <c r="AM24" s="451">
        <v>695536</v>
      </c>
      <c r="AN24" s="452"/>
      <c r="AO24" s="452"/>
      <c r="AP24" s="452"/>
      <c r="AQ24" s="452"/>
      <c r="AR24" s="453"/>
      <c r="AS24" s="451">
        <v>2998</v>
      </c>
      <c r="AT24" s="452"/>
      <c r="AU24" s="452"/>
      <c r="AV24" s="452"/>
      <c r="AW24" s="452"/>
      <c r="AX24" s="454"/>
      <c r="AY24" s="434" t="s">
        <v>258</v>
      </c>
      <c r="AZ24" s="435"/>
      <c r="BA24" s="435"/>
      <c r="BB24" s="435"/>
      <c r="BC24" s="435"/>
      <c r="BD24" s="435"/>
      <c r="BE24" s="435"/>
      <c r="BF24" s="435"/>
      <c r="BG24" s="435"/>
      <c r="BH24" s="435"/>
      <c r="BI24" s="435"/>
      <c r="BJ24" s="435"/>
      <c r="BK24" s="435"/>
      <c r="BL24" s="435"/>
      <c r="BM24" s="436"/>
      <c r="BN24" s="458">
        <v>5990024</v>
      </c>
      <c r="BO24" s="459"/>
      <c r="BP24" s="459"/>
      <c r="BQ24" s="459"/>
      <c r="BR24" s="459"/>
      <c r="BS24" s="459"/>
      <c r="BT24" s="459"/>
      <c r="BU24" s="460"/>
      <c r="BV24" s="458">
        <v>6211474</v>
      </c>
      <c r="BW24" s="459"/>
      <c r="BX24" s="459"/>
      <c r="BY24" s="459"/>
      <c r="BZ24" s="459"/>
      <c r="CA24" s="459"/>
      <c r="CB24" s="459"/>
      <c r="CC24" s="460"/>
      <c r="CD24" s="24"/>
      <c r="CE24" s="322"/>
      <c r="CF24" s="322"/>
      <c r="CG24" s="322"/>
      <c r="CH24" s="322"/>
      <c r="CI24" s="322"/>
      <c r="CJ24" s="322"/>
      <c r="CK24" s="322"/>
      <c r="CL24" s="322"/>
      <c r="CM24" s="322"/>
      <c r="CN24" s="322"/>
      <c r="CO24" s="322"/>
      <c r="CP24" s="322"/>
      <c r="CQ24" s="322"/>
      <c r="CR24" s="322"/>
      <c r="CS24" s="323"/>
      <c r="CT24" s="324"/>
      <c r="CU24" s="325"/>
      <c r="CV24" s="325"/>
      <c r="CW24" s="325"/>
      <c r="CX24" s="325"/>
      <c r="CY24" s="325"/>
      <c r="CZ24" s="325"/>
      <c r="DA24" s="326"/>
      <c r="DB24" s="324"/>
      <c r="DC24" s="325"/>
      <c r="DD24" s="325"/>
      <c r="DE24" s="325"/>
      <c r="DF24" s="325"/>
      <c r="DG24" s="325"/>
      <c r="DH24" s="325"/>
      <c r="DI24" s="326"/>
    </row>
    <row r="25" spans="1:113" ht="18.75" customHeight="1" x14ac:dyDescent="0.2">
      <c r="A25" s="2"/>
      <c r="B25" s="441"/>
      <c r="C25" s="364"/>
      <c r="D25" s="365"/>
      <c r="E25" s="448" t="s">
        <v>260</v>
      </c>
      <c r="F25" s="449"/>
      <c r="G25" s="449"/>
      <c r="H25" s="449"/>
      <c r="I25" s="449"/>
      <c r="J25" s="449"/>
      <c r="K25" s="450"/>
      <c r="L25" s="451">
        <v>1</v>
      </c>
      <c r="M25" s="452"/>
      <c r="N25" s="452"/>
      <c r="O25" s="452"/>
      <c r="P25" s="453"/>
      <c r="Q25" s="451">
        <v>5830</v>
      </c>
      <c r="R25" s="452"/>
      <c r="S25" s="452"/>
      <c r="T25" s="452"/>
      <c r="U25" s="452"/>
      <c r="V25" s="453"/>
      <c r="W25" s="363"/>
      <c r="X25" s="364"/>
      <c r="Y25" s="365"/>
      <c r="Z25" s="448" t="s">
        <v>261</v>
      </c>
      <c r="AA25" s="449"/>
      <c r="AB25" s="449"/>
      <c r="AC25" s="449"/>
      <c r="AD25" s="449"/>
      <c r="AE25" s="449"/>
      <c r="AF25" s="449"/>
      <c r="AG25" s="450"/>
      <c r="AH25" s="451" t="s">
        <v>204</v>
      </c>
      <c r="AI25" s="452"/>
      <c r="AJ25" s="452"/>
      <c r="AK25" s="452"/>
      <c r="AL25" s="453"/>
      <c r="AM25" s="451" t="s">
        <v>204</v>
      </c>
      <c r="AN25" s="452"/>
      <c r="AO25" s="452"/>
      <c r="AP25" s="452"/>
      <c r="AQ25" s="452"/>
      <c r="AR25" s="453"/>
      <c r="AS25" s="451" t="s">
        <v>204</v>
      </c>
      <c r="AT25" s="452"/>
      <c r="AU25" s="452"/>
      <c r="AV25" s="452"/>
      <c r="AW25" s="452"/>
      <c r="AX25" s="454"/>
      <c r="AY25" s="461" t="s">
        <v>37</v>
      </c>
      <c r="AZ25" s="462"/>
      <c r="BA25" s="462"/>
      <c r="BB25" s="462"/>
      <c r="BC25" s="462"/>
      <c r="BD25" s="462"/>
      <c r="BE25" s="462"/>
      <c r="BF25" s="462"/>
      <c r="BG25" s="462"/>
      <c r="BH25" s="462"/>
      <c r="BI25" s="462"/>
      <c r="BJ25" s="462"/>
      <c r="BK25" s="462"/>
      <c r="BL25" s="462"/>
      <c r="BM25" s="463"/>
      <c r="BN25" s="445">
        <v>856104</v>
      </c>
      <c r="BO25" s="446"/>
      <c r="BP25" s="446"/>
      <c r="BQ25" s="446"/>
      <c r="BR25" s="446"/>
      <c r="BS25" s="446"/>
      <c r="BT25" s="446"/>
      <c r="BU25" s="447"/>
      <c r="BV25" s="445">
        <v>18028</v>
      </c>
      <c r="BW25" s="446"/>
      <c r="BX25" s="446"/>
      <c r="BY25" s="446"/>
      <c r="BZ25" s="446"/>
      <c r="CA25" s="446"/>
      <c r="CB25" s="446"/>
      <c r="CC25" s="447"/>
      <c r="CD25" s="24"/>
      <c r="CE25" s="322"/>
      <c r="CF25" s="322"/>
      <c r="CG25" s="322"/>
      <c r="CH25" s="322"/>
      <c r="CI25" s="322"/>
      <c r="CJ25" s="322"/>
      <c r="CK25" s="322"/>
      <c r="CL25" s="322"/>
      <c r="CM25" s="322"/>
      <c r="CN25" s="322"/>
      <c r="CO25" s="322"/>
      <c r="CP25" s="322"/>
      <c r="CQ25" s="322"/>
      <c r="CR25" s="322"/>
      <c r="CS25" s="323"/>
      <c r="CT25" s="324"/>
      <c r="CU25" s="325"/>
      <c r="CV25" s="325"/>
      <c r="CW25" s="325"/>
      <c r="CX25" s="325"/>
      <c r="CY25" s="325"/>
      <c r="CZ25" s="325"/>
      <c r="DA25" s="326"/>
      <c r="DB25" s="324"/>
      <c r="DC25" s="325"/>
      <c r="DD25" s="325"/>
      <c r="DE25" s="325"/>
      <c r="DF25" s="325"/>
      <c r="DG25" s="325"/>
      <c r="DH25" s="325"/>
      <c r="DI25" s="326"/>
    </row>
    <row r="26" spans="1:113" ht="18.75" customHeight="1" x14ac:dyDescent="0.2">
      <c r="A26" s="2"/>
      <c r="B26" s="441"/>
      <c r="C26" s="364"/>
      <c r="D26" s="365"/>
      <c r="E26" s="448" t="s">
        <v>262</v>
      </c>
      <c r="F26" s="449"/>
      <c r="G26" s="449"/>
      <c r="H26" s="449"/>
      <c r="I26" s="449"/>
      <c r="J26" s="449"/>
      <c r="K26" s="450"/>
      <c r="L26" s="451">
        <v>1</v>
      </c>
      <c r="M26" s="452"/>
      <c r="N26" s="452"/>
      <c r="O26" s="452"/>
      <c r="P26" s="453"/>
      <c r="Q26" s="451">
        <v>5460</v>
      </c>
      <c r="R26" s="452"/>
      <c r="S26" s="452"/>
      <c r="T26" s="452"/>
      <c r="U26" s="452"/>
      <c r="V26" s="453"/>
      <c r="W26" s="363"/>
      <c r="X26" s="364"/>
      <c r="Y26" s="365"/>
      <c r="Z26" s="448" t="s">
        <v>263</v>
      </c>
      <c r="AA26" s="467"/>
      <c r="AB26" s="467"/>
      <c r="AC26" s="467"/>
      <c r="AD26" s="467"/>
      <c r="AE26" s="467"/>
      <c r="AF26" s="467"/>
      <c r="AG26" s="468"/>
      <c r="AH26" s="451">
        <v>15</v>
      </c>
      <c r="AI26" s="452"/>
      <c r="AJ26" s="452"/>
      <c r="AK26" s="452"/>
      <c r="AL26" s="453"/>
      <c r="AM26" s="451">
        <v>44355</v>
      </c>
      <c r="AN26" s="452"/>
      <c r="AO26" s="452"/>
      <c r="AP26" s="452"/>
      <c r="AQ26" s="452"/>
      <c r="AR26" s="453"/>
      <c r="AS26" s="451">
        <v>2957</v>
      </c>
      <c r="AT26" s="452"/>
      <c r="AU26" s="452"/>
      <c r="AV26" s="452"/>
      <c r="AW26" s="452"/>
      <c r="AX26" s="454"/>
      <c r="AY26" s="469" t="s">
        <v>264</v>
      </c>
      <c r="AZ26" s="470"/>
      <c r="BA26" s="470"/>
      <c r="BB26" s="470"/>
      <c r="BC26" s="470"/>
      <c r="BD26" s="470"/>
      <c r="BE26" s="470"/>
      <c r="BF26" s="470"/>
      <c r="BG26" s="470"/>
      <c r="BH26" s="470"/>
      <c r="BI26" s="470"/>
      <c r="BJ26" s="470"/>
      <c r="BK26" s="470"/>
      <c r="BL26" s="470"/>
      <c r="BM26" s="471"/>
      <c r="BN26" s="458" t="s">
        <v>204</v>
      </c>
      <c r="BO26" s="459"/>
      <c r="BP26" s="459"/>
      <c r="BQ26" s="459"/>
      <c r="BR26" s="459"/>
      <c r="BS26" s="459"/>
      <c r="BT26" s="459"/>
      <c r="BU26" s="460"/>
      <c r="BV26" s="458" t="s">
        <v>204</v>
      </c>
      <c r="BW26" s="459"/>
      <c r="BX26" s="459"/>
      <c r="BY26" s="459"/>
      <c r="BZ26" s="459"/>
      <c r="CA26" s="459"/>
      <c r="CB26" s="459"/>
      <c r="CC26" s="460"/>
      <c r="CD26" s="24"/>
      <c r="CE26" s="322"/>
      <c r="CF26" s="322"/>
      <c r="CG26" s="322"/>
      <c r="CH26" s="322"/>
      <c r="CI26" s="322"/>
      <c r="CJ26" s="322"/>
      <c r="CK26" s="322"/>
      <c r="CL26" s="322"/>
      <c r="CM26" s="322"/>
      <c r="CN26" s="322"/>
      <c r="CO26" s="322"/>
      <c r="CP26" s="322"/>
      <c r="CQ26" s="322"/>
      <c r="CR26" s="322"/>
      <c r="CS26" s="323"/>
      <c r="CT26" s="324"/>
      <c r="CU26" s="325"/>
      <c r="CV26" s="325"/>
      <c r="CW26" s="325"/>
      <c r="CX26" s="325"/>
      <c r="CY26" s="325"/>
      <c r="CZ26" s="325"/>
      <c r="DA26" s="326"/>
      <c r="DB26" s="324"/>
      <c r="DC26" s="325"/>
      <c r="DD26" s="325"/>
      <c r="DE26" s="325"/>
      <c r="DF26" s="325"/>
      <c r="DG26" s="325"/>
      <c r="DH26" s="325"/>
      <c r="DI26" s="326"/>
    </row>
    <row r="27" spans="1:113" ht="18.75" customHeight="1" x14ac:dyDescent="0.2">
      <c r="A27" s="2"/>
      <c r="B27" s="441"/>
      <c r="C27" s="364"/>
      <c r="D27" s="365"/>
      <c r="E27" s="448" t="s">
        <v>265</v>
      </c>
      <c r="F27" s="449"/>
      <c r="G27" s="449"/>
      <c r="H27" s="449"/>
      <c r="I27" s="449"/>
      <c r="J27" s="449"/>
      <c r="K27" s="450"/>
      <c r="L27" s="451">
        <v>1</v>
      </c>
      <c r="M27" s="452"/>
      <c r="N27" s="452"/>
      <c r="O27" s="452"/>
      <c r="P27" s="453"/>
      <c r="Q27" s="451">
        <v>3100</v>
      </c>
      <c r="R27" s="452"/>
      <c r="S27" s="452"/>
      <c r="T27" s="452"/>
      <c r="U27" s="452"/>
      <c r="V27" s="453"/>
      <c r="W27" s="363"/>
      <c r="X27" s="364"/>
      <c r="Y27" s="365"/>
      <c r="Z27" s="448" t="s">
        <v>267</v>
      </c>
      <c r="AA27" s="449"/>
      <c r="AB27" s="449"/>
      <c r="AC27" s="449"/>
      <c r="AD27" s="449"/>
      <c r="AE27" s="449"/>
      <c r="AF27" s="449"/>
      <c r="AG27" s="450"/>
      <c r="AH27" s="451" t="s">
        <v>204</v>
      </c>
      <c r="AI27" s="452"/>
      <c r="AJ27" s="452"/>
      <c r="AK27" s="452"/>
      <c r="AL27" s="453"/>
      <c r="AM27" s="451" t="s">
        <v>204</v>
      </c>
      <c r="AN27" s="452"/>
      <c r="AO27" s="452"/>
      <c r="AP27" s="452"/>
      <c r="AQ27" s="452"/>
      <c r="AR27" s="453"/>
      <c r="AS27" s="451" t="s">
        <v>204</v>
      </c>
      <c r="AT27" s="452"/>
      <c r="AU27" s="452"/>
      <c r="AV27" s="452"/>
      <c r="AW27" s="452"/>
      <c r="AX27" s="454"/>
      <c r="AY27" s="464" t="s">
        <v>269</v>
      </c>
      <c r="AZ27" s="465"/>
      <c r="BA27" s="465"/>
      <c r="BB27" s="465"/>
      <c r="BC27" s="465"/>
      <c r="BD27" s="465"/>
      <c r="BE27" s="465"/>
      <c r="BF27" s="465"/>
      <c r="BG27" s="465"/>
      <c r="BH27" s="465"/>
      <c r="BI27" s="465"/>
      <c r="BJ27" s="465"/>
      <c r="BK27" s="465"/>
      <c r="BL27" s="465"/>
      <c r="BM27" s="466"/>
      <c r="BN27" s="437">
        <v>321705</v>
      </c>
      <c r="BO27" s="438"/>
      <c r="BP27" s="438"/>
      <c r="BQ27" s="438"/>
      <c r="BR27" s="438"/>
      <c r="BS27" s="438"/>
      <c r="BT27" s="438"/>
      <c r="BU27" s="439"/>
      <c r="BV27" s="437">
        <v>321655</v>
      </c>
      <c r="BW27" s="438"/>
      <c r="BX27" s="438"/>
      <c r="BY27" s="438"/>
      <c r="BZ27" s="438"/>
      <c r="CA27" s="438"/>
      <c r="CB27" s="438"/>
      <c r="CC27" s="439"/>
      <c r="CD27" s="19"/>
      <c r="CE27" s="322"/>
      <c r="CF27" s="322"/>
      <c r="CG27" s="322"/>
      <c r="CH27" s="322"/>
      <c r="CI27" s="322"/>
      <c r="CJ27" s="322"/>
      <c r="CK27" s="322"/>
      <c r="CL27" s="322"/>
      <c r="CM27" s="322"/>
      <c r="CN27" s="322"/>
      <c r="CO27" s="322"/>
      <c r="CP27" s="322"/>
      <c r="CQ27" s="322"/>
      <c r="CR27" s="322"/>
      <c r="CS27" s="323"/>
      <c r="CT27" s="324"/>
      <c r="CU27" s="325"/>
      <c r="CV27" s="325"/>
      <c r="CW27" s="325"/>
      <c r="CX27" s="325"/>
      <c r="CY27" s="325"/>
      <c r="CZ27" s="325"/>
      <c r="DA27" s="326"/>
      <c r="DB27" s="324"/>
      <c r="DC27" s="325"/>
      <c r="DD27" s="325"/>
      <c r="DE27" s="325"/>
      <c r="DF27" s="325"/>
      <c r="DG27" s="325"/>
      <c r="DH27" s="325"/>
      <c r="DI27" s="326"/>
    </row>
    <row r="28" spans="1:113" ht="18.75" customHeight="1" x14ac:dyDescent="0.2">
      <c r="A28" s="2"/>
      <c r="B28" s="441"/>
      <c r="C28" s="364"/>
      <c r="D28" s="365"/>
      <c r="E28" s="448" t="s">
        <v>270</v>
      </c>
      <c r="F28" s="449"/>
      <c r="G28" s="449"/>
      <c r="H28" s="449"/>
      <c r="I28" s="449"/>
      <c r="J28" s="449"/>
      <c r="K28" s="450"/>
      <c r="L28" s="451">
        <v>1</v>
      </c>
      <c r="M28" s="452"/>
      <c r="N28" s="452"/>
      <c r="O28" s="452"/>
      <c r="P28" s="453"/>
      <c r="Q28" s="451">
        <v>2800</v>
      </c>
      <c r="R28" s="452"/>
      <c r="S28" s="452"/>
      <c r="T28" s="452"/>
      <c r="U28" s="452"/>
      <c r="V28" s="453"/>
      <c r="W28" s="363"/>
      <c r="X28" s="364"/>
      <c r="Y28" s="365"/>
      <c r="Z28" s="448" t="s">
        <v>38</v>
      </c>
      <c r="AA28" s="449"/>
      <c r="AB28" s="449"/>
      <c r="AC28" s="449"/>
      <c r="AD28" s="449"/>
      <c r="AE28" s="449"/>
      <c r="AF28" s="449"/>
      <c r="AG28" s="450"/>
      <c r="AH28" s="451" t="s">
        <v>204</v>
      </c>
      <c r="AI28" s="452"/>
      <c r="AJ28" s="452"/>
      <c r="AK28" s="452"/>
      <c r="AL28" s="453"/>
      <c r="AM28" s="451" t="s">
        <v>204</v>
      </c>
      <c r="AN28" s="452"/>
      <c r="AO28" s="452"/>
      <c r="AP28" s="452"/>
      <c r="AQ28" s="452"/>
      <c r="AR28" s="453"/>
      <c r="AS28" s="451" t="s">
        <v>204</v>
      </c>
      <c r="AT28" s="452"/>
      <c r="AU28" s="452"/>
      <c r="AV28" s="452"/>
      <c r="AW28" s="452"/>
      <c r="AX28" s="454"/>
      <c r="AY28" s="327" t="s">
        <v>273</v>
      </c>
      <c r="AZ28" s="328"/>
      <c r="BA28" s="328"/>
      <c r="BB28" s="329"/>
      <c r="BC28" s="461" t="s">
        <v>100</v>
      </c>
      <c r="BD28" s="462"/>
      <c r="BE28" s="462"/>
      <c r="BF28" s="462"/>
      <c r="BG28" s="462"/>
      <c r="BH28" s="462"/>
      <c r="BI28" s="462"/>
      <c r="BJ28" s="462"/>
      <c r="BK28" s="462"/>
      <c r="BL28" s="462"/>
      <c r="BM28" s="463"/>
      <c r="BN28" s="445">
        <v>1602852</v>
      </c>
      <c r="BO28" s="446"/>
      <c r="BP28" s="446"/>
      <c r="BQ28" s="446"/>
      <c r="BR28" s="446"/>
      <c r="BS28" s="446"/>
      <c r="BT28" s="446"/>
      <c r="BU28" s="447"/>
      <c r="BV28" s="445">
        <v>1754857</v>
      </c>
      <c r="BW28" s="446"/>
      <c r="BX28" s="446"/>
      <c r="BY28" s="446"/>
      <c r="BZ28" s="446"/>
      <c r="CA28" s="446"/>
      <c r="CB28" s="446"/>
      <c r="CC28" s="447"/>
      <c r="CD28" s="24"/>
      <c r="CE28" s="322"/>
      <c r="CF28" s="322"/>
      <c r="CG28" s="322"/>
      <c r="CH28" s="322"/>
      <c r="CI28" s="322"/>
      <c r="CJ28" s="322"/>
      <c r="CK28" s="322"/>
      <c r="CL28" s="322"/>
      <c r="CM28" s="322"/>
      <c r="CN28" s="322"/>
      <c r="CO28" s="322"/>
      <c r="CP28" s="322"/>
      <c r="CQ28" s="322"/>
      <c r="CR28" s="322"/>
      <c r="CS28" s="323"/>
      <c r="CT28" s="324"/>
      <c r="CU28" s="325"/>
      <c r="CV28" s="325"/>
      <c r="CW28" s="325"/>
      <c r="CX28" s="325"/>
      <c r="CY28" s="325"/>
      <c r="CZ28" s="325"/>
      <c r="DA28" s="326"/>
      <c r="DB28" s="324"/>
      <c r="DC28" s="325"/>
      <c r="DD28" s="325"/>
      <c r="DE28" s="325"/>
      <c r="DF28" s="325"/>
      <c r="DG28" s="325"/>
      <c r="DH28" s="325"/>
      <c r="DI28" s="326"/>
    </row>
    <row r="29" spans="1:113" ht="18.75" customHeight="1" x14ac:dyDescent="0.2">
      <c r="A29" s="2"/>
      <c r="B29" s="441"/>
      <c r="C29" s="364"/>
      <c r="D29" s="365"/>
      <c r="E29" s="448" t="s">
        <v>274</v>
      </c>
      <c r="F29" s="449"/>
      <c r="G29" s="449"/>
      <c r="H29" s="449"/>
      <c r="I29" s="449"/>
      <c r="J29" s="449"/>
      <c r="K29" s="450"/>
      <c r="L29" s="451">
        <v>14</v>
      </c>
      <c r="M29" s="452"/>
      <c r="N29" s="452"/>
      <c r="O29" s="452"/>
      <c r="P29" s="453"/>
      <c r="Q29" s="451">
        <v>2500</v>
      </c>
      <c r="R29" s="452"/>
      <c r="S29" s="452"/>
      <c r="T29" s="452"/>
      <c r="U29" s="452"/>
      <c r="V29" s="453"/>
      <c r="W29" s="366"/>
      <c r="X29" s="367"/>
      <c r="Y29" s="368"/>
      <c r="Z29" s="448" t="s">
        <v>276</v>
      </c>
      <c r="AA29" s="449"/>
      <c r="AB29" s="449"/>
      <c r="AC29" s="449"/>
      <c r="AD29" s="449"/>
      <c r="AE29" s="449"/>
      <c r="AF29" s="449"/>
      <c r="AG29" s="450"/>
      <c r="AH29" s="451">
        <v>232</v>
      </c>
      <c r="AI29" s="452"/>
      <c r="AJ29" s="452"/>
      <c r="AK29" s="452"/>
      <c r="AL29" s="453"/>
      <c r="AM29" s="451">
        <v>695536</v>
      </c>
      <c r="AN29" s="452"/>
      <c r="AO29" s="452"/>
      <c r="AP29" s="452"/>
      <c r="AQ29" s="452"/>
      <c r="AR29" s="453"/>
      <c r="AS29" s="451">
        <v>2998</v>
      </c>
      <c r="AT29" s="452"/>
      <c r="AU29" s="452"/>
      <c r="AV29" s="452"/>
      <c r="AW29" s="452"/>
      <c r="AX29" s="454"/>
      <c r="AY29" s="330"/>
      <c r="AZ29" s="331"/>
      <c r="BA29" s="331"/>
      <c r="BB29" s="332"/>
      <c r="BC29" s="455" t="s">
        <v>277</v>
      </c>
      <c r="BD29" s="456"/>
      <c r="BE29" s="456"/>
      <c r="BF29" s="456"/>
      <c r="BG29" s="456"/>
      <c r="BH29" s="456"/>
      <c r="BI29" s="456"/>
      <c r="BJ29" s="456"/>
      <c r="BK29" s="456"/>
      <c r="BL29" s="456"/>
      <c r="BM29" s="457"/>
      <c r="BN29" s="458">
        <v>4705</v>
      </c>
      <c r="BO29" s="459"/>
      <c r="BP29" s="459"/>
      <c r="BQ29" s="459"/>
      <c r="BR29" s="459"/>
      <c r="BS29" s="459"/>
      <c r="BT29" s="459"/>
      <c r="BU29" s="460"/>
      <c r="BV29" s="458">
        <v>493487</v>
      </c>
      <c r="BW29" s="459"/>
      <c r="BX29" s="459"/>
      <c r="BY29" s="459"/>
      <c r="BZ29" s="459"/>
      <c r="CA29" s="459"/>
      <c r="CB29" s="459"/>
      <c r="CC29" s="460"/>
      <c r="CD29" s="19"/>
      <c r="CE29" s="322"/>
      <c r="CF29" s="322"/>
      <c r="CG29" s="322"/>
      <c r="CH29" s="322"/>
      <c r="CI29" s="322"/>
      <c r="CJ29" s="322"/>
      <c r="CK29" s="322"/>
      <c r="CL29" s="322"/>
      <c r="CM29" s="322"/>
      <c r="CN29" s="322"/>
      <c r="CO29" s="322"/>
      <c r="CP29" s="322"/>
      <c r="CQ29" s="322"/>
      <c r="CR29" s="322"/>
      <c r="CS29" s="323"/>
      <c r="CT29" s="324"/>
      <c r="CU29" s="325"/>
      <c r="CV29" s="325"/>
      <c r="CW29" s="325"/>
      <c r="CX29" s="325"/>
      <c r="CY29" s="325"/>
      <c r="CZ29" s="325"/>
      <c r="DA29" s="326"/>
      <c r="DB29" s="324"/>
      <c r="DC29" s="325"/>
      <c r="DD29" s="325"/>
      <c r="DE29" s="325"/>
      <c r="DF29" s="325"/>
      <c r="DG29" s="325"/>
      <c r="DH29" s="325"/>
      <c r="DI29" s="326"/>
    </row>
    <row r="30" spans="1:113" ht="18.75" customHeight="1" x14ac:dyDescent="0.2">
      <c r="A30" s="2"/>
      <c r="B30" s="442"/>
      <c r="C30" s="443"/>
      <c r="D30" s="444"/>
      <c r="E30" s="422"/>
      <c r="F30" s="423"/>
      <c r="G30" s="423"/>
      <c r="H30" s="423"/>
      <c r="I30" s="423"/>
      <c r="J30" s="423"/>
      <c r="K30" s="424"/>
      <c r="L30" s="425"/>
      <c r="M30" s="426"/>
      <c r="N30" s="426"/>
      <c r="O30" s="426"/>
      <c r="P30" s="427"/>
      <c r="Q30" s="425"/>
      <c r="R30" s="426"/>
      <c r="S30" s="426"/>
      <c r="T30" s="426"/>
      <c r="U30" s="426"/>
      <c r="V30" s="427"/>
      <c r="W30" s="428" t="s">
        <v>279</v>
      </c>
      <c r="X30" s="429"/>
      <c r="Y30" s="429"/>
      <c r="Z30" s="429"/>
      <c r="AA30" s="429"/>
      <c r="AB30" s="429"/>
      <c r="AC30" s="429"/>
      <c r="AD30" s="429"/>
      <c r="AE30" s="429"/>
      <c r="AF30" s="429"/>
      <c r="AG30" s="430"/>
      <c r="AH30" s="431">
        <v>94.7</v>
      </c>
      <c r="AI30" s="432"/>
      <c r="AJ30" s="432"/>
      <c r="AK30" s="432"/>
      <c r="AL30" s="432"/>
      <c r="AM30" s="432"/>
      <c r="AN30" s="432"/>
      <c r="AO30" s="432"/>
      <c r="AP30" s="432"/>
      <c r="AQ30" s="432"/>
      <c r="AR30" s="432"/>
      <c r="AS30" s="432"/>
      <c r="AT30" s="432"/>
      <c r="AU30" s="432"/>
      <c r="AV30" s="432"/>
      <c r="AW30" s="432"/>
      <c r="AX30" s="433"/>
      <c r="AY30" s="333"/>
      <c r="AZ30" s="334"/>
      <c r="BA30" s="334"/>
      <c r="BB30" s="335"/>
      <c r="BC30" s="434" t="s">
        <v>60</v>
      </c>
      <c r="BD30" s="435"/>
      <c r="BE30" s="435"/>
      <c r="BF30" s="435"/>
      <c r="BG30" s="435"/>
      <c r="BH30" s="435"/>
      <c r="BI30" s="435"/>
      <c r="BJ30" s="435"/>
      <c r="BK30" s="435"/>
      <c r="BL30" s="435"/>
      <c r="BM30" s="436"/>
      <c r="BN30" s="437">
        <v>2575332</v>
      </c>
      <c r="BO30" s="438"/>
      <c r="BP30" s="438"/>
      <c r="BQ30" s="438"/>
      <c r="BR30" s="438"/>
      <c r="BS30" s="438"/>
      <c r="BT30" s="438"/>
      <c r="BU30" s="439"/>
      <c r="BV30" s="437">
        <v>2573339</v>
      </c>
      <c r="BW30" s="438"/>
      <c r="BX30" s="438"/>
      <c r="BY30" s="438"/>
      <c r="BZ30" s="438"/>
      <c r="CA30" s="438"/>
      <c r="CB30" s="438"/>
      <c r="CC30" s="439"/>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2">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2">
      <c r="A32" s="2"/>
      <c r="B32" s="5"/>
      <c r="C32" s="9" t="s">
        <v>192</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281</v>
      </c>
      <c r="AN32" s="8"/>
      <c r="AO32" s="8"/>
      <c r="AP32" s="8"/>
      <c r="AQ32" s="8"/>
      <c r="AR32" s="8"/>
      <c r="AS32" s="22"/>
      <c r="AT32" s="22"/>
      <c r="AU32" s="22"/>
      <c r="AV32" s="22"/>
      <c r="AW32" s="22"/>
      <c r="AX32" s="22"/>
      <c r="AY32" s="22"/>
      <c r="AZ32" s="22"/>
      <c r="BA32" s="22"/>
      <c r="BB32" s="8"/>
      <c r="BC32" s="22"/>
      <c r="BD32" s="8"/>
      <c r="BE32" s="22" t="s">
        <v>282</v>
      </c>
      <c r="BF32" s="8"/>
      <c r="BG32" s="8"/>
      <c r="BH32" s="8"/>
      <c r="BI32" s="8"/>
      <c r="BJ32" s="22"/>
      <c r="BK32" s="22"/>
      <c r="BL32" s="22"/>
      <c r="BM32" s="22"/>
      <c r="BN32" s="22"/>
      <c r="BO32" s="22"/>
      <c r="BP32" s="22"/>
      <c r="BQ32" s="22"/>
      <c r="BR32" s="8"/>
      <c r="BS32" s="8"/>
      <c r="BT32" s="8"/>
      <c r="BU32" s="8"/>
      <c r="BV32" s="8"/>
      <c r="BW32" s="8" t="s">
        <v>284</v>
      </c>
      <c r="BX32" s="8"/>
      <c r="BY32" s="8"/>
      <c r="BZ32" s="8"/>
      <c r="CA32" s="8"/>
      <c r="CB32" s="22"/>
      <c r="CC32" s="22"/>
      <c r="CD32" s="22"/>
      <c r="CE32" s="22"/>
      <c r="CF32" s="22"/>
      <c r="CG32" s="22"/>
      <c r="CH32" s="22"/>
      <c r="CI32" s="22"/>
      <c r="CJ32" s="22"/>
      <c r="CK32" s="22"/>
      <c r="CL32" s="22"/>
      <c r="CM32" s="22"/>
      <c r="CN32" s="22"/>
      <c r="CO32" s="22" t="s">
        <v>171</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2">
      <c r="A33" s="2"/>
      <c r="B33" s="5"/>
      <c r="C33" s="404" t="s">
        <v>117</v>
      </c>
      <c r="D33" s="404"/>
      <c r="E33" s="386" t="s">
        <v>285</v>
      </c>
      <c r="F33" s="386"/>
      <c r="G33" s="386"/>
      <c r="H33" s="386"/>
      <c r="I33" s="386"/>
      <c r="J33" s="386"/>
      <c r="K33" s="386"/>
      <c r="L33" s="386"/>
      <c r="M33" s="386"/>
      <c r="N33" s="386"/>
      <c r="O33" s="386"/>
      <c r="P33" s="386"/>
      <c r="Q33" s="386"/>
      <c r="R33" s="386"/>
      <c r="S33" s="386"/>
      <c r="T33" s="14"/>
      <c r="U33" s="404" t="s">
        <v>117</v>
      </c>
      <c r="V33" s="404"/>
      <c r="W33" s="386" t="s">
        <v>285</v>
      </c>
      <c r="X33" s="386"/>
      <c r="Y33" s="386"/>
      <c r="Z33" s="386"/>
      <c r="AA33" s="386"/>
      <c r="AB33" s="386"/>
      <c r="AC33" s="386"/>
      <c r="AD33" s="386"/>
      <c r="AE33" s="386"/>
      <c r="AF33" s="386"/>
      <c r="AG33" s="386"/>
      <c r="AH33" s="386"/>
      <c r="AI33" s="386"/>
      <c r="AJ33" s="386"/>
      <c r="AK33" s="386"/>
      <c r="AL33" s="14"/>
      <c r="AM33" s="404" t="s">
        <v>117</v>
      </c>
      <c r="AN33" s="404"/>
      <c r="AO33" s="386" t="s">
        <v>285</v>
      </c>
      <c r="AP33" s="386"/>
      <c r="AQ33" s="386"/>
      <c r="AR33" s="386"/>
      <c r="AS33" s="386"/>
      <c r="AT33" s="386"/>
      <c r="AU33" s="386"/>
      <c r="AV33" s="386"/>
      <c r="AW33" s="386"/>
      <c r="AX33" s="386"/>
      <c r="AY33" s="386"/>
      <c r="AZ33" s="386"/>
      <c r="BA33" s="386"/>
      <c r="BB33" s="386"/>
      <c r="BC33" s="386"/>
      <c r="BD33" s="10"/>
      <c r="BE33" s="386" t="s">
        <v>287</v>
      </c>
      <c r="BF33" s="386"/>
      <c r="BG33" s="386" t="s">
        <v>172</v>
      </c>
      <c r="BH33" s="386"/>
      <c r="BI33" s="386"/>
      <c r="BJ33" s="386"/>
      <c r="BK33" s="386"/>
      <c r="BL33" s="386"/>
      <c r="BM33" s="386"/>
      <c r="BN33" s="386"/>
      <c r="BO33" s="386"/>
      <c r="BP33" s="386"/>
      <c r="BQ33" s="386"/>
      <c r="BR33" s="386"/>
      <c r="BS33" s="386"/>
      <c r="BT33" s="386"/>
      <c r="BU33" s="386"/>
      <c r="BV33" s="10"/>
      <c r="BW33" s="404" t="s">
        <v>287</v>
      </c>
      <c r="BX33" s="404"/>
      <c r="BY33" s="386" t="s">
        <v>109</v>
      </c>
      <c r="BZ33" s="386"/>
      <c r="CA33" s="386"/>
      <c r="CB33" s="386"/>
      <c r="CC33" s="386"/>
      <c r="CD33" s="386"/>
      <c r="CE33" s="386"/>
      <c r="CF33" s="386"/>
      <c r="CG33" s="386"/>
      <c r="CH33" s="386"/>
      <c r="CI33" s="386"/>
      <c r="CJ33" s="386"/>
      <c r="CK33" s="386"/>
      <c r="CL33" s="386"/>
      <c r="CM33" s="386"/>
      <c r="CN33" s="14"/>
      <c r="CO33" s="404" t="s">
        <v>117</v>
      </c>
      <c r="CP33" s="404"/>
      <c r="CQ33" s="386" t="s">
        <v>288</v>
      </c>
      <c r="CR33" s="386"/>
      <c r="CS33" s="386"/>
      <c r="CT33" s="386"/>
      <c r="CU33" s="386"/>
      <c r="CV33" s="386"/>
      <c r="CW33" s="386"/>
      <c r="CX33" s="386"/>
      <c r="CY33" s="386"/>
      <c r="CZ33" s="386"/>
      <c r="DA33" s="386"/>
      <c r="DB33" s="386"/>
      <c r="DC33" s="386"/>
      <c r="DD33" s="386"/>
      <c r="DE33" s="386"/>
      <c r="DF33" s="14"/>
      <c r="DG33" s="421" t="s">
        <v>77</v>
      </c>
      <c r="DH33" s="421"/>
      <c r="DI33" s="21"/>
    </row>
    <row r="34" spans="1:113" ht="32.25" customHeight="1" x14ac:dyDescent="0.2">
      <c r="A34" s="2"/>
      <c r="B34" s="5"/>
      <c r="C34" s="370">
        <f>IF(E34="","",1)</f>
        <v>1</v>
      </c>
      <c r="D34" s="370"/>
      <c r="E34" s="369" t="str">
        <f>IF('各会計、関係団体の財政状況及び健全化判断比率'!B7="","",'各会計、関係団体の財政状況及び健全化判断比率'!B7)</f>
        <v>一般会計</v>
      </c>
      <c r="F34" s="369"/>
      <c r="G34" s="369"/>
      <c r="H34" s="369"/>
      <c r="I34" s="369"/>
      <c r="J34" s="369"/>
      <c r="K34" s="369"/>
      <c r="L34" s="369"/>
      <c r="M34" s="369"/>
      <c r="N34" s="369"/>
      <c r="O34" s="369"/>
      <c r="P34" s="369"/>
      <c r="Q34" s="369"/>
      <c r="R34" s="369"/>
      <c r="S34" s="369"/>
      <c r="T34" s="9"/>
      <c r="U34" s="370">
        <f>IF(W34="","",MAX(C34:D43)+1)</f>
        <v>4</v>
      </c>
      <c r="V34" s="370"/>
      <c r="W34" s="369" t="str">
        <f>IF('各会計、関係団体の財政状況及び健全化判断比率'!B28="","",'各会計、関係団体の財政状況及び健全化判断比率'!B28)</f>
        <v>国民健康保険特別会計（事業勘定）</v>
      </c>
      <c r="X34" s="369"/>
      <c r="Y34" s="369"/>
      <c r="Z34" s="369"/>
      <c r="AA34" s="369"/>
      <c r="AB34" s="369"/>
      <c r="AC34" s="369"/>
      <c r="AD34" s="369"/>
      <c r="AE34" s="369"/>
      <c r="AF34" s="369"/>
      <c r="AG34" s="369"/>
      <c r="AH34" s="369"/>
      <c r="AI34" s="369"/>
      <c r="AJ34" s="369"/>
      <c r="AK34" s="369"/>
      <c r="AL34" s="9"/>
      <c r="AM34" s="370">
        <f>IF(AO34="","",MAX(C34:D43,U34:V43)+1)</f>
        <v>9</v>
      </c>
      <c r="AN34" s="370"/>
      <c r="AO34" s="369" t="str">
        <f>IF('各会計、関係団体の財政状況及び健全化判断比率'!B33="","",'各会計、関係団体の財政状況及び健全化判断比率'!B33)</f>
        <v>水道事業会計</v>
      </c>
      <c r="AP34" s="369"/>
      <c r="AQ34" s="369"/>
      <c r="AR34" s="369"/>
      <c r="AS34" s="369"/>
      <c r="AT34" s="369"/>
      <c r="AU34" s="369"/>
      <c r="AV34" s="369"/>
      <c r="AW34" s="369"/>
      <c r="AX34" s="369"/>
      <c r="AY34" s="369"/>
      <c r="AZ34" s="369"/>
      <c r="BA34" s="369"/>
      <c r="BB34" s="369"/>
      <c r="BC34" s="369"/>
      <c r="BD34" s="9"/>
      <c r="BE34" s="370">
        <f>IF(BG34="","",MAX(C34:D43,U34:V43,AM34:AN43)+1)</f>
        <v>10</v>
      </c>
      <c r="BF34" s="370"/>
      <c r="BG34" s="369" t="str">
        <f>IF('各会計、関係団体の財政状況及び健全化判断比率'!B34="","",'各会計、関係団体の財政状況及び健全化判断比率'!B34)</f>
        <v>下水道特別会計</v>
      </c>
      <c r="BH34" s="369"/>
      <c r="BI34" s="369"/>
      <c r="BJ34" s="369"/>
      <c r="BK34" s="369"/>
      <c r="BL34" s="369"/>
      <c r="BM34" s="369"/>
      <c r="BN34" s="369"/>
      <c r="BO34" s="369"/>
      <c r="BP34" s="369"/>
      <c r="BQ34" s="369"/>
      <c r="BR34" s="369"/>
      <c r="BS34" s="369"/>
      <c r="BT34" s="369"/>
      <c r="BU34" s="369"/>
      <c r="BV34" s="9"/>
      <c r="BW34" s="370">
        <f>IF(BY34="","",MAX(C34:D43,U34:V43,AM34:AN43,BE34:BF43)+1)</f>
        <v>12</v>
      </c>
      <c r="BX34" s="370"/>
      <c r="BY34" s="369" t="str">
        <f>IF('各会計、関係団体の財政状況及び健全化判断比率'!B68="","",'各会計、関係団体の財政状況及び健全化判断比率'!B68)</f>
        <v>与謝野町宮津市中学校組合</v>
      </c>
      <c r="BZ34" s="369"/>
      <c r="CA34" s="369"/>
      <c r="CB34" s="369"/>
      <c r="CC34" s="369"/>
      <c r="CD34" s="369"/>
      <c r="CE34" s="369"/>
      <c r="CF34" s="369"/>
      <c r="CG34" s="369"/>
      <c r="CH34" s="369"/>
      <c r="CI34" s="369"/>
      <c r="CJ34" s="369"/>
      <c r="CK34" s="369"/>
      <c r="CL34" s="369"/>
      <c r="CM34" s="369"/>
      <c r="CN34" s="9"/>
      <c r="CO34" s="370">
        <f>IF(CQ34="","",MAX(C34:D43,U34:V43,AM34:AN43,BE34:BF43,BW34:BX43)+1)</f>
        <v>22</v>
      </c>
      <c r="CP34" s="370"/>
      <c r="CQ34" s="369" t="str">
        <f>IF('各会計、関係団体の財政状況及び健全化判断比率'!BS7="","",'各会計、関係団体の財政状況及び健全化判断比率'!BS7)</f>
        <v>加悦総合振興</v>
      </c>
      <c r="CR34" s="369"/>
      <c r="CS34" s="369"/>
      <c r="CT34" s="369"/>
      <c r="CU34" s="369"/>
      <c r="CV34" s="369"/>
      <c r="CW34" s="369"/>
      <c r="CX34" s="369"/>
      <c r="CY34" s="369"/>
      <c r="CZ34" s="369"/>
      <c r="DA34" s="369"/>
      <c r="DB34" s="369"/>
      <c r="DC34" s="369"/>
      <c r="DD34" s="369"/>
      <c r="DE34" s="369"/>
      <c r="DF34" s="8"/>
      <c r="DG34" s="371" t="str">
        <f>IF('各会計、関係団体の財政状況及び健全化判断比率'!BR7="","",'各会計、関係団体の財政状況及び健全化判断比率'!BR7)</f>
        <v/>
      </c>
      <c r="DH34" s="371"/>
      <c r="DI34" s="21"/>
    </row>
    <row r="35" spans="1:113" ht="32.25" customHeight="1" x14ac:dyDescent="0.2">
      <c r="A35" s="2"/>
      <c r="B35" s="5"/>
      <c r="C35" s="370">
        <f t="shared" ref="C35:C43" si="0">IF(E35="","",C34+1)</f>
        <v>2</v>
      </c>
      <c r="D35" s="370"/>
      <c r="E35" s="369" t="str">
        <f>IF('各会計、関係団体の財政状況及び健全化判断比率'!B8="","",'各会計、関係団体の財政状況及び健全化判断比率'!B8)</f>
        <v>宅地造成事業特別会計</v>
      </c>
      <c r="F35" s="369"/>
      <c r="G35" s="369"/>
      <c r="H35" s="369"/>
      <c r="I35" s="369"/>
      <c r="J35" s="369"/>
      <c r="K35" s="369"/>
      <c r="L35" s="369"/>
      <c r="M35" s="369"/>
      <c r="N35" s="369"/>
      <c r="O35" s="369"/>
      <c r="P35" s="369"/>
      <c r="Q35" s="369"/>
      <c r="R35" s="369"/>
      <c r="S35" s="369"/>
      <c r="T35" s="9"/>
      <c r="U35" s="370">
        <f t="shared" ref="U35:U43" si="1">IF(W35="","",U34+1)</f>
        <v>5</v>
      </c>
      <c r="V35" s="370"/>
      <c r="W35" s="369" t="str">
        <f>IF('各会計、関係団体の財政状況及び健全化判断比率'!B29="","",'各会計、関係団体の財政状況及び健全化判断比率'!B29)</f>
        <v>国民健康保険特別会計（直診勘定）</v>
      </c>
      <c r="X35" s="369"/>
      <c r="Y35" s="369"/>
      <c r="Z35" s="369"/>
      <c r="AA35" s="369"/>
      <c r="AB35" s="369"/>
      <c r="AC35" s="369"/>
      <c r="AD35" s="369"/>
      <c r="AE35" s="369"/>
      <c r="AF35" s="369"/>
      <c r="AG35" s="369"/>
      <c r="AH35" s="369"/>
      <c r="AI35" s="369"/>
      <c r="AJ35" s="369"/>
      <c r="AK35" s="369"/>
      <c r="AL35" s="9"/>
      <c r="AM35" s="370" t="str">
        <f t="shared" ref="AM35:AM43" si="2">IF(AO35="","",AM34+1)</f>
        <v/>
      </c>
      <c r="AN35" s="370"/>
      <c r="AO35" s="369"/>
      <c r="AP35" s="369"/>
      <c r="AQ35" s="369"/>
      <c r="AR35" s="369"/>
      <c r="AS35" s="369"/>
      <c r="AT35" s="369"/>
      <c r="AU35" s="369"/>
      <c r="AV35" s="369"/>
      <c r="AW35" s="369"/>
      <c r="AX35" s="369"/>
      <c r="AY35" s="369"/>
      <c r="AZ35" s="369"/>
      <c r="BA35" s="369"/>
      <c r="BB35" s="369"/>
      <c r="BC35" s="369"/>
      <c r="BD35" s="9"/>
      <c r="BE35" s="370">
        <f t="shared" ref="BE35:BE43" si="3">IF(BG35="","",BE34+1)</f>
        <v>11</v>
      </c>
      <c r="BF35" s="370"/>
      <c r="BG35" s="369" t="str">
        <f>IF('各会計、関係団体の財政状況及び健全化判断比率'!B35="","",'各会計、関係団体の財政状況及び健全化判断比率'!B35)</f>
        <v>農業集落排水特別会計</v>
      </c>
      <c r="BH35" s="369"/>
      <c r="BI35" s="369"/>
      <c r="BJ35" s="369"/>
      <c r="BK35" s="369"/>
      <c r="BL35" s="369"/>
      <c r="BM35" s="369"/>
      <c r="BN35" s="369"/>
      <c r="BO35" s="369"/>
      <c r="BP35" s="369"/>
      <c r="BQ35" s="369"/>
      <c r="BR35" s="369"/>
      <c r="BS35" s="369"/>
      <c r="BT35" s="369"/>
      <c r="BU35" s="369"/>
      <c r="BV35" s="9"/>
      <c r="BW35" s="370">
        <f t="shared" ref="BW35:BW43" si="4">IF(BY35="","",BW34+1)</f>
        <v>13</v>
      </c>
      <c r="BX35" s="370"/>
      <c r="BY35" s="369" t="str">
        <f>IF('各会計、関係団体の財政状況及び健全化判断比率'!B69="","",'各会計、関係団体の財政状況及び健全化判断比率'!B69)</f>
        <v>宮津与謝消防組合</v>
      </c>
      <c r="BZ35" s="369"/>
      <c r="CA35" s="369"/>
      <c r="CB35" s="369"/>
      <c r="CC35" s="369"/>
      <c r="CD35" s="369"/>
      <c r="CE35" s="369"/>
      <c r="CF35" s="369"/>
      <c r="CG35" s="369"/>
      <c r="CH35" s="369"/>
      <c r="CI35" s="369"/>
      <c r="CJ35" s="369"/>
      <c r="CK35" s="369"/>
      <c r="CL35" s="369"/>
      <c r="CM35" s="369"/>
      <c r="CN35" s="9"/>
      <c r="CO35" s="370">
        <f t="shared" ref="CO35:CO43" si="5">IF(CQ35="","",CO34+1)</f>
        <v>23</v>
      </c>
      <c r="CP35" s="370"/>
      <c r="CQ35" s="369" t="str">
        <f>IF('各会計、関係団体の財政状況及び健全化判断比率'!BS8="","",'各会計、関係団体の財政状況及び健全化判断比率'!BS8)</f>
        <v>タンゴフロンティア</v>
      </c>
      <c r="CR35" s="369"/>
      <c r="CS35" s="369"/>
      <c r="CT35" s="369"/>
      <c r="CU35" s="369"/>
      <c r="CV35" s="369"/>
      <c r="CW35" s="369"/>
      <c r="CX35" s="369"/>
      <c r="CY35" s="369"/>
      <c r="CZ35" s="369"/>
      <c r="DA35" s="369"/>
      <c r="DB35" s="369"/>
      <c r="DC35" s="369"/>
      <c r="DD35" s="369"/>
      <c r="DE35" s="369"/>
      <c r="DF35" s="8"/>
      <c r="DG35" s="371" t="str">
        <f>IF('各会計、関係団体の財政状況及び健全化判断比率'!BR8="","",'各会計、関係団体の財政状況及び健全化判断比率'!BR8)</f>
        <v/>
      </c>
      <c r="DH35" s="371"/>
      <c r="DI35" s="21"/>
    </row>
    <row r="36" spans="1:113" ht="32.25" customHeight="1" x14ac:dyDescent="0.2">
      <c r="A36" s="2"/>
      <c r="B36" s="5"/>
      <c r="C36" s="370">
        <f t="shared" si="0"/>
        <v>3</v>
      </c>
      <c r="D36" s="370"/>
      <c r="E36" s="369" t="str">
        <f>IF('各会計、関係団体の財政状況及び健全化判断比率'!B9="","",'各会計、関係団体の財政状況及び健全化判断比率'!B9)</f>
        <v>土地取得特別会計</v>
      </c>
      <c r="F36" s="369"/>
      <c r="G36" s="369"/>
      <c r="H36" s="369"/>
      <c r="I36" s="369"/>
      <c r="J36" s="369"/>
      <c r="K36" s="369"/>
      <c r="L36" s="369"/>
      <c r="M36" s="369"/>
      <c r="N36" s="369"/>
      <c r="O36" s="369"/>
      <c r="P36" s="369"/>
      <c r="Q36" s="369"/>
      <c r="R36" s="369"/>
      <c r="S36" s="369"/>
      <c r="T36" s="9"/>
      <c r="U36" s="370">
        <f t="shared" si="1"/>
        <v>6</v>
      </c>
      <c r="V36" s="370"/>
      <c r="W36" s="369" t="str">
        <f>IF('各会計、関係団体の財政状況及び健全化判断比率'!B30="","",'各会計、関係団体の財政状況及び健全化判断比率'!B30)</f>
        <v>介護保険特別会計（事業勘定）</v>
      </c>
      <c r="X36" s="369"/>
      <c r="Y36" s="369"/>
      <c r="Z36" s="369"/>
      <c r="AA36" s="369"/>
      <c r="AB36" s="369"/>
      <c r="AC36" s="369"/>
      <c r="AD36" s="369"/>
      <c r="AE36" s="369"/>
      <c r="AF36" s="369"/>
      <c r="AG36" s="369"/>
      <c r="AH36" s="369"/>
      <c r="AI36" s="369"/>
      <c r="AJ36" s="369"/>
      <c r="AK36" s="369"/>
      <c r="AL36" s="9"/>
      <c r="AM36" s="370" t="str">
        <f t="shared" si="2"/>
        <v/>
      </c>
      <c r="AN36" s="370"/>
      <c r="AO36" s="369"/>
      <c r="AP36" s="369"/>
      <c r="AQ36" s="369"/>
      <c r="AR36" s="369"/>
      <c r="AS36" s="369"/>
      <c r="AT36" s="369"/>
      <c r="AU36" s="369"/>
      <c r="AV36" s="369"/>
      <c r="AW36" s="369"/>
      <c r="AX36" s="369"/>
      <c r="AY36" s="369"/>
      <c r="AZ36" s="369"/>
      <c r="BA36" s="369"/>
      <c r="BB36" s="369"/>
      <c r="BC36" s="369"/>
      <c r="BD36" s="9"/>
      <c r="BE36" s="370" t="str">
        <f t="shared" si="3"/>
        <v/>
      </c>
      <c r="BF36" s="370"/>
      <c r="BG36" s="369"/>
      <c r="BH36" s="369"/>
      <c r="BI36" s="369"/>
      <c r="BJ36" s="369"/>
      <c r="BK36" s="369"/>
      <c r="BL36" s="369"/>
      <c r="BM36" s="369"/>
      <c r="BN36" s="369"/>
      <c r="BO36" s="369"/>
      <c r="BP36" s="369"/>
      <c r="BQ36" s="369"/>
      <c r="BR36" s="369"/>
      <c r="BS36" s="369"/>
      <c r="BT36" s="369"/>
      <c r="BU36" s="369"/>
      <c r="BV36" s="9"/>
      <c r="BW36" s="370">
        <f t="shared" si="4"/>
        <v>14</v>
      </c>
      <c r="BX36" s="370"/>
      <c r="BY36" s="369" t="str">
        <f>IF('各会計、関係団体の財政状況及び健全化判断比率'!B70="","",'各会計、関係団体の財政状況及び健全化判断比率'!B70)</f>
        <v>京都府後期高齢者医療広域連合（一般会計）</v>
      </c>
      <c r="BZ36" s="369"/>
      <c r="CA36" s="369"/>
      <c r="CB36" s="369"/>
      <c r="CC36" s="369"/>
      <c r="CD36" s="369"/>
      <c r="CE36" s="369"/>
      <c r="CF36" s="369"/>
      <c r="CG36" s="369"/>
      <c r="CH36" s="369"/>
      <c r="CI36" s="369"/>
      <c r="CJ36" s="369"/>
      <c r="CK36" s="369"/>
      <c r="CL36" s="369"/>
      <c r="CM36" s="369"/>
      <c r="CN36" s="9"/>
      <c r="CO36" s="370">
        <f t="shared" si="5"/>
        <v>24</v>
      </c>
      <c r="CP36" s="370"/>
      <c r="CQ36" s="369" t="str">
        <f>IF('各会計、関係団体の財政状況及び健全化判断比率'!BS9="","",'各会計、関係団体の財政状況及び健全化判断比率'!BS9)</f>
        <v>加悦ファーマーズライス</v>
      </c>
      <c r="CR36" s="369"/>
      <c r="CS36" s="369"/>
      <c r="CT36" s="369"/>
      <c r="CU36" s="369"/>
      <c r="CV36" s="369"/>
      <c r="CW36" s="369"/>
      <c r="CX36" s="369"/>
      <c r="CY36" s="369"/>
      <c r="CZ36" s="369"/>
      <c r="DA36" s="369"/>
      <c r="DB36" s="369"/>
      <c r="DC36" s="369"/>
      <c r="DD36" s="369"/>
      <c r="DE36" s="369"/>
      <c r="DF36" s="8"/>
      <c r="DG36" s="371" t="str">
        <f>IF('各会計、関係団体の財政状況及び健全化判断比率'!BR9="","",'各会計、関係団体の財政状況及び健全化判断比率'!BR9)</f>
        <v/>
      </c>
      <c r="DH36" s="371"/>
      <c r="DI36" s="21"/>
    </row>
    <row r="37" spans="1:113" ht="32.25" customHeight="1" x14ac:dyDescent="0.2">
      <c r="A37" s="2"/>
      <c r="B37" s="5"/>
      <c r="C37" s="370" t="str">
        <f t="shared" si="0"/>
        <v/>
      </c>
      <c r="D37" s="370"/>
      <c r="E37" s="369" t="str">
        <f>IF('各会計、関係団体の財政状況及び健全化判断比率'!B10="","",'各会計、関係団体の財政状況及び健全化判断比率'!B10)</f>
        <v/>
      </c>
      <c r="F37" s="369"/>
      <c r="G37" s="369"/>
      <c r="H37" s="369"/>
      <c r="I37" s="369"/>
      <c r="J37" s="369"/>
      <c r="K37" s="369"/>
      <c r="L37" s="369"/>
      <c r="M37" s="369"/>
      <c r="N37" s="369"/>
      <c r="O37" s="369"/>
      <c r="P37" s="369"/>
      <c r="Q37" s="369"/>
      <c r="R37" s="369"/>
      <c r="S37" s="369"/>
      <c r="T37" s="9"/>
      <c r="U37" s="370">
        <f t="shared" si="1"/>
        <v>7</v>
      </c>
      <c r="V37" s="370"/>
      <c r="W37" s="369" t="str">
        <f>IF('各会計、関係団体の財政状況及び健全化判断比率'!B31="","",'各会計、関係団体の財政状況及び健全化判断比率'!B31)</f>
        <v>介護保険特別会計（サービス勘定）</v>
      </c>
      <c r="X37" s="369"/>
      <c r="Y37" s="369"/>
      <c r="Z37" s="369"/>
      <c r="AA37" s="369"/>
      <c r="AB37" s="369"/>
      <c r="AC37" s="369"/>
      <c r="AD37" s="369"/>
      <c r="AE37" s="369"/>
      <c r="AF37" s="369"/>
      <c r="AG37" s="369"/>
      <c r="AH37" s="369"/>
      <c r="AI37" s="369"/>
      <c r="AJ37" s="369"/>
      <c r="AK37" s="369"/>
      <c r="AL37" s="9"/>
      <c r="AM37" s="370" t="str">
        <f t="shared" si="2"/>
        <v/>
      </c>
      <c r="AN37" s="370"/>
      <c r="AO37" s="369"/>
      <c r="AP37" s="369"/>
      <c r="AQ37" s="369"/>
      <c r="AR37" s="369"/>
      <c r="AS37" s="369"/>
      <c r="AT37" s="369"/>
      <c r="AU37" s="369"/>
      <c r="AV37" s="369"/>
      <c r="AW37" s="369"/>
      <c r="AX37" s="369"/>
      <c r="AY37" s="369"/>
      <c r="AZ37" s="369"/>
      <c r="BA37" s="369"/>
      <c r="BB37" s="369"/>
      <c r="BC37" s="369"/>
      <c r="BD37" s="9"/>
      <c r="BE37" s="370" t="str">
        <f t="shared" si="3"/>
        <v/>
      </c>
      <c r="BF37" s="370"/>
      <c r="BG37" s="369"/>
      <c r="BH37" s="369"/>
      <c r="BI37" s="369"/>
      <c r="BJ37" s="369"/>
      <c r="BK37" s="369"/>
      <c r="BL37" s="369"/>
      <c r="BM37" s="369"/>
      <c r="BN37" s="369"/>
      <c r="BO37" s="369"/>
      <c r="BP37" s="369"/>
      <c r="BQ37" s="369"/>
      <c r="BR37" s="369"/>
      <c r="BS37" s="369"/>
      <c r="BT37" s="369"/>
      <c r="BU37" s="369"/>
      <c r="BV37" s="9"/>
      <c r="BW37" s="370">
        <f t="shared" si="4"/>
        <v>15</v>
      </c>
      <c r="BX37" s="370"/>
      <c r="BY37" s="369" t="str">
        <f>IF('各会計、関係団体の財政状況及び健全化判断比率'!B71="","",'各会計、関係団体の財政状況及び健全化判断比率'!B71)</f>
        <v>京都府後期高齢者医療広域連合（特別会計）</v>
      </c>
      <c r="BZ37" s="369"/>
      <c r="CA37" s="369"/>
      <c r="CB37" s="369"/>
      <c r="CC37" s="369"/>
      <c r="CD37" s="369"/>
      <c r="CE37" s="369"/>
      <c r="CF37" s="369"/>
      <c r="CG37" s="369"/>
      <c r="CH37" s="369"/>
      <c r="CI37" s="369"/>
      <c r="CJ37" s="369"/>
      <c r="CK37" s="369"/>
      <c r="CL37" s="369"/>
      <c r="CM37" s="369"/>
      <c r="CN37" s="9"/>
      <c r="CO37" s="370" t="str">
        <f t="shared" si="5"/>
        <v/>
      </c>
      <c r="CP37" s="370"/>
      <c r="CQ37" s="369" t="str">
        <f>IF('各会計、関係団体の財政状況及び健全化判断比率'!BS10="","",'各会計、関係団体の財政状況及び健全化判断比率'!BS10)</f>
        <v/>
      </c>
      <c r="CR37" s="369"/>
      <c r="CS37" s="369"/>
      <c r="CT37" s="369"/>
      <c r="CU37" s="369"/>
      <c r="CV37" s="369"/>
      <c r="CW37" s="369"/>
      <c r="CX37" s="369"/>
      <c r="CY37" s="369"/>
      <c r="CZ37" s="369"/>
      <c r="DA37" s="369"/>
      <c r="DB37" s="369"/>
      <c r="DC37" s="369"/>
      <c r="DD37" s="369"/>
      <c r="DE37" s="369"/>
      <c r="DF37" s="8"/>
      <c r="DG37" s="371" t="str">
        <f>IF('各会計、関係団体の財政状況及び健全化判断比率'!BR10="","",'各会計、関係団体の財政状況及び健全化判断比率'!BR10)</f>
        <v/>
      </c>
      <c r="DH37" s="371"/>
      <c r="DI37" s="21"/>
    </row>
    <row r="38" spans="1:113" ht="32.25" customHeight="1" x14ac:dyDescent="0.2">
      <c r="A38" s="2"/>
      <c r="B38" s="5"/>
      <c r="C38" s="370" t="str">
        <f t="shared" si="0"/>
        <v/>
      </c>
      <c r="D38" s="370"/>
      <c r="E38" s="369" t="str">
        <f>IF('各会計、関係団体の財政状況及び健全化判断比率'!B11="","",'各会計、関係団体の財政状況及び健全化判断比率'!B11)</f>
        <v/>
      </c>
      <c r="F38" s="369"/>
      <c r="G38" s="369"/>
      <c r="H38" s="369"/>
      <c r="I38" s="369"/>
      <c r="J38" s="369"/>
      <c r="K38" s="369"/>
      <c r="L38" s="369"/>
      <c r="M38" s="369"/>
      <c r="N38" s="369"/>
      <c r="O38" s="369"/>
      <c r="P38" s="369"/>
      <c r="Q38" s="369"/>
      <c r="R38" s="369"/>
      <c r="S38" s="369"/>
      <c r="T38" s="9"/>
      <c r="U38" s="370">
        <f t="shared" si="1"/>
        <v>8</v>
      </c>
      <c r="V38" s="370"/>
      <c r="W38" s="369" t="str">
        <f>IF('各会計、関係団体の財政状況及び健全化判断比率'!B32="","",'各会計、関係団体の財政状況及び健全化判断比率'!B32)</f>
        <v>後期高齢者医療特別会計</v>
      </c>
      <c r="X38" s="369"/>
      <c r="Y38" s="369"/>
      <c r="Z38" s="369"/>
      <c r="AA38" s="369"/>
      <c r="AB38" s="369"/>
      <c r="AC38" s="369"/>
      <c r="AD38" s="369"/>
      <c r="AE38" s="369"/>
      <c r="AF38" s="369"/>
      <c r="AG38" s="369"/>
      <c r="AH38" s="369"/>
      <c r="AI38" s="369"/>
      <c r="AJ38" s="369"/>
      <c r="AK38" s="369"/>
      <c r="AL38" s="9"/>
      <c r="AM38" s="370" t="str">
        <f t="shared" si="2"/>
        <v/>
      </c>
      <c r="AN38" s="370"/>
      <c r="AO38" s="369"/>
      <c r="AP38" s="369"/>
      <c r="AQ38" s="369"/>
      <c r="AR38" s="369"/>
      <c r="AS38" s="369"/>
      <c r="AT38" s="369"/>
      <c r="AU38" s="369"/>
      <c r="AV38" s="369"/>
      <c r="AW38" s="369"/>
      <c r="AX38" s="369"/>
      <c r="AY38" s="369"/>
      <c r="AZ38" s="369"/>
      <c r="BA38" s="369"/>
      <c r="BB38" s="369"/>
      <c r="BC38" s="369"/>
      <c r="BD38" s="9"/>
      <c r="BE38" s="370" t="str">
        <f t="shared" si="3"/>
        <v/>
      </c>
      <c r="BF38" s="370"/>
      <c r="BG38" s="369"/>
      <c r="BH38" s="369"/>
      <c r="BI38" s="369"/>
      <c r="BJ38" s="369"/>
      <c r="BK38" s="369"/>
      <c r="BL38" s="369"/>
      <c r="BM38" s="369"/>
      <c r="BN38" s="369"/>
      <c r="BO38" s="369"/>
      <c r="BP38" s="369"/>
      <c r="BQ38" s="369"/>
      <c r="BR38" s="369"/>
      <c r="BS38" s="369"/>
      <c r="BT38" s="369"/>
      <c r="BU38" s="369"/>
      <c r="BV38" s="9"/>
      <c r="BW38" s="370">
        <f t="shared" si="4"/>
        <v>16</v>
      </c>
      <c r="BX38" s="370"/>
      <c r="BY38" s="369" t="str">
        <f>IF('各会計、関係団体の財政状況及び健全化判断比率'!B72="","",'各会計、関係団体の財政状況及び健全化判断比率'!B72)</f>
        <v>京都府市町村議会議員公務災害補償等組合</v>
      </c>
      <c r="BZ38" s="369"/>
      <c r="CA38" s="369"/>
      <c r="CB38" s="369"/>
      <c r="CC38" s="369"/>
      <c r="CD38" s="369"/>
      <c r="CE38" s="369"/>
      <c r="CF38" s="369"/>
      <c r="CG38" s="369"/>
      <c r="CH38" s="369"/>
      <c r="CI38" s="369"/>
      <c r="CJ38" s="369"/>
      <c r="CK38" s="369"/>
      <c r="CL38" s="369"/>
      <c r="CM38" s="369"/>
      <c r="CN38" s="9"/>
      <c r="CO38" s="370" t="str">
        <f t="shared" si="5"/>
        <v/>
      </c>
      <c r="CP38" s="370"/>
      <c r="CQ38" s="369" t="str">
        <f>IF('各会計、関係団体の財政状況及び健全化判断比率'!BS11="","",'各会計、関係団体の財政状況及び健全化判断比率'!BS11)</f>
        <v/>
      </c>
      <c r="CR38" s="369"/>
      <c r="CS38" s="369"/>
      <c r="CT38" s="369"/>
      <c r="CU38" s="369"/>
      <c r="CV38" s="369"/>
      <c r="CW38" s="369"/>
      <c r="CX38" s="369"/>
      <c r="CY38" s="369"/>
      <c r="CZ38" s="369"/>
      <c r="DA38" s="369"/>
      <c r="DB38" s="369"/>
      <c r="DC38" s="369"/>
      <c r="DD38" s="369"/>
      <c r="DE38" s="369"/>
      <c r="DF38" s="8"/>
      <c r="DG38" s="371" t="str">
        <f>IF('各会計、関係団体の財政状況及び健全化判断比率'!BR11="","",'各会計、関係団体の財政状況及び健全化判断比率'!BR11)</f>
        <v/>
      </c>
      <c r="DH38" s="371"/>
      <c r="DI38" s="21"/>
    </row>
    <row r="39" spans="1:113" ht="32.25" customHeight="1" x14ac:dyDescent="0.2">
      <c r="A39" s="2"/>
      <c r="B39" s="5"/>
      <c r="C39" s="370" t="str">
        <f t="shared" si="0"/>
        <v/>
      </c>
      <c r="D39" s="370"/>
      <c r="E39" s="369" t="str">
        <f>IF('各会計、関係団体の財政状況及び健全化判断比率'!B12="","",'各会計、関係団体の財政状況及び健全化判断比率'!B12)</f>
        <v/>
      </c>
      <c r="F39" s="369"/>
      <c r="G39" s="369"/>
      <c r="H39" s="369"/>
      <c r="I39" s="369"/>
      <c r="J39" s="369"/>
      <c r="K39" s="369"/>
      <c r="L39" s="369"/>
      <c r="M39" s="369"/>
      <c r="N39" s="369"/>
      <c r="O39" s="369"/>
      <c r="P39" s="369"/>
      <c r="Q39" s="369"/>
      <c r="R39" s="369"/>
      <c r="S39" s="369"/>
      <c r="T39" s="9"/>
      <c r="U39" s="370" t="str">
        <f t="shared" si="1"/>
        <v/>
      </c>
      <c r="V39" s="370"/>
      <c r="W39" s="369"/>
      <c r="X39" s="369"/>
      <c r="Y39" s="369"/>
      <c r="Z39" s="369"/>
      <c r="AA39" s="369"/>
      <c r="AB39" s="369"/>
      <c r="AC39" s="369"/>
      <c r="AD39" s="369"/>
      <c r="AE39" s="369"/>
      <c r="AF39" s="369"/>
      <c r="AG39" s="369"/>
      <c r="AH39" s="369"/>
      <c r="AI39" s="369"/>
      <c r="AJ39" s="369"/>
      <c r="AK39" s="369"/>
      <c r="AL39" s="9"/>
      <c r="AM39" s="370" t="str">
        <f t="shared" si="2"/>
        <v/>
      </c>
      <c r="AN39" s="370"/>
      <c r="AO39" s="369"/>
      <c r="AP39" s="369"/>
      <c r="AQ39" s="369"/>
      <c r="AR39" s="369"/>
      <c r="AS39" s="369"/>
      <c r="AT39" s="369"/>
      <c r="AU39" s="369"/>
      <c r="AV39" s="369"/>
      <c r="AW39" s="369"/>
      <c r="AX39" s="369"/>
      <c r="AY39" s="369"/>
      <c r="AZ39" s="369"/>
      <c r="BA39" s="369"/>
      <c r="BB39" s="369"/>
      <c r="BC39" s="369"/>
      <c r="BD39" s="9"/>
      <c r="BE39" s="370" t="str">
        <f t="shared" si="3"/>
        <v/>
      </c>
      <c r="BF39" s="370"/>
      <c r="BG39" s="369"/>
      <c r="BH39" s="369"/>
      <c r="BI39" s="369"/>
      <c r="BJ39" s="369"/>
      <c r="BK39" s="369"/>
      <c r="BL39" s="369"/>
      <c r="BM39" s="369"/>
      <c r="BN39" s="369"/>
      <c r="BO39" s="369"/>
      <c r="BP39" s="369"/>
      <c r="BQ39" s="369"/>
      <c r="BR39" s="369"/>
      <c r="BS39" s="369"/>
      <c r="BT39" s="369"/>
      <c r="BU39" s="369"/>
      <c r="BV39" s="9"/>
      <c r="BW39" s="370">
        <f t="shared" si="4"/>
        <v>17</v>
      </c>
      <c r="BX39" s="370"/>
      <c r="BY39" s="369" t="str">
        <f>IF('各会計、関係団体の財政状況及び健全化判断比率'!B73="","",'各会計、関係団体の財政状況及び健全化判断比率'!B73)</f>
        <v>京都府市町村職員退職手当組合</v>
      </c>
      <c r="BZ39" s="369"/>
      <c r="CA39" s="369"/>
      <c r="CB39" s="369"/>
      <c r="CC39" s="369"/>
      <c r="CD39" s="369"/>
      <c r="CE39" s="369"/>
      <c r="CF39" s="369"/>
      <c r="CG39" s="369"/>
      <c r="CH39" s="369"/>
      <c r="CI39" s="369"/>
      <c r="CJ39" s="369"/>
      <c r="CK39" s="369"/>
      <c r="CL39" s="369"/>
      <c r="CM39" s="369"/>
      <c r="CN39" s="9"/>
      <c r="CO39" s="370" t="str">
        <f t="shared" si="5"/>
        <v/>
      </c>
      <c r="CP39" s="370"/>
      <c r="CQ39" s="369" t="str">
        <f>IF('各会計、関係団体の財政状況及び健全化判断比率'!BS12="","",'各会計、関係団体の財政状況及び健全化判断比率'!BS12)</f>
        <v/>
      </c>
      <c r="CR39" s="369"/>
      <c r="CS39" s="369"/>
      <c r="CT39" s="369"/>
      <c r="CU39" s="369"/>
      <c r="CV39" s="369"/>
      <c r="CW39" s="369"/>
      <c r="CX39" s="369"/>
      <c r="CY39" s="369"/>
      <c r="CZ39" s="369"/>
      <c r="DA39" s="369"/>
      <c r="DB39" s="369"/>
      <c r="DC39" s="369"/>
      <c r="DD39" s="369"/>
      <c r="DE39" s="369"/>
      <c r="DF39" s="8"/>
      <c r="DG39" s="371" t="str">
        <f>IF('各会計、関係団体の財政状況及び健全化判断比率'!BR12="","",'各会計、関係団体の財政状況及び健全化判断比率'!BR12)</f>
        <v/>
      </c>
      <c r="DH39" s="371"/>
      <c r="DI39" s="21"/>
    </row>
    <row r="40" spans="1:113" ht="32.25" customHeight="1" x14ac:dyDescent="0.2">
      <c r="A40" s="2"/>
      <c r="B40" s="5"/>
      <c r="C40" s="370" t="str">
        <f t="shared" si="0"/>
        <v/>
      </c>
      <c r="D40" s="370"/>
      <c r="E40" s="369" t="str">
        <f>IF('各会計、関係団体の財政状況及び健全化判断比率'!B13="","",'各会計、関係団体の財政状況及び健全化判断比率'!B13)</f>
        <v/>
      </c>
      <c r="F40" s="369"/>
      <c r="G40" s="369"/>
      <c r="H40" s="369"/>
      <c r="I40" s="369"/>
      <c r="J40" s="369"/>
      <c r="K40" s="369"/>
      <c r="L40" s="369"/>
      <c r="M40" s="369"/>
      <c r="N40" s="369"/>
      <c r="O40" s="369"/>
      <c r="P40" s="369"/>
      <c r="Q40" s="369"/>
      <c r="R40" s="369"/>
      <c r="S40" s="369"/>
      <c r="T40" s="9"/>
      <c r="U40" s="370" t="str">
        <f t="shared" si="1"/>
        <v/>
      </c>
      <c r="V40" s="370"/>
      <c r="W40" s="369"/>
      <c r="X40" s="369"/>
      <c r="Y40" s="369"/>
      <c r="Z40" s="369"/>
      <c r="AA40" s="369"/>
      <c r="AB40" s="369"/>
      <c r="AC40" s="369"/>
      <c r="AD40" s="369"/>
      <c r="AE40" s="369"/>
      <c r="AF40" s="369"/>
      <c r="AG40" s="369"/>
      <c r="AH40" s="369"/>
      <c r="AI40" s="369"/>
      <c r="AJ40" s="369"/>
      <c r="AK40" s="369"/>
      <c r="AL40" s="9"/>
      <c r="AM40" s="370" t="str">
        <f t="shared" si="2"/>
        <v/>
      </c>
      <c r="AN40" s="370"/>
      <c r="AO40" s="369"/>
      <c r="AP40" s="369"/>
      <c r="AQ40" s="369"/>
      <c r="AR40" s="369"/>
      <c r="AS40" s="369"/>
      <c r="AT40" s="369"/>
      <c r="AU40" s="369"/>
      <c r="AV40" s="369"/>
      <c r="AW40" s="369"/>
      <c r="AX40" s="369"/>
      <c r="AY40" s="369"/>
      <c r="AZ40" s="369"/>
      <c r="BA40" s="369"/>
      <c r="BB40" s="369"/>
      <c r="BC40" s="369"/>
      <c r="BD40" s="9"/>
      <c r="BE40" s="370" t="str">
        <f t="shared" si="3"/>
        <v/>
      </c>
      <c r="BF40" s="370"/>
      <c r="BG40" s="369"/>
      <c r="BH40" s="369"/>
      <c r="BI40" s="369"/>
      <c r="BJ40" s="369"/>
      <c r="BK40" s="369"/>
      <c r="BL40" s="369"/>
      <c r="BM40" s="369"/>
      <c r="BN40" s="369"/>
      <c r="BO40" s="369"/>
      <c r="BP40" s="369"/>
      <c r="BQ40" s="369"/>
      <c r="BR40" s="369"/>
      <c r="BS40" s="369"/>
      <c r="BT40" s="369"/>
      <c r="BU40" s="369"/>
      <c r="BV40" s="9"/>
      <c r="BW40" s="370">
        <f t="shared" si="4"/>
        <v>18</v>
      </c>
      <c r="BX40" s="370"/>
      <c r="BY40" s="369" t="str">
        <f>IF('各会計、関係団体の財政状況及び健全化判断比率'!B74="","",'各会計、関係団体の財政状況及び健全化判断比率'!B74)</f>
        <v>京都府住宅新築資金等貸付事業管理組合（一般会計）</v>
      </c>
      <c r="BZ40" s="369"/>
      <c r="CA40" s="369"/>
      <c r="CB40" s="369"/>
      <c r="CC40" s="369"/>
      <c r="CD40" s="369"/>
      <c r="CE40" s="369"/>
      <c r="CF40" s="369"/>
      <c r="CG40" s="369"/>
      <c r="CH40" s="369"/>
      <c r="CI40" s="369"/>
      <c r="CJ40" s="369"/>
      <c r="CK40" s="369"/>
      <c r="CL40" s="369"/>
      <c r="CM40" s="369"/>
      <c r="CN40" s="9"/>
      <c r="CO40" s="370" t="str">
        <f t="shared" si="5"/>
        <v/>
      </c>
      <c r="CP40" s="370"/>
      <c r="CQ40" s="369" t="str">
        <f>IF('各会計、関係団体の財政状況及び健全化判断比率'!BS13="","",'各会計、関係団体の財政状況及び健全化判断比率'!BS13)</f>
        <v/>
      </c>
      <c r="CR40" s="369"/>
      <c r="CS40" s="369"/>
      <c r="CT40" s="369"/>
      <c r="CU40" s="369"/>
      <c r="CV40" s="369"/>
      <c r="CW40" s="369"/>
      <c r="CX40" s="369"/>
      <c r="CY40" s="369"/>
      <c r="CZ40" s="369"/>
      <c r="DA40" s="369"/>
      <c r="DB40" s="369"/>
      <c r="DC40" s="369"/>
      <c r="DD40" s="369"/>
      <c r="DE40" s="369"/>
      <c r="DF40" s="8"/>
      <c r="DG40" s="371" t="str">
        <f>IF('各会計、関係団体の財政状況及び健全化判断比率'!BR13="","",'各会計、関係団体の財政状況及び健全化判断比率'!BR13)</f>
        <v/>
      </c>
      <c r="DH40" s="371"/>
      <c r="DI40" s="21"/>
    </row>
    <row r="41" spans="1:113" ht="32.25" customHeight="1" x14ac:dyDescent="0.2">
      <c r="A41" s="2"/>
      <c r="B41" s="5"/>
      <c r="C41" s="370" t="str">
        <f t="shared" si="0"/>
        <v/>
      </c>
      <c r="D41" s="370"/>
      <c r="E41" s="369" t="str">
        <f>IF('各会計、関係団体の財政状況及び健全化判断比率'!B14="","",'各会計、関係団体の財政状況及び健全化判断比率'!B14)</f>
        <v/>
      </c>
      <c r="F41" s="369"/>
      <c r="G41" s="369"/>
      <c r="H41" s="369"/>
      <c r="I41" s="369"/>
      <c r="J41" s="369"/>
      <c r="K41" s="369"/>
      <c r="L41" s="369"/>
      <c r="M41" s="369"/>
      <c r="N41" s="369"/>
      <c r="O41" s="369"/>
      <c r="P41" s="369"/>
      <c r="Q41" s="369"/>
      <c r="R41" s="369"/>
      <c r="S41" s="369"/>
      <c r="T41" s="9"/>
      <c r="U41" s="370" t="str">
        <f t="shared" si="1"/>
        <v/>
      </c>
      <c r="V41" s="370"/>
      <c r="W41" s="369"/>
      <c r="X41" s="369"/>
      <c r="Y41" s="369"/>
      <c r="Z41" s="369"/>
      <c r="AA41" s="369"/>
      <c r="AB41" s="369"/>
      <c r="AC41" s="369"/>
      <c r="AD41" s="369"/>
      <c r="AE41" s="369"/>
      <c r="AF41" s="369"/>
      <c r="AG41" s="369"/>
      <c r="AH41" s="369"/>
      <c r="AI41" s="369"/>
      <c r="AJ41" s="369"/>
      <c r="AK41" s="369"/>
      <c r="AL41" s="9"/>
      <c r="AM41" s="370" t="str">
        <f t="shared" si="2"/>
        <v/>
      </c>
      <c r="AN41" s="370"/>
      <c r="AO41" s="369"/>
      <c r="AP41" s="369"/>
      <c r="AQ41" s="369"/>
      <c r="AR41" s="369"/>
      <c r="AS41" s="369"/>
      <c r="AT41" s="369"/>
      <c r="AU41" s="369"/>
      <c r="AV41" s="369"/>
      <c r="AW41" s="369"/>
      <c r="AX41" s="369"/>
      <c r="AY41" s="369"/>
      <c r="AZ41" s="369"/>
      <c r="BA41" s="369"/>
      <c r="BB41" s="369"/>
      <c r="BC41" s="369"/>
      <c r="BD41" s="9"/>
      <c r="BE41" s="370" t="str">
        <f t="shared" si="3"/>
        <v/>
      </c>
      <c r="BF41" s="370"/>
      <c r="BG41" s="369"/>
      <c r="BH41" s="369"/>
      <c r="BI41" s="369"/>
      <c r="BJ41" s="369"/>
      <c r="BK41" s="369"/>
      <c r="BL41" s="369"/>
      <c r="BM41" s="369"/>
      <c r="BN41" s="369"/>
      <c r="BO41" s="369"/>
      <c r="BP41" s="369"/>
      <c r="BQ41" s="369"/>
      <c r="BR41" s="369"/>
      <c r="BS41" s="369"/>
      <c r="BT41" s="369"/>
      <c r="BU41" s="369"/>
      <c r="BV41" s="9"/>
      <c r="BW41" s="370">
        <f t="shared" si="4"/>
        <v>19</v>
      </c>
      <c r="BX41" s="370"/>
      <c r="BY41" s="369" t="str">
        <f>IF('各会計、関係団体の財政状況及び健全化判断比率'!B75="","",'各会計、関係団体の財政状況及び健全化判断比率'!B75)</f>
        <v>京都府住宅新築資金等貸付事業管理組合（特別会計）</v>
      </c>
      <c r="BZ41" s="369"/>
      <c r="CA41" s="369"/>
      <c r="CB41" s="369"/>
      <c r="CC41" s="369"/>
      <c r="CD41" s="369"/>
      <c r="CE41" s="369"/>
      <c r="CF41" s="369"/>
      <c r="CG41" s="369"/>
      <c r="CH41" s="369"/>
      <c r="CI41" s="369"/>
      <c r="CJ41" s="369"/>
      <c r="CK41" s="369"/>
      <c r="CL41" s="369"/>
      <c r="CM41" s="369"/>
      <c r="CN41" s="9"/>
      <c r="CO41" s="370" t="str">
        <f t="shared" si="5"/>
        <v/>
      </c>
      <c r="CP41" s="370"/>
      <c r="CQ41" s="369" t="str">
        <f>IF('各会計、関係団体の財政状況及び健全化判断比率'!BS14="","",'各会計、関係団体の財政状況及び健全化判断比率'!BS14)</f>
        <v/>
      </c>
      <c r="CR41" s="369"/>
      <c r="CS41" s="369"/>
      <c r="CT41" s="369"/>
      <c r="CU41" s="369"/>
      <c r="CV41" s="369"/>
      <c r="CW41" s="369"/>
      <c r="CX41" s="369"/>
      <c r="CY41" s="369"/>
      <c r="CZ41" s="369"/>
      <c r="DA41" s="369"/>
      <c r="DB41" s="369"/>
      <c r="DC41" s="369"/>
      <c r="DD41" s="369"/>
      <c r="DE41" s="369"/>
      <c r="DF41" s="8"/>
      <c r="DG41" s="371" t="str">
        <f>IF('各会計、関係団体の財政状況及び健全化判断比率'!BR14="","",'各会計、関係団体の財政状況及び健全化判断比率'!BR14)</f>
        <v/>
      </c>
      <c r="DH41" s="371"/>
      <c r="DI41" s="21"/>
    </row>
    <row r="42" spans="1:113" ht="32.25" customHeight="1" x14ac:dyDescent="0.2">
      <c r="B42" s="5"/>
      <c r="C42" s="370" t="str">
        <f t="shared" si="0"/>
        <v/>
      </c>
      <c r="D42" s="370"/>
      <c r="E42" s="369" t="str">
        <f>IF('各会計、関係団体の財政状況及び健全化判断比率'!B15="","",'各会計、関係団体の財政状況及び健全化判断比率'!B15)</f>
        <v/>
      </c>
      <c r="F42" s="369"/>
      <c r="G42" s="369"/>
      <c r="H42" s="369"/>
      <c r="I42" s="369"/>
      <c r="J42" s="369"/>
      <c r="K42" s="369"/>
      <c r="L42" s="369"/>
      <c r="M42" s="369"/>
      <c r="N42" s="369"/>
      <c r="O42" s="369"/>
      <c r="P42" s="369"/>
      <c r="Q42" s="369"/>
      <c r="R42" s="369"/>
      <c r="S42" s="369"/>
      <c r="T42" s="9"/>
      <c r="U42" s="370" t="str">
        <f t="shared" si="1"/>
        <v/>
      </c>
      <c r="V42" s="370"/>
      <c r="W42" s="369"/>
      <c r="X42" s="369"/>
      <c r="Y42" s="369"/>
      <c r="Z42" s="369"/>
      <c r="AA42" s="369"/>
      <c r="AB42" s="369"/>
      <c r="AC42" s="369"/>
      <c r="AD42" s="369"/>
      <c r="AE42" s="369"/>
      <c r="AF42" s="369"/>
      <c r="AG42" s="369"/>
      <c r="AH42" s="369"/>
      <c r="AI42" s="369"/>
      <c r="AJ42" s="369"/>
      <c r="AK42" s="369"/>
      <c r="AL42" s="9"/>
      <c r="AM42" s="370" t="str">
        <f t="shared" si="2"/>
        <v/>
      </c>
      <c r="AN42" s="370"/>
      <c r="AO42" s="369"/>
      <c r="AP42" s="369"/>
      <c r="AQ42" s="369"/>
      <c r="AR42" s="369"/>
      <c r="AS42" s="369"/>
      <c r="AT42" s="369"/>
      <c r="AU42" s="369"/>
      <c r="AV42" s="369"/>
      <c r="AW42" s="369"/>
      <c r="AX42" s="369"/>
      <c r="AY42" s="369"/>
      <c r="AZ42" s="369"/>
      <c r="BA42" s="369"/>
      <c r="BB42" s="369"/>
      <c r="BC42" s="369"/>
      <c r="BD42" s="9"/>
      <c r="BE42" s="370" t="str">
        <f t="shared" si="3"/>
        <v/>
      </c>
      <c r="BF42" s="370"/>
      <c r="BG42" s="369"/>
      <c r="BH42" s="369"/>
      <c r="BI42" s="369"/>
      <c r="BJ42" s="369"/>
      <c r="BK42" s="369"/>
      <c r="BL42" s="369"/>
      <c r="BM42" s="369"/>
      <c r="BN42" s="369"/>
      <c r="BO42" s="369"/>
      <c r="BP42" s="369"/>
      <c r="BQ42" s="369"/>
      <c r="BR42" s="369"/>
      <c r="BS42" s="369"/>
      <c r="BT42" s="369"/>
      <c r="BU42" s="369"/>
      <c r="BV42" s="9"/>
      <c r="BW42" s="370">
        <f t="shared" si="4"/>
        <v>20</v>
      </c>
      <c r="BX42" s="370"/>
      <c r="BY42" s="369" t="str">
        <f>IF('各会計、関係団体の財政状況及び健全化判断比率'!B76="","",'各会計、関係団体の財政状況及び健全化判断比率'!B76)</f>
        <v>京都府自治会館管理組合</v>
      </c>
      <c r="BZ42" s="369"/>
      <c r="CA42" s="369"/>
      <c r="CB42" s="369"/>
      <c r="CC42" s="369"/>
      <c r="CD42" s="369"/>
      <c r="CE42" s="369"/>
      <c r="CF42" s="369"/>
      <c r="CG42" s="369"/>
      <c r="CH42" s="369"/>
      <c r="CI42" s="369"/>
      <c r="CJ42" s="369"/>
      <c r="CK42" s="369"/>
      <c r="CL42" s="369"/>
      <c r="CM42" s="369"/>
      <c r="CN42" s="9"/>
      <c r="CO42" s="370" t="str">
        <f t="shared" si="5"/>
        <v/>
      </c>
      <c r="CP42" s="370"/>
      <c r="CQ42" s="369" t="str">
        <f>IF('各会計、関係団体の財政状況及び健全化判断比率'!BS15="","",'各会計、関係団体の財政状況及び健全化判断比率'!BS15)</f>
        <v/>
      </c>
      <c r="CR42" s="369"/>
      <c r="CS42" s="369"/>
      <c r="CT42" s="369"/>
      <c r="CU42" s="369"/>
      <c r="CV42" s="369"/>
      <c r="CW42" s="369"/>
      <c r="CX42" s="369"/>
      <c r="CY42" s="369"/>
      <c r="CZ42" s="369"/>
      <c r="DA42" s="369"/>
      <c r="DB42" s="369"/>
      <c r="DC42" s="369"/>
      <c r="DD42" s="369"/>
      <c r="DE42" s="369"/>
      <c r="DF42" s="8"/>
      <c r="DG42" s="371" t="str">
        <f>IF('各会計、関係団体の財政状況及び健全化判断比率'!BR15="","",'各会計、関係団体の財政状況及び健全化判断比率'!BR15)</f>
        <v/>
      </c>
      <c r="DH42" s="371"/>
      <c r="DI42" s="21"/>
    </row>
    <row r="43" spans="1:113" ht="32.25" customHeight="1" x14ac:dyDescent="0.2">
      <c r="B43" s="5"/>
      <c r="C43" s="370" t="str">
        <f t="shared" si="0"/>
        <v/>
      </c>
      <c r="D43" s="370"/>
      <c r="E43" s="369" t="str">
        <f>IF('各会計、関係団体の財政状況及び健全化判断比率'!B16="","",'各会計、関係団体の財政状況及び健全化判断比率'!B16)</f>
        <v/>
      </c>
      <c r="F43" s="369"/>
      <c r="G43" s="369"/>
      <c r="H43" s="369"/>
      <c r="I43" s="369"/>
      <c r="J43" s="369"/>
      <c r="K43" s="369"/>
      <c r="L43" s="369"/>
      <c r="M43" s="369"/>
      <c r="N43" s="369"/>
      <c r="O43" s="369"/>
      <c r="P43" s="369"/>
      <c r="Q43" s="369"/>
      <c r="R43" s="369"/>
      <c r="S43" s="369"/>
      <c r="T43" s="9"/>
      <c r="U43" s="370" t="str">
        <f t="shared" si="1"/>
        <v/>
      </c>
      <c r="V43" s="370"/>
      <c r="W43" s="369"/>
      <c r="X43" s="369"/>
      <c r="Y43" s="369"/>
      <c r="Z43" s="369"/>
      <c r="AA43" s="369"/>
      <c r="AB43" s="369"/>
      <c r="AC43" s="369"/>
      <c r="AD43" s="369"/>
      <c r="AE43" s="369"/>
      <c r="AF43" s="369"/>
      <c r="AG43" s="369"/>
      <c r="AH43" s="369"/>
      <c r="AI43" s="369"/>
      <c r="AJ43" s="369"/>
      <c r="AK43" s="369"/>
      <c r="AL43" s="9"/>
      <c r="AM43" s="370" t="str">
        <f t="shared" si="2"/>
        <v/>
      </c>
      <c r="AN43" s="370"/>
      <c r="AO43" s="369"/>
      <c r="AP43" s="369"/>
      <c r="AQ43" s="369"/>
      <c r="AR43" s="369"/>
      <c r="AS43" s="369"/>
      <c r="AT43" s="369"/>
      <c r="AU43" s="369"/>
      <c r="AV43" s="369"/>
      <c r="AW43" s="369"/>
      <c r="AX43" s="369"/>
      <c r="AY43" s="369"/>
      <c r="AZ43" s="369"/>
      <c r="BA43" s="369"/>
      <c r="BB43" s="369"/>
      <c r="BC43" s="369"/>
      <c r="BD43" s="9"/>
      <c r="BE43" s="370" t="str">
        <f t="shared" si="3"/>
        <v/>
      </c>
      <c r="BF43" s="370"/>
      <c r="BG43" s="369"/>
      <c r="BH43" s="369"/>
      <c r="BI43" s="369"/>
      <c r="BJ43" s="369"/>
      <c r="BK43" s="369"/>
      <c r="BL43" s="369"/>
      <c r="BM43" s="369"/>
      <c r="BN43" s="369"/>
      <c r="BO43" s="369"/>
      <c r="BP43" s="369"/>
      <c r="BQ43" s="369"/>
      <c r="BR43" s="369"/>
      <c r="BS43" s="369"/>
      <c r="BT43" s="369"/>
      <c r="BU43" s="369"/>
      <c r="BV43" s="9"/>
      <c r="BW43" s="370">
        <f t="shared" si="4"/>
        <v>21</v>
      </c>
      <c r="BX43" s="370"/>
      <c r="BY43" s="369" t="str">
        <f>IF('各会計、関係団体の財政状況及び健全化判断比率'!B77="","",'各会計、関係団体の財政状況及び健全化判断比率'!B77)</f>
        <v>京都地方税機構</v>
      </c>
      <c r="BZ43" s="369"/>
      <c r="CA43" s="369"/>
      <c r="CB43" s="369"/>
      <c r="CC43" s="369"/>
      <c r="CD43" s="369"/>
      <c r="CE43" s="369"/>
      <c r="CF43" s="369"/>
      <c r="CG43" s="369"/>
      <c r="CH43" s="369"/>
      <c r="CI43" s="369"/>
      <c r="CJ43" s="369"/>
      <c r="CK43" s="369"/>
      <c r="CL43" s="369"/>
      <c r="CM43" s="369"/>
      <c r="CN43" s="9"/>
      <c r="CO43" s="370" t="str">
        <f t="shared" si="5"/>
        <v/>
      </c>
      <c r="CP43" s="370"/>
      <c r="CQ43" s="369" t="str">
        <f>IF('各会計、関係団体の財政状況及び健全化判断比率'!BS16="","",'各会計、関係団体の財政状況及び健全化判断比率'!BS16)</f>
        <v/>
      </c>
      <c r="CR43" s="369"/>
      <c r="CS43" s="369"/>
      <c r="CT43" s="369"/>
      <c r="CU43" s="369"/>
      <c r="CV43" s="369"/>
      <c r="CW43" s="369"/>
      <c r="CX43" s="369"/>
      <c r="CY43" s="369"/>
      <c r="CZ43" s="369"/>
      <c r="DA43" s="369"/>
      <c r="DB43" s="369"/>
      <c r="DC43" s="369"/>
      <c r="DD43" s="369"/>
      <c r="DE43" s="369"/>
      <c r="DF43" s="8"/>
      <c r="DG43" s="371" t="str">
        <f>IF('各会計、関係団体の財政状況及び健全化判断比率'!BR16="","",'各会計、関係団体の財政状況及び健全化判断比率'!BR16)</f>
        <v/>
      </c>
      <c r="DH43" s="371"/>
      <c r="DI43" s="21"/>
    </row>
    <row r="44" spans="1:113" ht="13.5" customHeight="1" x14ac:dyDescent="0.2">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2"/>
    <row r="46" spans="1:113" x14ac:dyDescent="0.2">
      <c r="B46" s="1" t="s">
        <v>290</v>
      </c>
      <c r="E46" s="1" t="s">
        <v>152</v>
      </c>
    </row>
    <row r="47" spans="1:113" x14ac:dyDescent="0.2">
      <c r="E47" s="1" t="s">
        <v>292</v>
      </c>
    </row>
    <row r="48" spans="1:113" x14ac:dyDescent="0.2">
      <c r="E48" s="1" t="s">
        <v>295</v>
      </c>
    </row>
    <row r="49" spans="5:5" x14ac:dyDescent="0.2">
      <c r="E49" s="1" t="s">
        <v>296</v>
      </c>
    </row>
    <row r="50" spans="5:5" x14ac:dyDescent="0.2">
      <c r="E50" s="1" t="s">
        <v>201</v>
      </c>
    </row>
    <row r="51" spans="5:5" x14ac:dyDescent="0.2">
      <c r="E51" s="1" t="s">
        <v>298</v>
      </c>
    </row>
    <row r="52" spans="5:5" x14ac:dyDescent="0.2">
      <c r="E52" s="1" t="s">
        <v>155</v>
      </c>
    </row>
    <row r="53" spans="5:5" x14ac:dyDescent="0.2"/>
    <row r="54" spans="5:5" x14ac:dyDescent="0.2"/>
    <row r="55" spans="5:5" x14ac:dyDescent="0.2"/>
    <row r="56" spans="5:5" x14ac:dyDescent="0.2"/>
  </sheetData>
  <sheetProtection algorithmName="SHA-512" hashValue="7v6BuKloj6kFe+G1Y23iraEmNPMBpUHPWUcBVyjZvrOvcqHJV3AkhS/R6RJE5wiwwIV4rkDohEc0ZfeZCga84Q==" saltValue="Ja1EMXtQ7G91qsaEeP7Pa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0000"/>
    <pageSetUpPr fitToPage="1"/>
  </sheetPr>
  <dimension ref="A1:P45"/>
  <sheetViews>
    <sheetView showGridLines="0" zoomScale="90" zoomScaleNormal="90" zoomScaleSheetLayoutView="100" workbookViewId="0"/>
  </sheetViews>
  <sheetFormatPr defaultColWidth="0" defaultRowHeight="13" customHeight="1" zeroHeight="1" x14ac:dyDescent="0.2"/>
  <cols>
    <col min="1" max="1" width="6.6328125" style="51" customWidth="1"/>
    <col min="2" max="2" width="11" style="51" customWidth="1"/>
    <col min="3" max="3" width="17" style="51" customWidth="1"/>
    <col min="4" max="5" width="16.6328125" style="51" customWidth="1"/>
    <col min="6" max="15" width="15" style="51" customWidth="1"/>
    <col min="16" max="16" width="24" style="51" customWidth="1"/>
    <col min="17" max="17" width="0" style="51" hidden="1" customWidth="1"/>
    <col min="18" max="16384" width="0" style="51" hidden="1"/>
  </cols>
  <sheetData>
    <row r="1" spans="1:16" ht="16.5" customHeight="1" x14ac:dyDescent="0.2">
      <c r="A1" s="204"/>
      <c r="B1" s="204"/>
      <c r="C1" s="204"/>
      <c r="D1" s="204"/>
      <c r="E1" s="204"/>
      <c r="F1" s="204"/>
      <c r="G1" s="204"/>
      <c r="H1" s="204"/>
      <c r="I1" s="204"/>
      <c r="J1" s="204"/>
      <c r="K1" s="204"/>
      <c r="L1" s="204"/>
      <c r="M1" s="204"/>
      <c r="N1" s="204"/>
      <c r="O1" s="204"/>
      <c r="P1" s="204"/>
    </row>
    <row r="2" spans="1:16" ht="16.5" customHeight="1" x14ac:dyDescent="0.2">
      <c r="A2" s="204"/>
      <c r="B2" s="204"/>
      <c r="C2" s="204"/>
      <c r="D2" s="204"/>
      <c r="E2" s="204"/>
      <c r="F2" s="204"/>
      <c r="G2" s="204"/>
      <c r="H2" s="204"/>
      <c r="I2" s="204"/>
      <c r="J2" s="204"/>
      <c r="K2" s="204"/>
      <c r="L2" s="204"/>
      <c r="M2" s="204"/>
      <c r="N2" s="204"/>
      <c r="O2" s="204"/>
      <c r="P2" s="204"/>
    </row>
    <row r="3" spans="1:16" ht="16.5" customHeight="1" x14ac:dyDescent="0.2">
      <c r="A3" s="204"/>
      <c r="B3" s="204"/>
      <c r="C3" s="204"/>
      <c r="D3" s="204"/>
      <c r="E3" s="204"/>
      <c r="F3" s="204"/>
      <c r="G3" s="204"/>
      <c r="H3" s="204"/>
      <c r="I3" s="204"/>
      <c r="J3" s="204"/>
      <c r="K3" s="204"/>
      <c r="L3" s="204"/>
      <c r="M3" s="204"/>
      <c r="N3" s="204"/>
      <c r="O3" s="204"/>
      <c r="P3" s="204"/>
    </row>
    <row r="4" spans="1:16" ht="16.5" customHeight="1" x14ac:dyDescent="0.2">
      <c r="A4" s="204"/>
      <c r="B4" s="204"/>
      <c r="C4" s="204"/>
      <c r="D4" s="204"/>
      <c r="E4" s="204"/>
      <c r="F4" s="204"/>
      <c r="G4" s="204"/>
      <c r="H4" s="204"/>
      <c r="I4" s="204"/>
      <c r="J4" s="204"/>
      <c r="K4" s="204"/>
      <c r="L4" s="204"/>
      <c r="M4" s="204"/>
      <c r="N4" s="204"/>
      <c r="O4" s="204"/>
      <c r="P4" s="204"/>
    </row>
    <row r="5" spans="1:16" ht="16.5" customHeight="1" x14ac:dyDescent="0.2">
      <c r="A5" s="204"/>
      <c r="B5" s="204"/>
      <c r="C5" s="204"/>
      <c r="D5" s="204"/>
      <c r="E5" s="204"/>
      <c r="F5" s="204"/>
      <c r="G5" s="204"/>
      <c r="H5" s="204"/>
      <c r="I5" s="204"/>
      <c r="J5" s="204"/>
      <c r="K5" s="204"/>
      <c r="L5" s="204"/>
      <c r="M5" s="204"/>
      <c r="N5" s="204"/>
      <c r="O5" s="204"/>
      <c r="P5" s="204"/>
    </row>
    <row r="6" spans="1:16" ht="16.5" customHeight="1" x14ac:dyDescent="0.2">
      <c r="A6" s="204"/>
      <c r="B6" s="204"/>
      <c r="C6" s="204"/>
      <c r="D6" s="204"/>
      <c r="E6" s="204"/>
      <c r="F6" s="204"/>
      <c r="G6" s="204"/>
      <c r="H6" s="204"/>
      <c r="I6" s="204"/>
      <c r="J6" s="204"/>
      <c r="K6" s="204"/>
      <c r="L6" s="204"/>
      <c r="M6" s="204"/>
      <c r="N6" s="204"/>
      <c r="O6" s="204"/>
      <c r="P6" s="204"/>
    </row>
    <row r="7" spans="1:16" ht="16.5" customHeight="1" x14ac:dyDescent="0.2">
      <c r="A7" s="204"/>
      <c r="B7" s="204"/>
      <c r="C7" s="204"/>
      <c r="D7" s="204"/>
      <c r="E7" s="204"/>
      <c r="F7" s="204"/>
      <c r="G7" s="204"/>
      <c r="H7" s="204"/>
      <c r="I7" s="204"/>
      <c r="J7" s="204"/>
      <c r="K7" s="204"/>
      <c r="L7" s="204"/>
      <c r="M7" s="204"/>
      <c r="N7" s="204"/>
      <c r="O7" s="204"/>
      <c r="P7" s="204"/>
    </row>
    <row r="8" spans="1:16" ht="16.5" customHeight="1" x14ac:dyDescent="0.2">
      <c r="A8" s="204"/>
      <c r="B8" s="204"/>
      <c r="C8" s="204"/>
      <c r="D8" s="204"/>
      <c r="E8" s="204"/>
      <c r="F8" s="204"/>
      <c r="G8" s="204"/>
      <c r="H8" s="204"/>
      <c r="I8" s="204"/>
      <c r="J8" s="204"/>
      <c r="K8" s="204"/>
      <c r="L8" s="204"/>
      <c r="M8" s="204"/>
      <c r="N8" s="204"/>
      <c r="O8" s="204"/>
      <c r="P8" s="204"/>
    </row>
    <row r="9" spans="1:16" ht="16.5" customHeight="1" x14ac:dyDescent="0.2">
      <c r="A9" s="204"/>
      <c r="B9" s="204"/>
      <c r="C9" s="204"/>
      <c r="D9" s="204"/>
      <c r="E9" s="204"/>
      <c r="F9" s="204"/>
      <c r="G9" s="204"/>
      <c r="H9" s="204"/>
      <c r="I9" s="204"/>
      <c r="J9" s="204"/>
      <c r="K9" s="204"/>
      <c r="L9" s="204"/>
      <c r="M9" s="204"/>
      <c r="N9" s="204"/>
      <c r="O9" s="204"/>
      <c r="P9" s="204"/>
    </row>
    <row r="10" spans="1:16" ht="16.5" customHeight="1" x14ac:dyDescent="0.2">
      <c r="A10" s="204"/>
      <c r="B10" s="204"/>
      <c r="C10" s="204"/>
      <c r="D10" s="204"/>
      <c r="E10" s="204"/>
      <c r="F10" s="204"/>
      <c r="G10" s="204"/>
      <c r="H10" s="204"/>
      <c r="I10" s="204"/>
      <c r="J10" s="204"/>
      <c r="K10" s="204"/>
      <c r="L10" s="204"/>
      <c r="M10" s="204"/>
      <c r="N10" s="204"/>
      <c r="O10" s="204"/>
      <c r="P10" s="204"/>
    </row>
    <row r="11" spans="1:16" ht="16.5" customHeight="1" x14ac:dyDescent="0.2">
      <c r="A11" s="204"/>
      <c r="B11" s="204"/>
      <c r="C11" s="204"/>
      <c r="D11" s="204"/>
      <c r="E11" s="204"/>
      <c r="F11" s="204"/>
      <c r="G11" s="204"/>
      <c r="H11" s="204"/>
      <c r="I11" s="204"/>
      <c r="J11" s="204"/>
      <c r="K11" s="204"/>
      <c r="L11" s="204"/>
      <c r="M11" s="204"/>
      <c r="N11" s="204"/>
      <c r="O11" s="204"/>
      <c r="P11" s="204"/>
    </row>
    <row r="12" spans="1:16" ht="16.5" customHeight="1" x14ac:dyDescent="0.2">
      <c r="A12" s="204"/>
      <c r="B12" s="204"/>
      <c r="C12" s="204"/>
      <c r="D12" s="204"/>
      <c r="E12" s="204"/>
      <c r="F12" s="204"/>
      <c r="G12" s="204"/>
      <c r="H12" s="204"/>
      <c r="I12" s="204"/>
      <c r="J12" s="204"/>
      <c r="K12" s="204"/>
      <c r="L12" s="204"/>
      <c r="M12" s="204"/>
      <c r="N12" s="204"/>
      <c r="O12" s="204"/>
      <c r="P12" s="204"/>
    </row>
    <row r="13" spans="1:16" ht="16.5" customHeight="1" x14ac:dyDescent="0.2">
      <c r="A13" s="204"/>
      <c r="B13" s="204"/>
      <c r="C13" s="204"/>
      <c r="D13" s="204"/>
      <c r="E13" s="204"/>
      <c r="F13" s="204"/>
      <c r="G13" s="204"/>
      <c r="H13" s="204"/>
      <c r="I13" s="204"/>
      <c r="J13" s="204"/>
      <c r="K13" s="204"/>
      <c r="L13" s="204"/>
      <c r="M13" s="204"/>
      <c r="N13" s="204"/>
      <c r="O13" s="204"/>
      <c r="P13" s="204"/>
    </row>
    <row r="14" spans="1:16" ht="16.5" customHeight="1" x14ac:dyDescent="0.2">
      <c r="A14" s="204"/>
      <c r="B14" s="204"/>
      <c r="C14" s="204"/>
      <c r="D14" s="204"/>
      <c r="E14" s="204"/>
      <c r="F14" s="204"/>
      <c r="G14" s="204"/>
      <c r="H14" s="204"/>
      <c r="I14" s="204"/>
      <c r="J14" s="204"/>
      <c r="K14" s="204"/>
      <c r="L14" s="204"/>
      <c r="M14" s="204"/>
      <c r="N14" s="204"/>
      <c r="O14" s="204"/>
      <c r="P14" s="204"/>
    </row>
    <row r="15" spans="1:16" ht="16.5" customHeight="1" x14ac:dyDescent="0.2">
      <c r="A15" s="204"/>
      <c r="B15" s="204"/>
      <c r="C15" s="204"/>
      <c r="D15" s="204"/>
      <c r="E15" s="204"/>
      <c r="F15" s="204"/>
      <c r="G15" s="204"/>
      <c r="H15" s="204"/>
      <c r="I15" s="204"/>
      <c r="J15" s="204"/>
      <c r="K15" s="204"/>
      <c r="L15" s="204"/>
      <c r="M15" s="204"/>
      <c r="N15" s="204"/>
      <c r="O15" s="204"/>
      <c r="P15" s="204"/>
    </row>
    <row r="16" spans="1:16" ht="16.5" customHeight="1" x14ac:dyDescent="0.2">
      <c r="A16" s="204"/>
      <c r="B16" s="204"/>
      <c r="C16" s="204"/>
      <c r="D16" s="204"/>
      <c r="E16" s="204"/>
      <c r="F16" s="204"/>
      <c r="G16" s="204"/>
      <c r="H16" s="204"/>
      <c r="I16" s="204"/>
      <c r="J16" s="204"/>
      <c r="K16" s="204"/>
      <c r="L16" s="204"/>
      <c r="M16" s="204"/>
      <c r="N16" s="204"/>
      <c r="O16" s="204"/>
      <c r="P16" s="204"/>
    </row>
    <row r="17" spans="1:16" ht="16.5" customHeight="1" x14ac:dyDescent="0.2">
      <c r="A17" s="204"/>
      <c r="B17" s="204"/>
      <c r="C17" s="204"/>
      <c r="D17" s="204"/>
      <c r="E17" s="204"/>
      <c r="F17" s="204"/>
      <c r="G17" s="204"/>
      <c r="H17" s="204"/>
      <c r="I17" s="204"/>
      <c r="J17" s="204"/>
      <c r="K17" s="204"/>
      <c r="L17" s="204"/>
      <c r="M17" s="204"/>
      <c r="N17" s="204"/>
      <c r="O17" s="204"/>
      <c r="P17" s="204"/>
    </row>
    <row r="18" spans="1:16" ht="16.5" customHeight="1" x14ac:dyDescent="0.2">
      <c r="A18" s="204"/>
      <c r="B18" s="204"/>
      <c r="C18" s="204"/>
      <c r="D18" s="204"/>
      <c r="E18" s="204"/>
      <c r="F18" s="204"/>
      <c r="G18" s="204"/>
      <c r="H18" s="204"/>
      <c r="I18" s="204"/>
      <c r="J18" s="204"/>
      <c r="K18" s="204"/>
      <c r="L18" s="204"/>
      <c r="M18" s="204"/>
      <c r="N18" s="204"/>
      <c r="O18" s="204"/>
      <c r="P18" s="204"/>
    </row>
    <row r="19" spans="1:16" ht="16.5" customHeight="1" x14ac:dyDescent="0.2">
      <c r="A19" s="204"/>
      <c r="B19" s="204"/>
      <c r="C19" s="204"/>
      <c r="D19" s="204"/>
      <c r="E19" s="204"/>
      <c r="F19" s="204"/>
      <c r="G19" s="204"/>
      <c r="H19" s="204"/>
      <c r="I19" s="204"/>
      <c r="J19" s="204"/>
      <c r="K19" s="204"/>
      <c r="L19" s="204"/>
      <c r="M19" s="204"/>
      <c r="N19" s="204"/>
      <c r="O19" s="204"/>
      <c r="P19" s="204"/>
    </row>
    <row r="20" spans="1:16" ht="16.5" customHeight="1" x14ac:dyDescent="0.2">
      <c r="A20" s="204"/>
      <c r="B20" s="204"/>
      <c r="C20" s="204"/>
      <c r="D20" s="204"/>
      <c r="E20" s="204"/>
      <c r="F20" s="204"/>
      <c r="G20" s="204"/>
      <c r="H20" s="204"/>
      <c r="I20" s="204"/>
      <c r="J20" s="204"/>
      <c r="K20" s="204"/>
      <c r="L20" s="204"/>
      <c r="M20" s="204"/>
      <c r="N20" s="204"/>
      <c r="O20" s="204"/>
      <c r="P20" s="204"/>
    </row>
    <row r="21" spans="1:16" ht="16.5" customHeight="1" x14ac:dyDescent="0.2">
      <c r="A21" s="204"/>
      <c r="B21" s="204"/>
      <c r="C21" s="204"/>
      <c r="D21" s="204"/>
      <c r="E21" s="204"/>
      <c r="F21" s="204"/>
      <c r="G21" s="204"/>
      <c r="H21" s="204"/>
      <c r="I21" s="204"/>
      <c r="J21" s="204"/>
      <c r="K21" s="204"/>
      <c r="L21" s="204"/>
      <c r="M21" s="204"/>
      <c r="N21" s="204"/>
      <c r="O21" s="204"/>
      <c r="P21" s="204"/>
    </row>
    <row r="22" spans="1:16" ht="16.5" customHeight="1" x14ac:dyDescent="0.2">
      <c r="A22" s="204"/>
      <c r="B22" s="204"/>
      <c r="C22" s="204"/>
      <c r="D22" s="204"/>
      <c r="E22" s="204"/>
      <c r="F22" s="204"/>
      <c r="G22" s="204"/>
      <c r="H22" s="204"/>
      <c r="I22" s="204"/>
      <c r="J22" s="204"/>
      <c r="K22" s="204"/>
      <c r="L22" s="204"/>
      <c r="M22" s="204"/>
      <c r="N22" s="204"/>
      <c r="O22" s="204"/>
      <c r="P22" s="204"/>
    </row>
    <row r="23" spans="1:16" ht="16.5" customHeight="1" x14ac:dyDescent="0.2">
      <c r="A23" s="204"/>
      <c r="B23" s="204"/>
      <c r="C23" s="204"/>
      <c r="D23" s="204"/>
      <c r="E23" s="204"/>
      <c r="F23" s="204"/>
      <c r="G23" s="204"/>
      <c r="H23" s="204"/>
      <c r="I23" s="204"/>
      <c r="J23" s="204"/>
      <c r="K23" s="204"/>
      <c r="L23" s="204"/>
      <c r="M23" s="204"/>
      <c r="N23" s="204"/>
      <c r="O23" s="204"/>
      <c r="P23" s="204"/>
    </row>
    <row r="24" spans="1:16" ht="16.5" customHeight="1" x14ac:dyDescent="0.2">
      <c r="A24" s="204"/>
      <c r="B24" s="204"/>
      <c r="C24" s="204"/>
      <c r="D24" s="204"/>
      <c r="E24" s="204"/>
      <c r="F24" s="204"/>
      <c r="G24" s="204"/>
      <c r="H24" s="204"/>
      <c r="I24" s="204"/>
      <c r="J24" s="204"/>
      <c r="K24" s="204"/>
      <c r="L24" s="204"/>
      <c r="M24" s="204"/>
      <c r="N24" s="204"/>
      <c r="O24" s="204"/>
      <c r="P24" s="204"/>
    </row>
    <row r="25" spans="1:16" ht="16.5" customHeight="1" x14ac:dyDescent="0.2">
      <c r="A25" s="204"/>
      <c r="B25" s="204"/>
      <c r="C25" s="204"/>
      <c r="D25" s="204"/>
      <c r="E25" s="204"/>
      <c r="F25" s="204"/>
      <c r="G25" s="204"/>
      <c r="H25" s="204"/>
      <c r="I25" s="204"/>
      <c r="J25" s="204"/>
      <c r="K25" s="204"/>
      <c r="L25" s="204"/>
      <c r="M25" s="204"/>
      <c r="N25" s="204"/>
      <c r="O25" s="204"/>
      <c r="P25" s="204"/>
    </row>
    <row r="26" spans="1:16" ht="16.5" customHeight="1" x14ac:dyDescent="0.2">
      <c r="A26" s="204"/>
      <c r="B26" s="204"/>
      <c r="C26" s="204"/>
      <c r="D26" s="204"/>
      <c r="E26" s="204"/>
      <c r="F26" s="204"/>
      <c r="G26" s="204"/>
      <c r="H26" s="204"/>
      <c r="I26" s="204"/>
      <c r="J26" s="204"/>
      <c r="K26" s="204"/>
      <c r="L26" s="204"/>
      <c r="M26" s="204"/>
      <c r="N26" s="204"/>
      <c r="O26" s="204"/>
      <c r="P26" s="204"/>
    </row>
    <row r="27" spans="1:16" ht="16.5" customHeight="1" x14ac:dyDescent="0.2">
      <c r="A27" s="204"/>
      <c r="B27" s="204"/>
      <c r="C27" s="204"/>
      <c r="D27" s="204"/>
      <c r="E27" s="204"/>
      <c r="F27" s="204"/>
      <c r="G27" s="204"/>
      <c r="H27" s="204"/>
      <c r="I27" s="204"/>
      <c r="J27" s="204"/>
      <c r="K27" s="204"/>
      <c r="L27" s="204"/>
      <c r="M27" s="204"/>
      <c r="N27" s="204"/>
      <c r="O27" s="204"/>
      <c r="P27" s="204"/>
    </row>
    <row r="28" spans="1:16" ht="16.5" customHeight="1" x14ac:dyDescent="0.2">
      <c r="A28" s="204"/>
      <c r="B28" s="204"/>
      <c r="C28" s="204"/>
      <c r="D28" s="204"/>
      <c r="E28" s="204"/>
      <c r="F28" s="204"/>
      <c r="G28" s="204"/>
      <c r="H28" s="204"/>
      <c r="I28" s="204"/>
      <c r="J28" s="204"/>
      <c r="K28" s="204"/>
      <c r="L28" s="204"/>
      <c r="M28" s="204"/>
      <c r="N28" s="204"/>
      <c r="O28" s="204"/>
      <c r="P28" s="204"/>
    </row>
    <row r="29" spans="1:16" ht="16.5" customHeight="1" x14ac:dyDescent="0.2">
      <c r="A29" s="204"/>
      <c r="B29" s="204"/>
      <c r="C29" s="204"/>
      <c r="D29" s="204"/>
      <c r="E29" s="204"/>
      <c r="F29" s="204"/>
      <c r="G29" s="204"/>
      <c r="H29" s="204"/>
      <c r="I29" s="204"/>
      <c r="J29" s="204"/>
      <c r="K29" s="204"/>
      <c r="L29" s="204"/>
      <c r="M29" s="204"/>
      <c r="N29" s="204"/>
      <c r="O29" s="204"/>
      <c r="P29" s="204"/>
    </row>
    <row r="30" spans="1:16" ht="16.5" customHeight="1" x14ac:dyDescent="0.2">
      <c r="A30" s="204"/>
      <c r="B30" s="204"/>
      <c r="C30" s="204"/>
      <c r="D30" s="204"/>
      <c r="E30" s="204"/>
      <c r="F30" s="204"/>
      <c r="G30" s="204"/>
      <c r="H30" s="204"/>
      <c r="I30" s="204"/>
      <c r="J30" s="204"/>
      <c r="K30" s="204"/>
      <c r="L30" s="204"/>
      <c r="M30" s="204"/>
      <c r="N30" s="204"/>
      <c r="O30" s="204"/>
      <c r="P30" s="204"/>
    </row>
    <row r="31" spans="1:16" ht="16.5" customHeight="1" x14ac:dyDescent="0.2">
      <c r="A31" s="204"/>
      <c r="B31" s="204"/>
      <c r="C31" s="204"/>
      <c r="D31" s="204"/>
      <c r="E31" s="204"/>
      <c r="F31" s="204"/>
      <c r="G31" s="204"/>
      <c r="H31" s="204"/>
      <c r="I31" s="204"/>
      <c r="J31" s="204"/>
      <c r="K31" s="204"/>
      <c r="L31" s="204"/>
      <c r="M31" s="204"/>
      <c r="N31" s="204"/>
      <c r="O31" s="204"/>
      <c r="P31" s="204"/>
    </row>
    <row r="32" spans="1:16" ht="31.5" customHeight="1" x14ac:dyDescent="0.2">
      <c r="A32" s="204"/>
      <c r="B32" s="204"/>
      <c r="C32" s="204"/>
      <c r="D32" s="204"/>
      <c r="E32" s="204"/>
      <c r="F32" s="204"/>
      <c r="G32" s="204"/>
      <c r="H32" s="204"/>
      <c r="I32" s="204"/>
      <c r="J32" s="199" t="s">
        <v>2</v>
      </c>
      <c r="K32" s="204"/>
      <c r="L32" s="204"/>
      <c r="M32" s="204"/>
      <c r="N32" s="204"/>
      <c r="O32" s="204"/>
      <c r="P32" s="204"/>
    </row>
    <row r="33" spans="1:16" ht="39" customHeight="1" x14ac:dyDescent="0.25">
      <c r="A33" s="204"/>
      <c r="B33" s="205" t="s">
        <v>11</v>
      </c>
      <c r="C33" s="211"/>
      <c r="D33" s="211"/>
      <c r="E33" s="213" t="s">
        <v>14</v>
      </c>
      <c r="F33" s="214" t="s">
        <v>530</v>
      </c>
      <c r="G33" s="219" t="s">
        <v>443</v>
      </c>
      <c r="H33" s="219" t="s">
        <v>531</v>
      </c>
      <c r="I33" s="219" t="s">
        <v>532</v>
      </c>
      <c r="J33" s="223" t="s">
        <v>533</v>
      </c>
      <c r="K33" s="204"/>
      <c r="L33" s="204"/>
      <c r="M33" s="204"/>
      <c r="N33" s="204"/>
      <c r="O33" s="204"/>
      <c r="P33" s="204"/>
    </row>
    <row r="34" spans="1:16" ht="39" customHeight="1" x14ac:dyDescent="0.2">
      <c r="A34" s="204"/>
      <c r="B34" s="206"/>
      <c r="C34" s="1039" t="s">
        <v>463</v>
      </c>
      <c r="D34" s="1039"/>
      <c r="E34" s="1040"/>
      <c r="F34" s="215">
        <v>3.32</v>
      </c>
      <c r="G34" s="220">
        <v>14.39</v>
      </c>
      <c r="H34" s="220">
        <v>13.58</v>
      </c>
      <c r="I34" s="220">
        <v>12.65</v>
      </c>
      <c r="J34" s="224">
        <v>11.64</v>
      </c>
      <c r="K34" s="204"/>
      <c r="L34" s="204"/>
      <c r="M34" s="204"/>
      <c r="N34" s="204"/>
      <c r="O34" s="204"/>
      <c r="P34" s="204"/>
    </row>
    <row r="35" spans="1:16" ht="39" customHeight="1" x14ac:dyDescent="0.2">
      <c r="A35" s="204"/>
      <c r="B35" s="207"/>
      <c r="C35" s="1035" t="s">
        <v>461</v>
      </c>
      <c r="D35" s="1035"/>
      <c r="E35" s="1036"/>
      <c r="F35" s="216">
        <v>0.51</v>
      </c>
      <c r="G35" s="221">
        <v>0.04</v>
      </c>
      <c r="H35" s="221">
        <v>0.28999999999999998</v>
      </c>
      <c r="I35" s="221">
        <v>0.38</v>
      </c>
      <c r="J35" s="225">
        <v>0.48</v>
      </c>
      <c r="K35" s="204"/>
      <c r="L35" s="204"/>
      <c r="M35" s="204"/>
      <c r="N35" s="204"/>
      <c r="O35" s="204"/>
      <c r="P35" s="204"/>
    </row>
    <row r="36" spans="1:16" ht="39" customHeight="1" x14ac:dyDescent="0.2">
      <c r="A36" s="204"/>
      <c r="B36" s="207"/>
      <c r="C36" s="1035" t="s">
        <v>451</v>
      </c>
      <c r="D36" s="1035"/>
      <c r="E36" s="1036"/>
      <c r="F36" s="216">
        <v>0.12</v>
      </c>
      <c r="G36" s="221">
        <v>0.33</v>
      </c>
      <c r="H36" s="221">
        <v>0.23</v>
      </c>
      <c r="I36" s="221">
        <v>0.45</v>
      </c>
      <c r="J36" s="225">
        <v>0.15</v>
      </c>
      <c r="K36" s="204"/>
      <c r="L36" s="204"/>
      <c r="M36" s="204"/>
      <c r="N36" s="204"/>
      <c r="O36" s="204"/>
      <c r="P36" s="204"/>
    </row>
    <row r="37" spans="1:16" ht="39" customHeight="1" x14ac:dyDescent="0.2">
      <c r="A37" s="204"/>
      <c r="B37" s="207"/>
      <c r="C37" s="1035" t="s">
        <v>229</v>
      </c>
      <c r="D37" s="1035"/>
      <c r="E37" s="1036"/>
      <c r="F37" s="216">
        <v>0.05</v>
      </c>
      <c r="G37" s="221">
        <v>0.06</v>
      </c>
      <c r="H37" s="221">
        <v>0.05</v>
      </c>
      <c r="I37" s="221">
        <v>0.06</v>
      </c>
      <c r="J37" s="225">
        <v>0.05</v>
      </c>
      <c r="K37" s="204"/>
      <c r="L37" s="204"/>
      <c r="M37" s="204"/>
      <c r="N37" s="204"/>
      <c r="O37" s="204"/>
      <c r="P37" s="204"/>
    </row>
    <row r="38" spans="1:16" ht="39" customHeight="1" x14ac:dyDescent="0.2">
      <c r="A38" s="204"/>
      <c r="B38" s="207"/>
      <c r="C38" s="1035" t="s">
        <v>378</v>
      </c>
      <c r="D38" s="1035"/>
      <c r="E38" s="1036"/>
      <c r="F38" s="216">
        <v>0</v>
      </c>
      <c r="G38" s="221">
        <v>0</v>
      </c>
      <c r="H38" s="221">
        <v>0</v>
      </c>
      <c r="I38" s="221">
        <v>0</v>
      </c>
      <c r="J38" s="225">
        <v>0</v>
      </c>
      <c r="K38" s="204"/>
      <c r="L38" s="204"/>
      <c r="M38" s="204"/>
      <c r="N38" s="204"/>
      <c r="O38" s="204"/>
      <c r="P38" s="204"/>
    </row>
    <row r="39" spans="1:16" ht="39" customHeight="1" x14ac:dyDescent="0.2">
      <c r="A39" s="204"/>
      <c r="B39" s="207"/>
      <c r="C39" s="1035" t="s">
        <v>26</v>
      </c>
      <c r="D39" s="1035"/>
      <c r="E39" s="1036"/>
      <c r="F39" s="216">
        <v>0.08</v>
      </c>
      <c r="G39" s="221">
        <v>0.11</v>
      </c>
      <c r="H39" s="221">
        <v>0</v>
      </c>
      <c r="I39" s="221">
        <v>0.14000000000000001</v>
      </c>
      <c r="J39" s="225">
        <v>0</v>
      </c>
      <c r="K39" s="204"/>
      <c r="L39" s="204"/>
      <c r="M39" s="204"/>
      <c r="N39" s="204"/>
      <c r="O39" s="204"/>
      <c r="P39" s="204"/>
    </row>
    <row r="40" spans="1:16" ht="39" customHeight="1" x14ac:dyDescent="0.2">
      <c r="A40" s="204"/>
      <c r="B40" s="207"/>
      <c r="C40" s="1035" t="s">
        <v>299</v>
      </c>
      <c r="D40" s="1035"/>
      <c r="E40" s="1036"/>
      <c r="F40" s="216">
        <v>0</v>
      </c>
      <c r="G40" s="221">
        <v>0</v>
      </c>
      <c r="H40" s="221">
        <v>0</v>
      </c>
      <c r="I40" s="221">
        <v>0</v>
      </c>
      <c r="J40" s="225">
        <v>0</v>
      </c>
      <c r="K40" s="204"/>
      <c r="L40" s="204"/>
      <c r="M40" s="204"/>
      <c r="N40" s="204"/>
      <c r="O40" s="204"/>
      <c r="P40" s="204"/>
    </row>
    <row r="41" spans="1:16" ht="39" customHeight="1" x14ac:dyDescent="0.2">
      <c r="A41" s="204"/>
      <c r="B41" s="207"/>
      <c r="C41" s="1035" t="s">
        <v>462</v>
      </c>
      <c r="D41" s="1035"/>
      <c r="E41" s="1036"/>
      <c r="F41" s="216">
        <v>0.01</v>
      </c>
      <c r="G41" s="221">
        <v>0</v>
      </c>
      <c r="H41" s="221">
        <v>0</v>
      </c>
      <c r="I41" s="221">
        <v>0</v>
      </c>
      <c r="J41" s="225">
        <v>0</v>
      </c>
      <c r="K41" s="204"/>
      <c r="L41" s="204"/>
      <c r="M41" s="204"/>
      <c r="N41" s="204"/>
      <c r="O41" s="204"/>
      <c r="P41" s="204"/>
    </row>
    <row r="42" spans="1:16" ht="39" customHeight="1" x14ac:dyDescent="0.2">
      <c r="A42" s="204"/>
      <c r="B42" s="208"/>
      <c r="C42" s="1035" t="s">
        <v>537</v>
      </c>
      <c r="D42" s="1035"/>
      <c r="E42" s="1036"/>
      <c r="F42" s="216" t="s">
        <v>204</v>
      </c>
      <c r="G42" s="221" t="s">
        <v>204</v>
      </c>
      <c r="H42" s="221" t="s">
        <v>204</v>
      </c>
      <c r="I42" s="221" t="s">
        <v>204</v>
      </c>
      <c r="J42" s="225" t="s">
        <v>204</v>
      </c>
      <c r="K42" s="204"/>
      <c r="L42" s="204"/>
      <c r="M42" s="204"/>
      <c r="N42" s="204"/>
      <c r="O42" s="204"/>
      <c r="P42" s="204"/>
    </row>
    <row r="43" spans="1:16" ht="39" customHeight="1" x14ac:dyDescent="0.2">
      <c r="A43" s="204"/>
      <c r="B43" s="209"/>
      <c r="C43" s="1037" t="s">
        <v>492</v>
      </c>
      <c r="D43" s="1037"/>
      <c r="E43" s="1038"/>
      <c r="F43" s="217">
        <v>11.28</v>
      </c>
      <c r="G43" s="222">
        <v>0</v>
      </c>
      <c r="H43" s="222">
        <v>0</v>
      </c>
      <c r="I43" s="222">
        <v>0</v>
      </c>
      <c r="J43" s="226">
        <v>0</v>
      </c>
      <c r="K43" s="204"/>
      <c r="L43" s="204"/>
      <c r="M43" s="204"/>
      <c r="N43" s="204"/>
      <c r="O43" s="204"/>
      <c r="P43" s="204"/>
    </row>
    <row r="44" spans="1:16" ht="39" customHeight="1" x14ac:dyDescent="0.2">
      <c r="A44" s="204"/>
      <c r="B44" s="210" t="s">
        <v>18</v>
      </c>
      <c r="C44" s="212"/>
      <c r="D44" s="212"/>
      <c r="E44" s="212"/>
      <c r="F44" s="218"/>
      <c r="G44" s="218"/>
      <c r="H44" s="218"/>
      <c r="I44" s="218"/>
      <c r="J44" s="218"/>
      <c r="K44" s="204"/>
      <c r="L44" s="204"/>
      <c r="M44" s="204"/>
      <c r="N44" s="204"/>
      <c r="O44" s="204"/>
      <c r="P44" s="204"/>
    </row>
    <row r="45" spans="1:16" ht="18" customHeight="1" x14ac:dyDescent="0.2">
      <c r="A45" s="204"/>
      <c r="B45" s="204"/>
      <c r="C45" s="204"/>
      <c r="D45" s="204"/>
      <c r="E45" s="204"/>
      <c r="F45" s="204"/>
      <c r="G45" s="204"/>
      <c r="H45" s="204"/>
      <c r="I45" s="204"/>
      <c r="J45" s="204"/>
      <c r="K45" s="204"/>
      <c r="L45" s="204"/>
      <c r="M45" s="204"/>
      <c r="N45" s="204"/>
      <c r="O45" s="204"/>
      <c r="P45" s="204"/>
    </row>
  </sheetData>
  <sheetProtection algorithmName="SHA-512" hashValue="D68l93N743gCJCSlx1pZa6zTrayX90f5brUy52wR98bcRoWEZiY1xuiISM2U38/x53xH8lisVPcXm9avRknccw==" saltValue="/1TLMFZiJGPPTNxrH2eV4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0000"/>
    <pageSetUpPr fitToPage="1"/>
  </sheetPr>
  <dimension ref="A1:U62"/>
  <sheetViews>
    <sheetView showGridLines="0" zoomScaleSheetLayoutView="55" workbookViewId="0"/>
  </sheetViews>
  <sheetFormatPr defaultColWidth="0" defaultRowHeight="12.65" customHeight="1" zeroHeight="1" x14ac:dyDescent="0.2"/>
  <cols>
    <col min="1" max="1" width="6.6328125" style="51" customWidth="1"/>
    <col min="2" max="3" width="10.90625" style="51" customWidth="1"/>
    <col min="4" max="4" width="10" style="51" customWidth="1"/>
    <col min="5" max="10" width="11" style="51" customWidth="1"/>
    <col min="11" max="15" width="13.08984375" style="51" customWidth="1"/>
    <col min="16" max="21" width="11.453125" style="51" customWidth="1"/>
    <col min="22" max="22" width="0" style="51" hidden="1" customWidth="1"/>
    <col min="23" max="16384" width="0" style="51" hidden="1"/>
  </cols>
  <sheetData>
    <row r="1" spans="1:21" ht="13.5" customHeight="1" x14ac:dyDescent="0.2">
      <c r="A1" s="104"/>
      <c r="B1" s="104"/>
      <c r="C1" s="104"/>
      <c r="D1" s="104"/>
      <c r="E1" s="104"/>
      <c r="F1" s="104"/>
      <c r="G1" s="104"/>
      <c r="H1" s="104"/>
      <c r="I1" s="104"/>
      <c r="J1" s="104"/>
      <c r="K1" s="104"/>
      <c r="L1" s="104"/>
      <c r="M1" s="104"/>
      <c r="N1" s="104"/>
      <c r="O1" s="104"/>
      <c r="P1" s="104"/>
      <c r="Q1" s="104"/>
      <c r="R1" s="104"/>
      <c r="S1" s="104"/>
      <c r="T1" s="104"/>
      <c r="U1" s="104"/>
    </row>
    <row r="2" spans="1:21" ht="13.5" customHeight="1" x14ac:dyDescent="0.2">
      <c r="A2" s="104"/>
      <c r="B2" s="104"/>
      <c r="C2" s="104"/>
      <c r="D2" s="104"/>
      <c r="E2" s="104"/>
      <c r="F2" s="104"/>
      <c r="G2" s="104"/>
      <c r="H2" s="104"/>
      <c r="I2" s="104"/>
      <c r="J2" s="104"/>
      <c r="K2" s="104"/>
      <c r="L2" s="104"/>
      <c r="M2" s="104"/>
      <c r="N2" s="104"/>
      <c r="O2" s="104"/>
      <c r="P2" s="104"/>
      <c r="Q2" s="104"/>
      <c r="R2" s="104"/>
      <c r="S2" s="104"/>
      <c r="T2" s="104"/>
      <c r="U2" s="104"/>
    </row>
    <row r="3" spans="1:21" ht="13.5" customHeight="1" x14ac:dyDescent="0.2">
      <c r="A3" s="104"/>
      <c r="B3" s="104"/>
      <c r="C3" s="104"/>
      <c r="D3" s="104"/>
      <c r="E3" s="104"/>
      <c r="F3" s="104"/>
      <c r="G3" s="104"/>
      <c r="H3" s="104"/>
      <c r="I3" s="104"/>
      <c r="J3" s="104"/>
      <c r="K3" s="104"/>
      <c r="L3" s="104"/>
      <c r="M3" s="104"/>
      <c r="N3" s="104"/>
      <c r="O3" s="104"/>
      <c r="P3" s="104"/>
      <c r="Q3" s="104"/>
      <c r="R3" s="104"/>
      <c r="S3" s="104"/>
      <c r="T3" s="104"/>
      <c r="U3" s="104"/>
    </row>
    <row r="4" spans="1:21" ht="13.5" customHeight="1" x14ac:dyDescent="0.2">
      <c r="A4" s="104"/>
      <c r="B4" s="104"/>
      <c r="C4" s="104"/>
      <c r="D4" s="104"/>
      <c r="E4" s="104"/>
      <c r="F4" s="104"/>
      <c r="G4" s="104"/>
      <c r="H4" s="104"/>
      <c r="I4" s="104"/>
      <c r="J4" s="104"/>
      <c r="K4" s="104"/>
      <c r="L4" s="104"/>
      <c r="M4" s="104"/>
      <c r="N4" s="104"/>
      <c r="O4" s="104"/>
      <c r="P4" s="104"/>
      <c r="Q4" s="104"/>
      <c r="R4" s="104"/>
      <c r="S4" s="104"/>
      <c r="T4" s="104"/>
      <c r="U4" s="104"/>
    </row>
    <row r="5" spans="1:21" ht="13.5" customHeight="1" x14ac:dyDescent="0.2">
      <c r="A5" s="104"/>
      <c r="B5" s="104"/>
      <c r="C5" s="104"/>
      <c r="D5" s="104"/>
      <c r="E5" s="104"/>
      <c r="F5" s="104"/>
      <c r="G5" s="104"/>
      <c r="H5" s="104"/>
      <c r="I5" s="104"/>
      <c r="J5" s="104"/>
      <c r="K5" s="104"/>
      <c r="L5" s="104"/>
      <c r="M5" s="104"/>
      <c r="N5" s="104"/>
      <c r="O5" s="104"/>
      <c r="P5" s="104"/>
      <c r="Q5" s="104"/>
      <c r="R5" s="104"/>
      <c r="S5" s="104"/>
      <c r="T5" s="104"/>
      <c r="U5" s="104"/>
    </row>
    <row r="6" spans="1:21" ht="13.5" customHeight="1" x14ac:dyDescent="0.2">
      <c r="A6" s="104"/>
      <c r="B6" s="104"/>
      <c r="C6" s="104"/>
      <c r="D6" s="104"/>
      <c r="E6" s="104"/>
      <c r="F6" s="104"/>
      <c r="G6" s="104"/>
      <c r="H6" s="104"/>
      <c r="I6" s="104"/>
      <c r="J6" s="104"/>
      <c r="K6" s="104"/>
      <c r="L6" s="104"/>
      <c r="M6" s="104"/>
      <c r="N6" s="104"/>
      <c r="O6" s="104"/>
      <c r="P6" s="104"/>
      <c r="Q6" s="104"/>
      <c r="R6" s="104"/>
      <c r="S6" s="104"/>
      <c r="T6" s="104"/>
      <c r="U6" s="104"/>
    </row>
    <row r="7" spans="1:21" ht="13.5" customHeight="1" x14ac:dyDescent="0.2">
      <c r="A7" s="104"/>
      <c r="B7" s="104"/>
      <c r="C7" s="104"/>
      <c r="D7" s="104"/>
      <c r="E7" s="104"/>
      <c r="F7" s="104"/>
      <c r="G7" s="104"/>
      <c r="H7" s="104"/>
      <c r="I7" s="104"/>
      <c r="J7" s="104"/>
      <c r="K7" s="104"/>
      <c r="L7" s="104"/>
      <c r="M7" s="104"/>
      <c r="N7" s="104"/>
      <c r="O7" s="104"/>
      <c r="P7" s="104"/>
      <c r="Q7" s="104"/>
      <c r="R7" s="104"/>
      <c r="S7" s="104"/>
      <c r="T7" s="104"/>
      <c r="U7" s="104"/>
    </row>
    <row r="8" spans="1:21" ht="13.5" customHeight="1" x14ac:dyDescent="0.2">
      <c r="A8" s="104"/>
      <c r="B8" s="104"/>
      <c r="C8" s="104"/>
      <c r="D8" s="104"/>
      <c r="E8" s="104"/>
      <c r="F8" s="104"/>
      <c r="G8" s="104"/>
      <c r="H8" s="104"/>
      <c r="I8" s="104"/>
      <c r="J8" s="104"/>
      <c r="K8" s="104"/>
      <c r="L8" s="104"/>
      <c r="M8" s="104"/>
      <c r="N8" s="104"/>
      <c r="O8" s="104"/>
      <c r="P8" s="104"/>
      <c r="Q8" s="104"/>
      <c r="R8" s="104"/>
      <c r="S8" s="104"/>
      <c r="T8" s="104"/>
      <c r="U8" s="104"/>
    </row>
    <row r="9" spans="1:21" ht="13.5" customHeight="1" x14ac:dyDescent="0.2">
      <c r="A9" s="104"/>
      <c r="B9" s="104"/>
      <c r="C9" s="104"/>
      <c r="D9" s="104"/>
      <c r="E9" s="104"/>
      <c r="F9" s="104"/>
      <c r="G9" s="104"/>
      <c r="H9" s="104"/>
      <c r="I9" s="104"/>
      <c r="J9" s="104"/>
      <c r="K9" s="104"/>
      <c r="L9" s="104"/>
      <c r="M9" s="104"/>
      <c r="N9" s="104"/>
      <c r="O9" s="104"/>
      <c r="P9" s="104"/>
      <c r="Q9" s="104"/>
      <c r="R9" s="104"/>
      <c r="S9" s="104"/>
      <c r="T9" s="104"/>
      <c r="U9" s="104"/>
    </row>
    <row r="10" spans="1:21" ht="13.5" customHeight="1" x14ac:dyDescent="0.2">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x14ac:dyDescent="0.2">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x14ac:dyDescent="0.2">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x14ac:dyDescent="0.2">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x14ac:dyDescent="0.2">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x14ac:dyDescent="0.2">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x14ac:dyDescent="0.2">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x14ac:dyDescent="0.2">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x14ac:dyDescent="0.2">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x14ac:dyDescent="0.2">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x14ac:dyDescent="0.2">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x14ac:dyDescent="0.2">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x14ac:dyDescent="0.2">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x14ac:dyDescent="0.2">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x14ac:dyDescent="0.2">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x14ac:dyDescent="0.2">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x14ac:dyDescent="0.2">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x14ac:dyDescent="0.2">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x14ac:dyDescent="0.2">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x14ac:dyDescent="0.2">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x14ac:dyDescent="0.2">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x14ac:dyDescent="0.2">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x14ac:dyDescent="0.2">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x14ac:dyDescent="0.2">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x14ac:dyDescent="0.2">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x14ac:dyDescent="0.2">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x14ac:dyDescent="0.2">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x14ac:dyDescent="0.2">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x14ac:dyDescent="0.2">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x14ac:dyDescent="0.2">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x14ac:dyDescent="0.2">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x14ac:dyDescent="0.2">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x14ac:dyDescent="0.2">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x14ac:dyDescent="0.2">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x14ac:dyDescent="0.25">
      <c r="A44" s="104"/>
      <c r="B44" s="227" t="s">
        <v>25</v>
      </c>
      <c r="C44" s="233"/>
      <c r="D44" s="233"/>
      <c r="E44" s="241"/>
      <c r="F44" s="241"/>
      <c r="G44" s="241"/>
      <c r="H44" s="241"/>
      <c r="I44" s="241"/>
      <c r="J44" s="244" t="s">
        <v>14</v>
      </c>
      <c r="K44" s="246" t="s">
        <v>530</v>
      </c>
      <c r="L44" s="254" t="s">
        <v>443</v>
      </c>
      <c r="M44" s="254" t="s">
        <v>531</v>
      </c>
      <c r="N44" s="254" t="s">
        <v>532</v>
      </c>
      <c r="O44" s="262" t="s">
        <v>533</v>
      </c>
      <c r="P44" s="104"/>
      <c r="Q44" s="104"/>
      <c r="R44" s="104"/>
      <c r="S44" s="104"/>
      <c r="T44" s="104"/>
      <c r="U44" s="104"/>
    </row>
    <row r="45" spans="1:21" ht="30.75" customHeight="1" x14ac:dyDescent="0.2">
      <c r="A45" s="104"/>
      <c r="B45" s="1051" t="s">
        <v>27</v>
      </c>
      <c r="C45" s="1052"/>
      <c r="D45" s="236"/>
      <c r="E45" s="1065" t="s">
        <v>24</v>
      </c>
      <c r="F45" s="1065"/>
      <c r="G45" s="1065"/>
      <c r="H45" s="1065"/>
      <c r="I45" s="1065"/>
      <c r="J45" s="1066"/>
      <c r="K45" s="247">
        <v>1645</v>
      </c>
      <c r="L45" s="255">
        <v>1598</v>
      </c>
      <c r="M45" s="255">
        <v>1574</v>
      </c>
      <c r="N45" s="255">
        <v>1631</v>
      </c>
      <c r="O45" s="263">
        <v>1626</v>
      </c>
      <c r="P45" s="104"/>
      <c r="Q45" s="104"/>
      <c r="R45" s="104"/>
      <c r="S45" s="104"/>
      <c r="T45" s="104"/>
      <c r="U45" s="104"/>
    </row>
    <row r="46" spans="1:21" ht="30.75" customHeight="1" x14ac:dyDescent="0.2">
      <c r="A46" s="104"/>
      <c r="B46" s="1053"/>
      <c r="C46" s="1054"/>
      <c r="D46" s="237"/>
      <c r="E46" s="1057" t="s">
        <v>31</v>
      </c>
      <c r="F46" s="1057"/>
      <c r="G46" s="1057"/>
      <c r="H46" s="1057"/>
      <c r="I46" s="1057"/>
      <c r="J46" s="1058"/>
      <c r="K46" s="248" t="s">
        <v>204</v>
      </c>
      <c r="L46" s="256" t="s">
        <v>204</v>
      </c>
      <c r="M46" s="256" t="s">
        <v>204</v>
      </c>
      <c r="N46" s="256" t="s">
        <v>204</v>
      </c>
      <c r="O46" s="264" t="s">
        <v>204</v>
      </c>
      <c r="P46" s="104"/>
      <c r="Q46" s="104"/>
      <c r="R46" s="104"/>
      <c r="S46" s="104"/>
      <c r="T46" s="104"/>
      <c r="U46" s="104"/>
    </row>
    <row r="47" spans="1:21" ht="30.75" customHeight="1" x14ac:dyDescent="0.2">
      <c r="A47" s="104"/>
      <c r="B47" s="1053"/>
      <c r="C47" s="1054"/>
      <c r="D47" s="237"/>
      <c r="E47" s="1057" t="s">
        <v>34</v>
      </c>
      <c r="F47" s="1057"/>
      <c r="G47" s="1057"/>
      <c r="H47" s="1057"/>
      <c r="I47" s="1057"/>
      <c r="J47" s="1058"/>
      <c r="K47" s="248" t="s">
        <v>204</v>
      </c>
      <c r="L47" s="256" t="s">
        <v>204</v>
      </c>
      <c r="M47" s="256" t="s">
        <v>204</v>
      </c>
      <c r="N47" s="256" t="s">
        <v>204</v>
      </c>
      <c r="O47" s="264" t="s">
        <v>204</v>
      </c>
      <c r="P47" s="104"/>
      <c r="Q47" s="104"/>
      <c r="R47" s="104"/>
      <c r="S47" s="104"/>
      <c r="T47" s="104"/>
      <c r="U47" s="104"/>
    </row>
    <row r="48" spans="1:21" ht="30.75" customHeight="1" x14ac:dyDescent="0.2">
      <c r="A48" s="104"/>
      <c r="B48" s="1053"/>
      <c r="C48" s="1054"/>
      <c r="D48" s="237"/>
      <c r="E48" s="1057" t="s">
        <v>40</v>
      </c>
      <c r="F48" s="1057"/>
      <c r="G48" s="1057"/>
      <c r="H48" s="1057"/>
      <c r="I48" s="1057"/>
      <c r="J48" s="1058"/>
      <c r="K48" s="248">
        <v>846</v>
      </c>
      <c r="L48" s="256">
        <v>1011</v>
      </c>
      <c r="M48" s="256">
        <v>1044</v>
      </c>
      <c r="N48" s="256">
        <v>1052</v>
      </c>
      <c r="O48" s="264">
        <v>1042</v>
      </c>
      <c r="P48" s="104"/>
      <c r="Q48" s="104"/>
      <c r="R48" s="104"/>
      <c r="S48" s="104"/>
      <c r="T48" s="104"/>
      <c r="U48" s="104"/>
    </row>
    <row r="49" spans="1:21" ht="30.75" customHeight="1" x14ac:dyDescent="0.2">
      <c r="A49" s="104"/>
      <c r="B49" s="1053"/>
      <c r="C49" s="1054"/>
      <c r="D49" s="237"/>
      <c r="E49" s="1057" t="s">
        <v>0</v>
      </c>
      <c r="F49" s="1057"/>
      <c r="G49" s="1057"/>
      <c r="H49" s="1057"/>
      <c r="I49" s="1057"/>
      <c r="J49" s="1058"/>
      <c r="K49" s="248">
        <v>25</v>
      </c>
      <c r="L49" s="256">
        <v>24</v>
      </c>
      <c r="M49" s="256">
        <v>26</v>
      </c>
      <c r="N49" s="256">
        <v>23</v>
      </c>
      <c r="O49" s="264">
        <v>23</v>
      </c>
      <c r="P49" s="104"/>
      <c r="Q49" s="104"/>
      <c r="R49" s="104"/>
      <c r="S49" s="104"/>
      <c r="T49" s="104"/>
      <c r="U49" s="104"/>
    </row>
    <row r="50" spans="1:21" ht="30.75" customHeight="1" x14ac:dyDescent="0.2">
      <c r="A50" s="104"/>
      <c r="B50" s="1053"/>
      <c r="C50" s="1054"/>
      <c r="D50" s="237"/>
      <c r="E50" s="1057" t="s">
        <v>42</v>
      </c>
      <c r="F50" s="1057"/>
      <c r="G50" s="1057"/>
      <c r="H50" s="1057"/>
      <c r="I50" s="1057"/>
      <c r="J50" s="1058"/>
      <c r="K50" s="248" t="s">
        <v>204</v>
      </c>
      <c r="L50" s="256">
        <v>0</v>
      </c>
      <c r="M50" s="256">
        <v>0</v>
      </c>
      <c r="N50" s="256">
        <v>0</v>
      </c>
      <c r="O50" s="264">
        <v>0</v>
      </c>
      <c r="P50" s="104"/>
      <c r="Q50" s="104"/>
      <c r="R50" s="104"/>
      <c r="S50" s="104"/>
      <c r="T50" s="104"/>
      <c r="U50" s="104"/>
    </row>
    <row r="51" spans="1:21" ht="30.75" customHeight="1" x14ac:dyDescent="0.2">
      <c r="A51" s="104"/>
      <c r="B51" s="1055"/>
      <c r="C51" s="1056"/>
      <c r="D51" s="238"/>
      <c r="E51" s="1057" t="s">
        <v>49</v>
      </c>
      <c r="F51" s="1057"/>
      <c r="G51" s="1057"/>
      <c r="H51" s="1057"/>
      <c r="I51" s="1057"/>
      <c r="J51" s="1058"/>
      <c r="K51" s="248" t="s">
        <v>204</v>
      </c>
      <c r="L51" s="256" t="s">
        <v>204</v>
      </c>
      <c r="M51" s="256" t="s">
        <v>204</v>
      </c>
      <c r="N51" s="256" t="s">
        <v>204</v>
      </c>
      <c r="O51" s="264" t="s">
        <v>204</v>
      </c>
      <c r="P51" s="104"/>
      <c r="Q51" s="104"/>
      <c r="R51" s="104"/>
      <c r="S51" s="104"/>
      <c r="T51" s="104"/>
      <c r="U51" s="104"/>
    </row>
    <row r="52" spans="1:21" ht="30.75" customHeight="1" x14ac:dyDescent="0.2">
      <c r="A52" s="104"/>
      <c r="B52" s="1059" t="s">
        <v>51</v>
      </c>
      <c r="C52" s="1060"/>
      <c r="D52" s="238"/>
      <c r="E52" s="1057" t="s">
        <v>52</v>
      </c>
      <c r="F52" s="1057"/>
      <c r="G52" s="1057"/>
      <c r="H52" s="1057"/>
      <c r="I52" s="1057"/>
      <c r="J52" s="1058"/>
      <c r="K52" s="248">
        <v>1676</v>
      </c>
      <c r="L52" s="256">
        <v>1644</v>
      </c>
      <c r="M52" s="256">
        <v>1672</v>
      </c>
      <c r="N52" s="256">
        <v>1681</v>
      </c>
      <c r="O52" s="264">
        <v>1664</v>
      </c>
      <c r="P52" s="104"/>
      <c r="Q52" s="104"/>
      <c r="R52" s="104"/>
      <c r="S52" s="104"/>
      <c r="T52" s="104"/>
      <c r="U52" s="104"/>
    </row>
    <row r="53" spans="1:21" ht="30.75" customHeight="1" x14ac:dyDescent="0.2">
      <c r="A53" s="104"/>
      <c r="B53" s="1061" t="s">
        <v>53</v>
      </c>
      <c r="C53" s="1062"/>
      <c r="D53" s="239"/>
      <c r="E53" s="1063" t="s">
        <v>56</v>
      </c>
      <c r="F53" s="1063"/>
      <c r="G53" s="1063"/>
      <c r="H53" s="1063"/>
      <c r="I53" s="1063"/>
      <c r="J53" s="1064"/>
      <c r="K53" s="249">
        <v>840</v>
      </c>
      <c r="L53" s="257">
        <v>989</v>
      </c>
      <c r="M53" s="257">
        <v>972</v>
      </c>
      <c r="N53" s="257">
        <v>1025</v>
      </c>
      <c r="O53" s="265">
        <v>1027</v>
      </c>
      <c r="P53" s="104"/>
      <c r="Q53" s="104"/>
      <c r="R53" s="104"/>
      <c r="S53" s="104"/>
      <c r="T53" s="104"/>
      <c r="U53" s="104"/>
    </row>
    <row r="54" spans="1:21" ht="24" customHeight="1" x14ac:dyDescent="0.25">
      <c r="A54" s="104"/>
      <c r="B54" s="228" t="s">
        <v>65</v>
      </c>
      <c r="C54" s="104"/>
      <c r="D54" s="104"/>
      <c r="E54" s="104"/>
      <c r="F54" s="104"/>
      <c r="G54" s="104"/>
      <c r="H54" s="104"/>
      <c r="I54" s="104"/>
      <c r="J54" s="104"/>
      <c r="K54" s="104"/>
      <c r="L54" s="104"/>
      <c r="M54" s="104"/>
      <c r="N54" s="104"/>
      <c r="O54" s="104"/>
      <c r="P54" s="104"/>
      <c r="Q54" s="104"/>
      <c r="R54" s="104"/>
      <c r="S54" s="104"/>
      <c r="T54" s="104"/>
      <c r="U54" s="104"/>
    </row>
    <row r="55" spans="1:21" ht="24" customHeight="1" x14ac:dyDescent="0.25">
      <c r="A55" s="104"/>
      <c r="B55" s="229" t="s">
        <v>6</v>
      </c>
      <c r="C55" s="234"/>
      <c r="D55" s="234"/>
      <c r="E55" s="234"/>
      <c r="F55" s="234"/>
      <c r="G55" s="234"/>
      <c r="H55" s="234"/>
      <c r="I55" s="234"/>
      <c r="J55" s="234"/>
      <c r="K55" s="250"/>
      <c r="L55" s="250"/>
      <c r="M55" s="250"/>
      <c r="N55" s="250"/>
      <c r="O55" s="266" t="s">
        <v>538</v>
      </c>
      <c r="P55" s="104"/>
      <c r="Q55" s="104"/>
      <c r="R55" s="104"/>
      <c r="S55" s="104"/>
      <c r="T55" s="104"/>
      <c r="U55" s="104"/>
    </row>
    <row r="56" spans="1:21" ht="31.5" customHeight="1" x14ac:dyDescent="0.25">
      <c r="A56" s="104"/>
      <c r="B56" s="230"/>
      <c r="C56" s="235"/>
      <c r="D56" s="235"/>
      <c r="E56" s="242"/>
      <c r="F56" s="242"/>
      <c r="G56" s="242"/>
      <c r="H56" s="242"/>
      <c r="I56" s="242"/>
      <c r="J56" s="245" t="s">
        <v>14</v>
      </c>
      <c r="K56" s="251" t="s">
        <v>539</v>
      </c>
      <c r="L56" s="258" t="s">
        <v>540</v>
      </c>
      <c r="M56" s="258" t="s">
        <v>541</v>
      </c>
      <c r="N56" s="258" t="s">
        <v>542</v>
      </c>
      <c r="O56" s="267" t="s">
        <v>543</v>
      </c>
      <c r="P56" s="104"/>
      <c r="Q56" s="104"/>
      <c r="R56" s="104"/>
      <c r="S56" s="104"/>
      <c r="T56" s="104"/>
      <c r="U56" s="104"/>
    </row>
    <row r="57" spans="1:21" ht="31.5" customHeight="1" x14ac:dyDescent="0.2">
      <c r="B57" s="1047" t="s">
        <v>50</v>
      </c>
      <c r="C57" s="1048"/>
      <c r="D57" s="1041" t="s">
        <v>66</v>
      </c>
      <c r="E57" s="1042"/>
      <c r="F57" s="1042"/>
      <c r="G57" s="1042"/>
      <c r="H57" s="1042"/>
      <c r="I57" s="1042"/>
      <c r="J57" s="1043"/>
      <c r="K57" s="252"/>
      <c r="L57" s="259"/>
      <c r="M57" s="259"/>
      <c r="N57" s="259"/>
      <c r="O57" s="268"/>
    </row>
    <row r="58" spans="1:21" ht="31.5" customHeight="1" x14ac:dyDescent="0.2">
      <c r="B58" s="1049"/>
      <c r="C58" s="1050"/>
      <c r="D58" s="1044" t="s">
        <v>16</v>
      </c>
      <c r="E58" s="1045"/>
      <c r="F58" s="1045"/>
      <c r="G58" s="1045"/>
      <c r="H58" s="1045"/>
      <c r="I58" s="1045"/>
      <c r="J58" s="1046"/>
      <c r="K58" s="253"/>
      <c r="L58" s="260"/>
      <c r="M58" s="260"/>
      <c r="N58" s="260"/>
      <c r="O58" s="269"/>
    </row>
    <row r="59" spans="1:21" ht="24" customHeight="1" x14ac:dyDescent="0.2">
      <c r="B59" s="231"/>
      <c r="C59" s="231"/>
      <c r="D59" s="240" t="s">
        <v>47</v>
      </c>
      <c r="E59" s="243"/>
      <c r="F59" s="243"/>
      <c r="G59" s="243"/>
      <c r="H59" s="243"/>
      <c r="I59" s="243"/>
      <c r="J59" s="243"/>
      <c r="K59" s="243"/>
      <c r="L59" s="243"/>
      <c r="M59" s="243"/>
      <c r="N59" s="243"/>
      <c r="O59" s="243"/>
    </row>
    <row r="60" spans="1:21" ht="24" customHeight="1" x14ac:dyDescent="0.2">
      <c r="B60" s="232"/>
      <c r="C60" s="232"/>
      <c r="D60" s="240" t="s">
        <v>41</v>
      </c>
      <c r="E60" s="243"/>
      <c r="F60" s="243"/>
      <c r="G60" s="243"/>
      <c r="H60" s="243"/>
      <c r="I60" s="243"/>
      <c r="J60" s="243"/>
      <c r="K60" s="243"/>
      <c r="L60" s="243"/>
      <c r="M60" s="243"/>
      <c r="N60" s="243"/>
      <c r="O60" s="243"/>
    </row>
    <row r="61" spans="1:21" ht="24" customHeight="1" x14ac:dyDescent="0.25">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x14ac:dyDescent="0.25">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bMu+/Bt+blEx3a7XBQEKzq5D/Io7GRoTb3wz7VdcanB3l+L6EfHXn2IIXzMUcWvmxqd0HkhGRj+0gK3P/Z0zRA==" saltValue="mOB3kXqqptTGJ0TTHgbJx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0000"/>
    <pageSetUpPr fitToPage="1"/>
  </sheetPr>
  <dimension ref="B1:M86"/>
  <sheetViews>
    <sheetView showGridLines="0" zoomScaleSheetLayoutView="100" workbookViewId="0"/>
  </sheetViews>
  <sheetFormatPr defaultColWidth="0" defaultRowHeight="13.5" customHeight="1" zeroHeight="1" x14ac:dyDescent="0.2"/>
  <cols>
    <col min="1" max="1" width="6.6328125" style="51" customWidth="1"/>
    <col min="2" max="3" width="12.6328125" style="51" customWidth="1"/>
    <col min="4" max="4" width="11.6328125" style="51" customWidth="1"/>
    <col min="5" max="8" width="10.36328125" style="51" customWidth="1"/>
    <col min="9" max="13" width="16.36328125" style="51" customWidth="1"/>
    <col min="14" max="19" width="12.6328125" style="51" customWidth="1"/>
    <col min="20" max="20" width="0" style="51" hidden="1" customWidth="1"/>
    <col min="21" max="16384" width="0" style="5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61" t="s">
        <v>21</v>
      </c>
    </row>
    <row r="40" spans="2:13" ht="27.75" customHeight="1" x14ac:dyDescent="0.25">
      <c r="B40" s="227" t="s">
        <v>25</v>
      </c>
      <c r="C40" s="233"/>
      <c r="D40" s="233"/>
      <c r="E40" s="241"/>
      <c r="F40" s="241"/>
      <c r="G40" s="241"/>
      <c r="H40" s="244" t="s">
        <v>14</v>
      </c>
      <c r="I40" s="246" t="s">
        <v>530</v>
      </c>
      <c r="J40" s="254" t="s">
        <v>443</v>
      </c>
      <c r="K40" s="254" t="s">
        <v>531</v>
      </c>
      <c r="L40" s="254" t="s">
        <v>532</v>
      </c>
      <c r="M40" s="275" t="s">
        <v>533</v>
      </c>
    </row>
    <row r="41" spans="2:13" ht="27.75" customHeight="1" x14ac:dyDescent="0.2">
      <c r="B41" s="1051" t="s">
        <v>36</v>
      </c>
      <c r="C41" s="1052"/>
      <c r="D41" s="236"/>
      <c r="E41" s="1076" t="s">
        <v>67</v>
      </c>
      <c r="F41" s="1076"/>
      <c r="G41" s="1076"/>
      <c r="H41" s="1077"/>
      <c r="I41" s="247">
        <v>14205</v>
      </c>
      <c r="J41" s="255">
        <v>14400</v>
      </c>
      <c r="K41" s="255">
        <v>13958</v>
      </c>
      <c r="L41" s="255">
        <v>15442</v>
      </c>
      <c r="M41" s="263">
        <v>14544</v>
      </c>
    </row>
    <row r="42" spans="2:13" ht="27.75" customHeight="1" x14ac:dyDescent="0.2">
      <c r="B42" s="1053"/>
      <c r="C42" s="1054"/>
      <c r="D42" s="237"/>
      <c r="E42" s="1067" t="s">
        <v>63</v>
      </c>
      <c r="F42" s="1067"/>
      <c r="G42" s="1067"/>
      <c r="H42" s="1068"/>
      <c r="I42" s="248" t="s">
        <v>204</v>
      </c>
      <c r="J42" s="256" t="s">
        <v>204</v>
      </c>
      <c r="K42" s="256" t="s">
        <v>204</v>
      </c>
      <c r="L42" s="256" t="s">
        <v>204</v>
      </c>
      <c r="M42" s="264" t="s">
        <v>204</v>
      </c>
    </row>
    <row r="43" spans="2:13" ht="27.75" customHeight="1" x14ac:dyDescent="0.2">
      <c r="B43" s="1053"/>
      <c r="C43" s="1054"/>
      <c r="D43" s="237"/>
      <c r="E43" s="1067" t="s">
        <v>69</v>
      </c>
      <c r="F43" s="1067"/>
      <c r="G43" s="1067"/>
      <c r="H43" s="1068"/>
      <c r="I43" s="248">
        <v>11542</v>
      </c>
      <c r="J43" s="256">
        <v>11360</v>
      </c>
      <c r="K43" s="256">
        <v>11421</v>
      </c>
      <c r="L43" s="256">
        <v>11283</v>
      </c>
      <c r="M43" s="264">
        <v>10629</v>
      </c>
    </row>
    <row r="44" spans="2:13" ht="27.75" customHeight="1" x14ac:dyDescent="0.2">
      <c r="B44" s="1053"/>
      <c r="C44" s="1054"/>
      <c r="D44" s="237"/>
      <c r="E44" s="1067" t="s">
        <v>71</v>
      </c>
      <c r="F44" s="1067"/>
      <c r="G44" s="1067"/>
      <c r="H44" s="1068"/>
      <c r="I44" s="248">
        <v>214</v>
      </c>
      <c r="J44" s="256">
        <v>283</v>
      </c>
      <c r="K44" s="256">
        <v>260</v>
      </c>
      <c r="L44" s="256">
        <v>255</v>
      </c>
      <c r="M44" s="264">
        <v>233</v>
      </c>
    </row>
    <row r="45" spans="2:13" ht="27.75" customHeight="1" x14ac:dyDescent="0.2">
      <c r="B45" s="1053"/>
      <c r="C45" s="1054"/>
      <c r="D45" s="237"/>
      <c r="E45" s="1067" t="s">
        <v>73</v>
      </c>
      <c r="F45" s="1067"/>
      <c r="G45" s="1067"/>
      <c r="H45" s="1068"/>
      <c r="I45" s="248">
        <v>1639</v>
      </c>
      <c r="J45" s="256">
        <v>1639</v>
      </c>
      <c r="K45" s="256">
        <v>1546</v>
      </c>
      <c r="L45" s="256">
        <v>1475</v>
      </c>
      <c r="M45" s="264">
        <v>1498</v>
      </c>
    </row>
    <row r="46" spans="2:13" ht="27.75" customHeight="1" x14ac:dyDescent="0.2">
      <c r="B46" s="1053"/>
      <c r="C46" s="1054"/>
      <c r="D46" s="238"/>
      <c r="E46" s="1067" t="s">
        <v>72</v>
      </c>
      <c r="F46" s="1067"/>
      <c r="G46" s="1067"/>
      <c r="H46" s="1068"/>
      <c r="I46" s="248" t="s">
        <v>204</v>
      </c>
      <c r="J46" s="256" t="s">
        <v>204</v>
      </c>
      <c r="K46" s="256" t="s">
        <v>204</v>
      </c>
      <c r="L46" s="256" t="s">
        <v>204</v>
      </c>
      <c r="M46" s="264" t="s">
        <v>204</v>
      </c>
    </row>
    <row r="47" spans="2:13" ht="27.75" customHeight="1" x14ac:dyDescent="0.2">
      <c r="B47" s="1053"/>
      <c r="C47" s="1054"/>
      <c r="D47" s="271"/>
      <c r="E47" s="1073" t="s">
        <v>76</v>
      </c>
      <c r="F47" s="1074"/>
      <c r="G47" s="1074"/>
      <c r="H47" s="1075"/>
      <c r="I47" s="248" t="s">
        <v>204</v>
      </c>
      <c r="J47" s="256" t="s">
        <v>204</v>
      </c>
      <c r="K47" s="256" t="s">
        <v>204</v>
      </c>
      <c r="L47" s="256" t="s">
        <v>204</v>
      </c>
      <c r="M47" s="264" t="s">
        <v>204</v>
      </c>
    </row>
    <row r="48" spans="2:13" ht="27.75" customHeight="1" x14ac:dyDescent="0.2">
      <c r="B48" s="1053"/>
      <c r="C48" s="1054"/>
      <c r="D48" s="237"/>
      <c r="E48" s="1067" t="s">
        <v>81</v>
      </c>
      <c r="F48" s="1067"/>
      <c r="G48" s="1067"/>
      <c r="H48" s="1068"/>
      <c r="I48" s="248" t="s">
        <v>204</v>
      </c>
      <c r="J48" s="256" t="s">
        <v>204</v>
      </c>
      <c r="K48" s="256" t="s">
        <v>204</v>
      </c>
      <c r="L48" s="256" t="s">
        <v>204</v>
      </c>
      <c r="M48" s="264" t="s">
        <v>204</v>
      </c>
    </row>
    <row r="49" spans="2:13" ht="27.75" customHeight="1" x14ac:dyDescent="0.2">
      <c r="B49" s="1055"/>
      <c r="C49" s="1056"/>
      <c r="D49" s="237"/>
      <c r="E49" s="1067" t="s">
        <v>87</v>
      </c>
      <c r="F49" s="1067"/>
      <c r="G49" s="1067"/>
      <c r="H49" s="1068"/>
      <c r="I49" s="248" t="s">
        <v>204</v>
      </c>
      <c r="J49" s="256" t="s">
        <v>204</v>
      </c>
      <c r="K49" s="256" t="s">
        <v>204</v>
      </c>
      <c r="L49" s="256" t="s">
        <v>204</v>
      </c>
      <c r="M49" s="264" t="s">
        <v>204</v>
      </c>
    </row>
    <row r="50" spans="2:13" ht="27.75" customHeight="1" x14ac:dyDescent="0.2">
      <c r="B50" s="1071" t="s">
        <v>89</v>
      </c>
      <c r="C50" s="1072"/>
      <c r="D50" s="272"/>
      <c r="E50" s="1067" t="s">
        <v>91</v>
      </c>
      <c r="F50" s="1067"/>
      <c r="G50" s="1067"/>
      <c r="H50" s="1068"/>
      <c r="I50" s="248">
        <v>3808</v>
      </c>
      <c r="J50" s="256">
        <v>3574</v>
      </c>
      <c r="K50" s="256">
        <v>3486</v>
      </c>
      <c r="L50" s="256">
        <v>3463</v>
      </c>
      <c r="M50" s="264">
        <v>2839</v>
      </c>
    </row>
    <row r="51" spans="2:13" ht="27.75" customHeight="1" x14ac:dyDescent="0.2">
      <c r="B51" s="1053"/>
      <c r="C51" s="1054"/>
      <c r="D51" s="237"/>
      <c r="E51" s="1067" t="s">
        <v>94</v>
      </c>
      <c r="F51" s="1067"/>
      <c r="G51" s="1067"/>
      <c r="H51" s="1068"/>
      <c r="I51" s="248">
        <v>440</v>
      </c>
      <c r="J51" s="256">
        <v>394</v>
      </c>
      <c r="K51" s="256">
        <v>328</v>
      </c>
      <c r="L51" s="256">
        <v>277</v>
      </c>
      <c r="M51" s="264">
        <v>244</v>
      </c>
    </row>
    <row r="52" spans="2:13" ht="27.75" customHeight="1" x14ac:dyDescent="0.2">
      <c r="B52" s="1055"/>
      <c r="C52" s="1056"/>
      <c r="D52" s="237"/>
      <c r="E52" s="1067" t="s">
        <v>44</v>
      </c>
      <c r="F52" s="1067"/>
      <c r="G52" s="1067"/>
      <c r="H52" s="1068"/>
      <c r="I52" s="248">
        <v>17756</v>
      </c>
      <c r="J52" s="256">
        <v>17519</v>
      </c>
      <c r="K52" s="256">
        <v>16938</v>
      </c>
      <c r="L52" s="256">
        <v>17461</v>
      </c>
      <c r="M52" s="264">
        <v>16882</v>
      </c>
    </row>
    <row r="53" spans="2:13" ht="27.75" customHeight="1" x14ac:dyDescent="0.2">
      <c r="B53" s="1061" t="s">
        <v>53</v>
      </c>
      <c r="C53" s="1062"/>
      <c r="D53" s="239"/>
      <c r="E53" s="1069" t="s">
        <v>96</v>
      </c>
      <c r="F53" s="1069"/>
      <c r="G53" s="1069"/>
      <c r="H53" s="1070"/>
      <c r="I53" s="249">
        <v>5597</v>
      </c>
      <c r="J53" s="257">
        <v>6196</v>
      </c>
      <c r="K53" s="257">
        <v>6433</v>
      </c>
      <c r="L53" s="257">
        <v>7254</v>
      </c>
      <c r="M53" s="265">
        <v>6939</v>
      </c>
    </row>
    <row r="54" spans="2:13" ht="27.75" customHeight="1" x14ac:dyDescent="0.25">
      <c r="B54" s="270" t="s">
        <v>79</v>
      </c>
      <c r="C54" s="210"/>
      <c r="D54" s="210"/>
      <c r="E54" s="273"/>
      <c r="F54" s="273"/>
      <c r="G54" s="273"/>
      <c r="H54" s="273"/>
      <c r="I54" s="274"/>
      <c r="J54" s="274"/>
      <c r="K54" s="274"/>
      <c r="L54" s="274"/>
      <c r="M54" s="274"/>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Glsi4Oui8OEx5Ip6Oz8gzyecixtR8W4V4O5EU+LHc4l2IggydU+4FzUOzDhDFLuB2wA3+oRYHSvRbOs6EaPqQ==" saltValue="IzqsCSQCl7L7LF5pTUcxy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6953125" style="51" customWidth="1"/>
    <col min="2" max="2" width="16.36328125" style="51" customWidth="1"/>
    <col min="3" max="5" width="26.26953125" style="51" customWidth="1"/>
    <col min="6" max="8" width="24.26953125" style="51" customWidth="1"/>
    <col min="9" max="14" width="26" style="51" customWidth="1"/>
    <col min="15" max="15" width="6.0898437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3">
      <c r="B53" s="104"/>
      <c r="C53" s="104"/>
      <c r="D53" s="104"/>
      <c r="E53" s="104"/>
      <c r="F53" s="104"/>
      <c r="G53" s="104"/>
      <c r="H53" s="291" t="s">
        <v>92</v>
      </c>
    </row>
    <row r="54" spans="2:8" ht="29.25" customHeight="1" x14ac:dyDescent="0.3">
      <c r="B54" s="276" t="s">
        <v>5</v>
      </c>
      <c r="C54" s="282"/>
      <c r="D54" s="282"/>
      <c r="E54" s="283" t="s">
        <v>14</v>
      </c>
      <c r="F54" s="284" t="s">
        <v>531</v>
      </c>
      <c r="G54" s="284" t="s">
        <v>532</v>
      </c>
      <c r="H54" s="292" t="s">
        <v>533</v>
      </c>
    </row>
    <row r="55" spans="2:8" ht="52.5" customHeight="1" x14ac:dyDescent="0.2">
      <c r="B55" s="277"/>
      <c r="C55" s="1086" t="s">
        <v>100</v>
      </c>
      <c r="D55" s="1086"/>
      <c r="E55" s="1087"/>
      <c r="F55" s="285">
        <v>1745</v>
      </c>
      <c r="G55" s="285">
        <v>1755</v>
      </c>
      <c r="H55" s="293">
        <v>1603</v>
      </c>
    </row>
    <row r="56" spans="2:8" ht="52.5" customHeight="1" x14ac:dyDescent="0.2">
      <c r="B56" s="278"/>
      <c r="C56" s="1088" t="s">
        <v>103</v>
      </c>
      <c r="D56" s="1088"/>
      <c r="E56" s="1089"/>
      <c r="F56" s="286">
        <v>493</v>
      </c>
      <c r="G56" s="286">
        <v>493</v>
      </c>
      <c r="H56" s="294">
        <v>5</v>
      </c>
    </row>
    <row r="57" spans="2:8" ht="53.25" customHeight="1" x14ac:dyDescent="0.2">
      <c r="B57" s="278"/>
      <c r="C57" s="1090" t="s">
        <v>60</v>
      </c>
      <c r="D57" s="1090"/>
      <c r="E57" s="1091"/>
      <c r="F57" s="287">
        <v>2617</v>
      </c>
      <c r="G57" s="287">
        <v>2573</v>
      </c>
      <c r="H57" s="295">
        <v>2575</v>
      </c>
    </row>
    <row r="58" spans="2:8" ht="45.75" customHeight="1" x14ac:dyDescent="0.2">
      <c r="B58" s="279"/>
      <c r="C58" s="1078" t="s">
        <v>431</v>
      </c>
      <c r="D58" s="1079"/>
      <c r="E58" s="1080"/>
      <c r="F58" s="288">
        <v>2004</v>
      </c>
      <c r="G58" s="288">
        <v>1989</v>
      </c>
      <c r="H58" s="296">
        <v>1985</v>
      </c>
    </row>
    <row r="59" spans="2:8" ht="45.75" customHeight="1" x14ac:dyDescent="0.2">
      <c r="B59" s="279"/>
      <c r="C59" s="1078" t="s">
        <v>194</v>
      </c>
      <c r="D59" s="1079"/>
      <c r="E59" s="1080"/>
      <c r="F59" s="288">
        <v>134</v>
      </c>
      <c r="G59" s="288">
        <v>134</v>
      </c>
      <c r="H59" s="296">
        <v>132</v>
      </c>
    </row>
    <row r="60" spans="2:8" ht="45.75" customHeight="1" x14ac:dyDescent="0.2">
      <c r="B60" s="279"/>
      <c r="C60" s="1078" t="s">
        <v>552</v>
      </c>
      <c r="D60" s="1079"/>
      <c r="E60" s="1080"/>
      <c r="F60" s="288">
        <v>124</v>
      </c>
      <c r="G60" s="288">
        <v>124</v>
      </c>
      <c r="H60" s="296">
        <v>124</v>
      </c>
    </row>
    <row r="61" spans="2:8" ht="45.75" customHeight="1" x14ac:dyDescent="0.2">
      <c r="B61" s="279"/>
      <c r="C61" s="1078" t="s">
        <v>293</v>
      </c>
      <c r="D61" s="1079"/>
      <c r="E61" s="1080"/>
      <c r="F61" s="288">
        <v>82</v>
      </c>
      <c r="G61" s="288">
        <v>82</v>
      </c>
      <c r="H61" s="296">
        <v>73</v>
      </c>
    </row>
    <row r="62" spans="2:8" ht="45.75" customHeight="1" x14ac:dyDescent="0.2">
      <c r="B62" s="280"/>
      <c r="C62" s="1081" t="s">
        <v>17</v>
      </c>
      <c r="D62" s="1082"/>
      <c r="E62" s="1083"/>
      <c r="F62" s="289">
        <v>126</v>
      </c>
      <c r="G62" s="289">
        <v>79</v>
      </c>
      <c r="H62" s="297">
        <v>50</v>
      </c>
    </row>
    <row r="63" spans="2:8" ht="52.5" customHeight="1" x14ac:dyDescent="0.2">
      <c r="B63" s="281"/>
      <c r="C63" s="1084" t="s">
        <v>107</v>
      </c>
      <c r="D63" s="1084"/>
      <c r="E63" s="1085"/>
      <c r="F63" s="290">
        <v>4855</v>
      </c>
      <c r="G63" s="290">
        <v>4822</v>
      </c>
      <c r="H63" s="298">
        <v>4183</v>
      </c>
    </row>
    <row r="64" spans="2:8" ht="15" customHeight="1" x14ac:dyDescent="0.2"/>
  </sheetData>
  <sheetProtection algorithmName="SHA-512" hashValue="G90cOnzdQfnh6dCCi1+l8UNc9Jc+dHyCi1iiFbAlU10nr+SS/+AQNrj/yirE+MWKzlLA78eKfFkpqeXU1SfSQA==" saltValue="gmAJz5+e9Pcym33+/BbKeQ=="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94994-5117-4550-A06A-52B974D98DF4}">
  <sheetPr>
    <pageSetUpPr fitToPage="1"/>
  </sheetPr>
  <dimension ref="A1:WZM160"/>
  <sheetViews>
    <sheetView showGridLines="0" zoomScaleSheetLayoutView="55" workbookViewId="0"/>
  </sheetViews>
  <sheetFormatPr defaultColWidth="0" defaultRowHeight="13.5" customHeight="1" zeroHeight="1" x14ac:dyDescent="0.2"/>
  <cols>
    <col min="1" max="1" width="6.36328125" style="1094" customWidth="1"/>
    <col min="2" max="107" width="2.453125" style="1094" customWidth="1"/>
    <col min="108" max="108" width="6.08984375" style="1102" customWidth="1"/>
    <col min="109" max="109" width="5.90625" style="1101" customWidth="1"/>
    <col min="110" max="110" width="19.08984375" style="1094" hidden="1" customWidth="1"/>
    <col min="111" max="115" width="12.6328125" style="1094" hidden="1" customWidth="1"/>
    <col min="116" max="349" width="8.6328125" style="1094" hidden="1" customWidth="1"/>
    <col min="350" max="355" width="14.90625" style="1094" hidden="1" customWidth="1"/>
    <col min="356" max="357" width="15.90625" style="1094" hidden="1" customWidth="1"/>
    <col min="358" max="363" width="16.08984375" style="1094" hidden="1" customWidth="1"/>
    <col min="364" max="364" width="6.08984375" style="1094" hidden="1" customWidth="1"/>
    <col min="365" max="365" width="3" style="1094" hidden="1" customWidth="1"/>
    <col min="366" max="605" width="8.6328125" style="1094" hidden="1" customWidth="1"/>
    <col min="606" max="611" width="14.90625" style="1094" hidden="1" customWidth="1"/>
    <col min="612" max="613" width="15.90625" style="1094" hidden="1" customWidth="1"/>
    <col min="614" max="619" width="16.08984375" style="1094" hidden="1" customWidth="1"/>
    <col min="620" max="620" width="6.08984375" style="1094" hidden="1" customWidth="1"/>
    <col min="621" max="621" width="3" style="1094" hidden="1" customWidth="1"/>
    <col min="622" max="861" width="8.6328125" style="1094" hidden="1" customWidth="1"/>
    <col min="862" max="867" width="14.90625" style="1094" hidden="1" customWidth="1"/>
    <col min="868" max="869" width="15.90625" style="1094" hidden="1" customWidth="1"/>
    <col min="870" max="875" width="16.08984375" style="1094" hidden="1" customWidth="1"/>
    <col min="876" max="876" width="6.08984375" style="1094" hidden="1" customWidth="1"/>
    <col min="877" max="877" width="3" style="1094" hidden="1" customWidth="1"/>
    <col min="878" max="1117" width="8.6328125" style="1094" hidden="1" customWidth="1"/>
    <col min="1118" max="1123" width="14.90625" style="1094" hidden="1" customWidth="1"/>
    <col min="1124" max="1125" width="15.90625" style="1094" hidden="1" customWidth="1"/>
    <col min="1126" max="1131" width="16.08984375" style="1094" hidden="1" customWidth="1"/>
    <col min="1132" max="1132" width="6.08984375" style="1094" hidden="1" customWidth="1"/>
    <col min="1133" max="1133" width="3" style="1094" hidden="1" customWidth="1"/>
    <col min="1134" max="1373" width="8.6328125" style="1094" hidden="1" customWidth="1"/>
    <col min="1374" max="1379" width="14.90625" style="1094" hidden="1" customWidth="1"/>
    <col min="1380" max="1381" width="15.90625" style="1094" hidden="1" customWidth="1"/>
    <col min="1382" max="1387" width="16.08984375" style="1094" hidden="1" customWidth="1"/>
    <col min="1388" max="1388" width="6.08984375" style="1094" hidden="1" customWidth="1"/>
    <col min="1389" max="1389" width="3" style="1094" hidden="1" customWidth="1"/>
    <col min="1390" max="1629" width="8.6328125" style="1094" hidden="1" customWidth="1"/>
    <col min="1630" max="1635" width="14.90625" style="1094" hidden="1" customWidth="1"/>
    <col min="1636" max="1637" width="15.90625" style="1094" hidden="1" customWidth="1"/>
    <col min="1638" max="1643" width="16.08984375" style="1094" hidden="1" customWidth="1"/>
    <col min="1644" max="1644" width="6.08984375" style="1094" hidden="1" customWidth="1"/>
    <col min="1645" max="1645" width="3" style="1094" hidden="1" customWidth="1"/>
    <col min="1646" max="1885" width="8.6328125" style="1094" hidden="1" customWidth="1"/>
    <col min="1886" max="1891" width="14.90625" style="1094" hidden="1" customWidth="1"/>
    <col min="1892" max="1893" width="15.90625" style="1094" hidden="1" customWidth="1"/>
    <col min="1894" max="1899" width="16.08984375" style="1094" hidden="1" customWidth="1"/>
    <col min="1900" max="1900" width="6.08984375" style="1094" hidden="1" customWidth="1"/>
    <col min="1901" max="1901" width="3" style="1094" hidden="1" customWidth="1"/>
    <col min="1902" max="2141" width="8.6328125" style="1094" hidden="1" customWidth="1"/>
    <col min="2142" max="2147" width="14.90625" style="1094" hidden="1" customWidth="1"/>
    <col min="2148" max="2149" width="15.90625" style="1094" hidden="1" customWidth="1"/>
    <col min="2150" max="2155" width="16.08984375" style="1094" hidden="1" customWidth="1"/>
    <col min="2156" max="2156" width="6.08984375" style="1094" hidden="1" customWidth="1"/>
    <col min="2157" max="2157" width="3" style="1094" hidden="1" customWidth="1"/>
    <col min="2158" max="2397" width="8.6328125" style="1094" hidden="1" customWidth="1"/>
    <col min="2398" max="2403" width="14.90625" style="1094" hidden="1" customWidth="1"/>
    <col min="2404" max="2405" width="15.90625" style="1094" hidden="1" customWidth="1"/>
    <col min="2406" max="2411" width="16.08984375" style="1094" hidden="1" customWidth="1"/>
    <col min="2412" max="2412" width="6.08984375" style="1094" hidden="1" customWidth="1"/>
    <col min="2413" max="2413" width="3" style="1094" hidden="1" customWidth="1"/>
    <col min="2414" max="2653" width="8.6328125" style="1094" hidden="1" customWidth="1"/>
    <col min="2654" max="2659" width="14.90625" style="1094" hidden="1" customWidth="1"/>
    <col min="2660" max="2661" width="15.90625" style="1094" hidden="1" customWidth="1"/>
    <col min="2662" max="2667" width="16.08984375" style="1094" hidden="1" customWidth="1"/>
    <col min="2668" max="2668" width="6.08984375" style="1094" hidden="1" customWidth="1"/>
    <col min="2669" max="2669" width="3" style="1094" hidden="1" customWidth="1"/>
    <col min="2670" max="2909" width="8.6328125" style="1094" hidden="1" customWidth="1"/>
    <col min="2910" max="2915" width="14.90625" style="1094" hidden="1" customWidth="1"/>
    <col min="2916" max="2917" width="15.90625" style="1094" hidden="1" customWidth="1"/>
    <col min="2918" max="2923" width="16.08984375" style="1094" hidden="1" customWidth="1"/>
    <col min="2924" max="2924" width="6.08984375" style="1094" hidden="1" customWidth="1"/>
    <col min="2925" max="2925" width="3" style="1094" hidden="1" customWidth="1"/>
    <col min="2926" max="3165" width="8.6328125" style="1094" hidden="1" customWidth="1"/>
    <col min="3166" max="3171" width="14.90625" style="1094" hidden="1" customWidth="1"/>
    <col min="3172" max="3173" width="15.90625" style="1094" hidden="1" customWidth="1"/>
    <col min="3174" max="3179" width="16.08984375" style="1094" hidden="1" customWidth="1"/>
    <col min="3180" max="3180" width="6.08984375" style="1094" hidden="1" customWidth="1"/>
    <col min="3181" max="3181" width="3" style="1094" hidden="1" customWidth="1"/>
    <col min="3182" max="3421" width="8.6328125" style="1094" hidden="1" customWidth="1"/>
    <col min="3422" max="3427" width="14.90625" style="1094" hidden="1" customWidth="1"/>
    <col min="3428" max="3429" width="15.90625" style="1094" hidden="1" customWidth="1"/>
    <col min="3430" max="3435" width="16.08984375" style="1094" hidden="1" customWidth="1"/>
    <col min="3436" max="3436" width="6.08984375" style="1094" hidden="1" customWidth="1"/>
    <col min="3437" max="3437" width="3" style="1094" hidden="1" customWidth="1"/>
    <col min="3438" max="3677" width="8.6328125" style="1094" hidden="1" customWidth="1"/>
    <col min="3678" max="3683" width="14.90625" style="1094" hidden="1" customWidth="1"/>
    <col min="3684" max="3685" width="15.90625" style="1094" hidden="1" customWidth="1"/>
    <col min="3686" max="3691" width="16.08984375" style="1094" hidden="1" customWidth="1"/>
    <col min="3692" max="3692" width="6.08984375" style="1094" hidden="1" customWidth="1"/>
    <col min="3693" max="3693" width="3" style="1094" hidden="1" customWidth="1"/>
    <col min="3694" max="3933" width="8.6328125" style="1094" hidden="1" customWidth="1"/>
    <col min="3934" max="3939" width="14.90625" style="1094" hidden="1" customWidth="1"/>
    <col min="3940" max="3941" width="15.90625" style="1094" hidden="1" customWidth="1"/>
    <col min="3942" max="3947" width="16.08984375" style="1094" hidden="1" customWidth="1"/>
    <col min="3948" max="3948" width="6.08984375" style="1094" hidden="1" customWidth="1"/>
    <col min="3949" max="3949" width="3" style="1094" hidden="1" customWidth="1"/>
    <col min="3950" max="4189" width="8.6328125" style="1094" hidden="1" customWidth="1"/>
    <col min="4190" max="4195" width="14.90625" style="1094" hidden="1" customWidth="1"/>
    <col min="4196" max="4197" width="15.90625" style="1094" hidden="1" customWidth="1"/>
    <col min="4198" max="4203" width="16.08984375" style="1094" hidden="1" customWidth="1"/>
    <col min="4204" max="4204" width="6.08984375" style="1094" hidden="1" customWidth="1"/>
    <col min="4205" max="4205" width="3" style="1094" hidden="1" customWidth="1"/>
    <col min="4206" max="4445" width="8.6328125" style="1094" hidden="1" customWidth="1"/>
    <col min="4446" max="4451" width="14.90625" style="1094" hidden="1" customWidth="1"/>
    <col min="4452" max="4453" width="15.90625" style="1094" hidden="1" customWidth="1"/>
    <col min="4454" max="4459" width="16.08984375" style="1094" hidden="1" customWidth="1"/>
    <col min="4460" max="4460" width="6.08984375" style="1094" hidden="1" customWidth="1"/>
    <col min="4461" max="4461" width="3" style="1094" hidden="1" customWidth="1"/>
    <col min="4462" max="4701" width="8.6328125" style="1094" hidden="1" customWidth="1"/>
    <col min="4702" max="4707" width="14.90625" style="1094" hidden="1" customWidth="1"/>
    <col min="4708" max="4709" width="15.90625" style="1094" hidden="1" customWidth="1"/>
    <col min="4710" max="4715" width="16.08984375" style="1094" hidden="1" customWidth="1"/>
    <col min="4716" max="4716" width="6.08984375" style="1094" hidden="1" customWidth="1"/>
    <col min="4717" max="4717" width="3" style="1094" hidden="1" customWidth="1"/>
    <col min="4718" max="4957" width="8.6328125" style="1094" hidden="1" customWidth="1"/>
    <col min="4958" max="4963" width="14.90625" style="1094" hidden="1" customWidth="1"/>
    <col min="4964" max="4965" width="15.90625" style="1094" hidden="1" customWidth="1"/>
    <col min="4966" max="4971" width="16.08984375" style="1094" hidden="1" customWidth="1"/>
    <col min="4972" max="4972" width="6.08984375" style="1094" hidden="1" customWidth="1"/>
    <col min="4973" max="4973" width="3" style="1094" hidden="1" customWidth="1"/>
    <col min="4974" max="5213" width="8.6328125" style="1094" hidden="1" customWidth="1"/>
    <col min="5214" max="5219" width="14.90625" style="1094" hidden="1" customWidth="1"/>
    <col min="5220" max="5221" width="15.90625" style="1094" hidden="1" customWidth="1"/>
    <col min="5222" max="5227" width="16.08984375" style="1094" hidden="1" customWidth="1"/>
    <col min="5228" max="5228" width="6.08984375" style="1094" hidden="1" customWidth="1"/>
    <col min="5229" max="5229" width="3" style="1094" hidden="1" customWidth="1"/>
    <col min="5230" max="5469" width="8.6328125" style="1094" hidden="1" customWidth="1"/>
    <col min="5470" max="5475" width="14.90625" style="1094" hidden="1" customWidth="1"/>
    <col min="5476" max="5477" width="15.90625" style="1094" hidden="1" customWidth="1"/>
    <col min="5478" max="5483" width="16.08984375" style="1094" hidden="1" customWidth="1"/>
    <col min="5484" max="5484" width="6.08984375" style="1094" hidden="1" customWidth="1"/>
    <col min="5485" max="5485" width="3" style="1094" hidden="1" customWidth="1"/>
    <col min="5486" max="5725" width="8.6328125" style="1094" hidden="1" customWidth="1"/>
    <col min="5726" max="5731" width="14.90625" style="1094" hidden="1" customWidth="1"/>
    <col min="5732" max="5733" width="15.90625" style="1094" hidden="1" customWidth="1"/>
    <col min="5734" max="5739" width="16.08984375" style="1094" hidden="1" customWidth="1"/>
    <col min="5740" max="5740" width="6.08984375" style="1094" hidden="1" customWidth="1"/>
    <col min="5741" max="5741" width="3" style="1094" hidden="1" customWidth="1"/>
    <col min="5742" max="5981" width="8.6328125" style="1094" hidden="1" customWidth="1"/>
    <col min="5982" max="5987" width="14.90625" style="1094" hidden="1" customWidth="1"/>
    <col min="5988" max="5989" width="15.90625" style="1094" hidden="1" customWidth="1"/>
    <col min="5990" max="5995" width="16.08984375" style="1094" hidden="1" customWidth="1"/>
    <col min="5996" max="5996" width="6.08984375" style="1094" hidden="1" customWidth="1"/>
    <col min="5997" max="5997" width="3" style="1094" hidden="1" customWidth="1"/>
    <col min="5998" max="6237" width="8.6328125" style="1094" hidden="1" customWidth="1"/>
    <col min="6238" max="6243" width="14.90625" style="1094" hidden="1" customWidth="1"/>
    <col min="6244" max="6245" width="15.90625" style="1094" hidden="1" customWidth="1"/>
    <col min="6246" max="6251" width="16.08984375" style="1094" hidden="1" customWidth="1"/>
    <col min="6252" max="6252" width="6.08984375" style="1094" hidden="1" customWidth="1"/>
    <col min="6253" max="6253" width="3" style="1094" hidden="1" customWidth="1"/>
    <col min="6254" max="6493" width="8.6328125" style="1094" hidden="1" customWidth="1"/>
    <col min="6494" max="6499" width="14.90625" style="1094" hidden="1" customWidth="1"/>
    <col min="6500" max="6501" width="15.90625" style="1094" hidden="1" customWidth="1"/>
    <col min="6502" max="6507" width="16.08984375" style="1094" hidden="1" customWidth="1"/>
    <col min="6508" max="6508" width="6.08984375" style="1094" hidden="1" customWidth="1"/>
    <col min="6509" max="6509" width="3" style="1094" hidden="1" customWidth="1"/>
    <col min="6510" max="6749" width="8.6328125" style="1094" hidden="1" customWidth="1"/>
    <col min="6750" max="6755" width="14.90625" style="1094" hidden="1" customWidth="1"/>
    <col min="6756" max="6757" width="15.90625" style="1094" hidden="1" customWidth="1"/>
    <col min="6758" max="6763" width="16.08984375" style="1094" hidden="1" customWidth="1"/>
    <col min="6764" max="6764" width="6.08984375" style="1094" hidden="1" customWidth="1"/>
    <col min="6765" max="6765" width="3" style="1094" hidden="1" customWidth="1"/>
    <col min="6766" max="7005" width="8.6328125" style="1094" hidden="1" customWidth="1"/>
    <col min="7006" max="7011" width="14.90625" style="1094" hidden="1" customWidth="1"/>
    <col min="7012" max="7013" width="15.90625" style="1094" hidden="1" customWidth="1"/>
    <col min="7014" max="7019" width="16.08984375" style="1094" hidden="1" customWidth="1"/>
    <col min="7020" max="7020" width="6.08984375" style="1094" hidden="1" customWidth="1"/>
    <col min="7021" max="7021" width="3" style="1094" hidden="1" customWidth="1"/>
    <col min="7022" max="7261" width="8.6328125" style="1094" hidden="1" customWidth="1"/>
    <col min="7262" max="7267" width="14.90625" style="1094" hidden="1" customWidth="1"/>
    <col min="7268" max="7269" width="15.90625" style="1094" hidden="1" customWidth="1"/>
    <col min="7270" max="7275" width="16.08984375" style="1094" hidden="1" customWidth="1"/>
    <col min="7276" max="7276" width="6.08984375" style="1094" hidden="1" customWidth="1"/>
    <col min="7277" max="7277" width="3" style="1094" hidden="1" customWidth="1"/>
    <col min="7278" max="7517" width="8.6328125" style="1094" hidden="1" customWidth="1"/>
    <col min="7518" max="7523" width="14.90625" style="1094" hidden="1" customWidth="1"/>
    <col min="7524" max="7525" width="15.90625" style="1094" hidden="1" customWidth="1"/>
    <col min="7526" max="7531" width="16.08984375" style="1094" hidden="1" customWidth="1"/>
    <col min="7532" max="7532" width="6.08984375" style="1094" hidden="1" customWidth="1"/>
    <col min="7533" max="7533" width="3" style="1094" hidden="1" customWidth="1"/>
    <col min="7534" max="7773" width="8.6328125" style="1094" hidden="1" customWidth="1"/>
    <col min="7774" max="7779" width="14.90625" style="1094" hidden="1" customWidth="1"/>
    <col min="7780" max="7781" width="15.90625" style="1094" hidden="1" customWidth="1"/>
    <col min="7782" max="7787" width="16.08984375" style="1094" hidden="1" customWidth="1"/>
    <col min="7788" max="7788" width="6.08984375" style="1094" hidden="1" customWidth="1"/>
    <col min="7789" max="7789" width="3" style="1094" hidden="1" customWidth="1"/>
    <col min="7790" max="8029" width="8.6328125" style="1094" hidden="1" customWidth="1"/>
    <col min="8030" max="8035" width="14.90625" style="1094" hidden="1" customWidth="1"/>
    <col min="8036" max="8037" width="15.90625" style="1094" hidden="1" customWidth="1"/>
    <col min="8038" max="8043" width="16.08984375" style="1094" hidden="1" customWidth="1"/>
    <col min="8044" max="8044" width="6.08984375" style="1094" hidden="1" customWidth="1"/>
    <col min="8045" max="8045" width="3" style="1094" hidden="1" customWidth="1"/>
    <col min="8046" max="8285" width="8.6328125" style="1094" hidden="1" customWidth="1"/>
    <col min="8286" max="8291" width="14.90625" style="1094" hidden="1" customWidth="1"/>
    <col min="8292" max="8293" width="15.90625" style="1094" hidden="1" customWidth="1"/>
    <col min="8294" max="8299" width="16.08984375" style="1094" hidden="1" customWidth="1"/>
    <col min="8300" max="8300" width="6.08984375" style="1094" hidden="1" customWidth="1"/>
    <col min="8301" max="8301" width="3" style="1094" hidden="1" customWidth="1"/>
    <col min="8302" max="8541" width="8.6328125" style="1094" hidden="1" customWidth="1"/>
    <col min="8542" max="8547" width="14.90625" style="1094" hidden="1" customWidth="1"/>
    <col min="8548" max="8549" width="15.90625" style="1094" hidden="1" customWidth="1"/>
    <col min="8550" max="8555" width="16.08984375" style="1094" hidden="1" customWidth="1"/>
    <col min="8556" max="8556" width="6.08984375" style="1094" hidden="1" customWidth="1"/>
    <col min="8557" max="8557" width="3" style="1094" hidden="1" customWidth="1"/>
    <col min="8558" max="8797" width="8.6328125" style="1094" hidden="1" customWidth="1"/>
    <col min="8798" max="8803" width="14.90625" style="1094" hidden="1" customWidth="1"/>
    <col min="8804" max="8805" width="15.90625" style="1094" hidden="1" customWidth="1"/>
    <col min="8806" max="8811" width="16.08984375" style="1094" hidden="1" customWidth="1"/>
    <col min="8812" max="8812" width="6.08984375" style="1094" hidden="1" customWidth="1"/>
    <col min="8813" max="8813" width="3" style="1094" hidden="1" customWidth="1"/>
    <col min="8814" max="9053" width="8.6328125" style="1094" hidden="1" customWidth="1"/>
    <col min="9054" max="9059" width="14.90625" style="1094" hidden="1" customWidth="1"/>
    <col min="9060" max="9061" width="15.90625" style="1094" hidden="1" customWidth="1"/>
    <col min="9062" max="9067" width="16.08984375" style="1094" hidden="1" customWidth="1"/>
    <col min="9068" max="9068" width="6.08984375" style="1094" hidden="1" customWidth="1"/>
    <col min="9069" max="9069" width="3" style="1094" hidden="1" customWidth="1"/>
    <col min="9070" max="9309" width="8.6328125" style="1094" hidden="1" customWidth="1"/>
    <col min="9310" max="9315" width="14.90625" style="1094" hidden="1" customWidth="1"/>
    <col min="9316" max="9317" width="15.90625" style="1094" hidden="1" customWidth="1"/>
    <col min="9318" max="9323" width="16.08984375" style="1094" hidden="1" customWidth="1"/>
    <col min="9324" max="9324" width="6.08984375" style="1094" hidden="1" customWidth="1"/>
    <col min="9325" max="9325" width="3" style="1094" hidden="1" customWidth="1"/>
    <col min="9326" max="9565" width="8.6328125" style="1094" hidden="1" customWidth="1"/>
    <col min="9566" max="9571" width="14.90625" style="1094" hidden="1" customWidth="1"/>
    <col min="9572" max="9573" width="15.90625" style="1094" hidden="1" customWidth="1"/>
    <col min="9574" max="9579" width="16.08984375" style="1094" hidden="1" customWidth="1"/>
    <col min="9580" max="9580" width="6.08984375" style="1094" hidden="1" customWidth="1"/>
    <col min="9581" max="9581" width="3" style="1094" hidden="1" customWidth="1"/>
    <col min="9582" max="9821" width="8.6328125" style="1094" hidden="1" customWidth="1"/>
    <col min="9822" max="9827" width="14.90625" style="1094" hidden="1" customWidth="1"/>
    <col min="9828" max="9829" width="15.90625" style="1094" hidden="1" customWidth="1"/>
    <col min="9830" max="9835" width="16.08984375" style="1094" hidden="1" customWidth="1"/>
    <col min="9836" max="9836" width="6.08984375" style="1094" hidden="1" customWidth="1"/>
    <col min="9837" max="9837" width="3" style="1094" hidden="1" customWidth="1"/>
    <col min="9838" max="10077" width="8.6328125" style="1094" hidden="1" customWidth="1"/>
    <col min="10078" max="10083" width="14.90625" style="1094" hidden="1" customWidth="1"/>
    <col min="10084" max="10085" width="15.90625" style="1094" hidden="1" customWidth="1"/>
    <col min="10086" max="10091" width="16.08984375" style="1094" hidden="1" customWidth="1"/>
    <col min="10092" max="10092" width="6.08984375" style="1094" hidden="1" customWidth="1"/>
    <col min="10093" max="10093" width="3" style="1094" hidden="1" customWidth="1"/>
    <col min="10094" max="10333" width="8.6328125" style="1094" hidden="1" customWidth="1"/>
    <col min="10334" max="10339" width="14.90625" style="1094" hidden="1" customWidth="1"/>
    <col min="10340" max="10341" width="15.90625" style="1094" hidden="1" customWidth="1"/>
    <col min="10342" max="10347" width="16.08984375" style="1094" hidden="1" customWidth="1"/>
    <col min="10348" max="10348" width="6.08984375" style="1094" hidden="1" customWidth="1"/>
    <col min="10349" max="10349" width="3" style="1094" hidden="1" customWidth="1"/>
    <col min="10350" max="10589" width="8.6328125" style="1094" hidden="1" customWidth="1"/>
    <col min="10590" max="10595" width="14.90625" style="1094" hidden="1" customWidth="1"/>
    <col min="10596" max="10597" width="15.90625" style="1094" hidden="1" customWidth="1"/>
    <col min="10598" max="10603" width="16.08984375" style="1094" hidden="1" customWidth="1"/>
    <col min="10604" max="10604" width="6.08984375" style="1094" hidden="1" customWidth="1"/>
    <col min="10605" max="10605" width="3" style="1094" hidden="1" customWidth="1"/>
    <col min="10606" max="10845" width="8.6328125" style="1094" hidden="1" customWidth="1"/>
    <col min="10846" max="10851" width="14.90625" style="1094" hidden="1" customWidth="1"/>
    <col min="10852" max="10853" width="15.90625" style="1094" hidden="1" customWidth="1"/>
    <col min="10854" max="10859" width="16.08984375" style="1094" hidden="1" customWidth="1"/>
    <col min="10860" max="10860" width="6.08984375" style="1094" hidden="1" customWidth="1"/>
    <col min="10861" max="10861" width="3" style="1094" hidden="1" customWidth="1"/>
    <col min="10862" max="11101" width="8.6328125" style="1094" hidden="1" customWidth="1"/>
    <col min="11102" max="11107" width="14.90625" style="1094" hidden="1" customWidth="1"/>
    <col min="11108" max="11109" width="15.90625" style="1094" hidden="1" customWidth="1"/>
    <col min="11110" max="11115" width="16.08984375" style="1094" hidden="1" customWidth="1"/>
    <col min="11116" max="11116" width="6.08984375" style="1094" hidden="1" customWidth="1"/>
    <col min="11117" max="11117" width="3" style="1094" hidden="1" customWidth="1"/>
    <col min="11118" max="11357" width="8.6328125" style="1094" hidden="1" customWidth="1"/>
    <col min="11358" max="11363" width="14.90625" style="1094" hidden="1" customWidth="1"/>
    <col min="11364" max="11365" width="15.90625" style="1094" hidden="1" customWidth="1"/>
    <col min="11366" max="11371" width="16.08984375" style="1094" hidden="1" customWidth="1"/>
    <col min="11372" max="11372" width="6.08984375" style="1094" hidden="1" customWidth="1"/>
    <col min="11373" max="11373" width="3" style="1094" hidden="1" customWidth="1"/>
    <col min="11374" max="11613" width="8.6328125" style="1094" hidden="1" customWidth="1"/>
    <col min="11614" max="11619" width="14.90625" style="1094" hidden="1" customWidth="1"/>
    <col min="11620" max="11621" width="15.90625" style="1094" hidden="1" customWidth="1"/>
    <col min="11622" max="11627" width="16.08984375" style="1094" hidden="1" customWidth="1"/>
    <col min="11628" max="11628" width="6.08984375" style="1094" hidden="1" customWidth="1"/>
    <col min="11629" max="11629" width="3" style="1094" hidden="1" customWidth="1"/>
    <col min="11630" max="11869" width="8.6328125" style="1094" hidden="1" customWidth="1"/>
    <col min="11870" max="11875" width="14.90625" style="1094" hidden="1" customWidth="1"/>
    <col min="11876" max="11877" width="15.90625" style="1094" hidden="1" customWidth="1"/>
    <col min="11878" max="11883" width="16.08984375" style="1094" hidden="1" customWidth="1"/>
    <col min="11884" max="11884" width="6.08984375" style="1094" hidden="1" customWidth="1"/>
    <col min="11885" max="11885" width="3" style="1094" hidden="1" customWidth="1"/>
    <col min="11886" max="12125" width="8.6328125" style="1094" hidden="1" customWidth="1"/>
    <col min="12126" max="12131" width="14.90625" style="1094" hidden="1" customWidth="1"/>
    <col min="12132" max="12133" width="15.90625" style="1094" hidden="1" customWidth="1"/>
    <col min="12134" max="12139" width="16.08984375" style="1094" hidden="1" customWidth="1"/>
    <col min="12140" max="12140" width="6.08984375" style="1094" hidden="1" customWidth="1"/>
    <col min="12141" max="12141" width="3" style="1094" hidden="1" customWidth="1"/>
    <col min="12142" max="12381" width="8.6328125" style="1094" hidden="1" customWidth="1"/>
    <col min="12382" max="12387" width="14.90625" style="1094" hidden="1" customWidth="1"/>
    <col min="12388" max="12389" width="15.90625" style="1094" hidden="1" customWidth="1"/>
    <col min="12390" max="12395" width="16.08984375" style="1094" hidden="1" customWidth="1"/>
    <col min="12396" max="12396" width="6.08984375" style="1094" hidden="1" customWidth="1"/>
    <col min="12397" max="12397" width="3" style="1094" hidden="1" customWidth="1"/>
    <col min="12398" max="12637" width="8.6328125" style="1094" hidden="1" customWidth="1"/>
    <col min="12638" max="12643" width="14.90625" style="1094" hidden="1" customWidth="1"/>
    <col min="12644" max="12645" width="15.90625" style="1094" hidden="1" customWidth="1"/>
    <col min="12646" max="12651" width="16.08984375" style="1094" hidden="1" customWidth="1"/>
    <col min="12652" max="12652" width="6.08984375" style="1094" hidden="1" customWidth="1"/>
    <col min="12653" max="12653" width="3" style="1094" hidden="1" customWidth="1"/>
    <col min="12654" max="12893" width="8.6328125" style="1094" hidden="1" customWidth="1"/>
    <col min="12894" max="12899" width="14.90625" style="1094" hidden="1" customWidth="1"/>
    <col min="12900" max="12901" width="15.90625" style="1094" hidden="1" customWidth="1"/>
    <col min="12902" max="12907" width="16.08984375" style="1094" hidden="1" customWidth="1"/>
    <col min="12908" max="12908" width="6.08984375" style="1094" hidden="1" customWidth="1"/>
    <col min="12909" max="12909" width="3" style="1094" hidden="1" customWidth="1"/>
    <col min="12910" max="13149" width="8.6328125" style="1094" hidden="1" customWidth="1"/>
    <col min="13150" max="13155" width="14.90625" style="1094" hidden="1" customWidth="1"/>
    <col min="13156" max="13157" width="15.90625" style="1094" hidden="1" customWidth="1"/>
    <col min="13158" max="13163" width="16.08984375" style="1094" hidden="1" customWidth="1"/>
    <col min="13164" max="13164" width="6.08984375" style="1094" hidden="1" customWidth="1"/>
    <col min="13165" max="13165" width="3" style="1094" hidden="1" customWidth="1"/>
    <col min="13166" max="13405" width="8.6328125" style="1094" hidden="1" customWidth="1"/>
    <col min="13406" max="13411" width="14.90625" style="1094" hidden="1" customWidth="1"/>
    <col min="13412" max="13413" width="15.90625" style="1094" hidden="1" customWidth="1"/>
    <col min="13414" max="13419" width="16.08984375" style="1094" hidden="1" customWidth="1"/>
    <col min="13420" max="13420" width="6.08984375" style="1094" hidden="1" customWidth="1"/>
    <col min="13421" max="13421" width="3" style="1094" hidden="1" customWidth="1"/>
    <col min="13422" max="13661" width="8.6328125" style="1094" hidden="1" customWidth="1"/>
    <col min="13662" max="13667" width="14.90625" style="1094" hidden="1" customWidth="1"/>
    <col min="13668" max="13669" width="15.90625" style="1094" hidden="1" customWidth="1"/>
    <col min="13670" max="13675" width="16.08984375" style="1094" hidden="1" customWidth="1"/>
    <col min="13676" max="13676" width="6.08984375" style="1094" hidden="1" customWidth="1"/>
    <col min="13677" max="13677" width="3" style="1094" hidden="1" customWidth="1"/>
    <col min="13678" max="13917" width="8.6328125" style="1094" hidden="1" customWidth="1"/>
    <col min="13918" max="13923" width="14.90625" style="1094" hidden="1" customWidth="1"/>
    <col min="13924" max="13925" width="15.90625" style="1094" hidden="1" customWidth="1"/>
    <col min="13926" max="13931" width="16.08984375" style="1094" hidden="1" customWidth="1"/>
    <col min="13932" max="13932" width="6.08984375" style="1094" hidden="1" customWidth="1"/>
    <col min="13933" max="13933" width="3" style="1094" hidden="1" customWidth="1"/>
    <col min="13934" max="14173" width="8.6328125" style="1094" hidden="1" customWidth="1"/>
    <col min="14174" max="14179" width="14.90625" style="1094" hidden="1" customWidth="1"/>
    <col min="14180" max="14181" width="15.90625" style="1094" hidden="1" customWidth="1"/>
    <col min="14182" max="14187" width="16.08984375" style="1094" hidden="1" customWidth="1"/>
    <col min="14188" max="14188" width="6.08984375" style="1094" hidden="1" customWidth="1"/>
    <col min="14189" max="14189" width="3" style="1094" hidden="1" customWidth="1"/>
    <col min="14190" max="14429" width="8.6328125" style="1094" hidden="1" customWidth="1"/>
    <col min="14430" max="14435" width="14.90625" style="1094" hidden="1" customWidth="1"/>
    <col min="14436" max="14437" width="15.90625" style="1094" hidden="1" customWidth="1"/>
    <col min="14438" max="14443" width="16.08984375" style="1094" hidden="1" customWidth="1"/>
    <col min="14444" max="14444" width="6.08984375" style="1094" hidden="1" customWidth="1"/>
    <col min="14445" max="14445" width="3" style="1094" hidden="1" customWidth="1"/>
    <col min="14446" max="14685" width="8.6328125" style="1094" hidden="1" customWidth="1"/>
    <col min="14686" max="14691" width="14.90625" style="1094" hidden="1" customWidth="1"/>
    <col min="14692" max="14693" width="15.90625" style="1094" hidden="1" customWidth="1"/>
    <col min="14694" max="14699" width="16.08984375" style="1094" hidden="1" customWidth="1"/>
    <col min="14700" max="14700" width="6.08984375" style="1094" hidden="1" customWidth="1"/>
    <col min="14701" max="14701" width="3" style="1094" hidden="1" customWidth="1"/>
    <col min="14702" max="14941" width="8.6328125" style="1094" hidden="1" customWidth="1"/>
    <col min="14942" max="14947" width="14.90625" style="1094" hidden="1" customWidth="1"/>
    <col min="14948" max="14949" width="15.90625" style="1094" hidden="1" customWidth="1"/>
    <col min="14950" max="14955" width="16.08984375" style="1094" hidden="1" customWidth="1"/>
    <col min="14956" max="14956" width="6.08984375" style="1094" hidden="1" customWidth="1"/>
    <col min="14957" max="14957" width="3" style="1094" hidden="1" customWidth="1"/>
    <col min="14958" max="15197" width="8.6328125" style="1094" hidden="1" customWidth="1"/>
    <col min="15198" max="15203" width="14.90625" style="1094" hidden="1" customWidth="1"/>
    <col min="15204" max="15205" width="15.90625" style="1094" hidden="1" customWidth="1"/>
    <col min="15206" max="15211" width="16.08984375" style="1094" hidden="1" customWidth="1"/>
    <col min="15212" max="15212" width="6.08984375" style="1094" hidden="1" customWidth="1"/>
    <col min="15213" max="15213" width="3" style="1094" hidden="1" customWidth="1"/>
    <col min="15214" max="15453" width="8.6328125" style="1094" hidden="1" customWidth="1"/>
    <col min="15454" max="15459" width="14.90625" style="1094" hidden="1" customWidth="1"/>
    <col min="15460" max="15461" width="15.90625" style="1094" hidden="1" customWidth="1"/>
    <col min="15462" max="15467" width="16.08984375" style="1094" hidden="1" customWidth="1"/>
    <col min="15468" max="15468" width="6.08984375" style="1094" hidden="1" customWidth="1"/>
    <col min="15469" max="15469" width="3" style="1094" hidden="1" customWidth="1"/>
    <col min="15470" max="15709" width="8.6328125" style="1094" hidden="1" customWidth="1"/>
    <col min="15710" max="15715" width="14.90625" style="1094" hidden="1" customWidth="1"/>
    <col min="15716" max="15717" width="15.90625" style="1094" hidden="1" customWidth="1"/>
    <col min="15718" max="15723" width="16.08984375" style="1094" hidden="1" customWidth="1"/>
    <col min="15724" max="15724" width="6.08984375" style="1094" hidden="1" customWidth="1"/>
    <col min="15725" max="15725" width="3" style="1094" hidden="1" customWidth="1"/>
    <col min="15726" max="15965" width="8.6328125" style="1094" hidden="1" customWidth="1"/>
    <col min="15966" max="15971" width="14.90625" style="1094" hidden="1" customWidth="1"/>
    <col min="15972" max="15973" width="15.90625" style="1094" hidden="1" customWidth="1"/>
    <col min="15974" max="15979" width="16.08984375" style="1094" hidden="1" customWidth="1"/>
    <col min="15980" max="15980" width="6.08984375" style="1094" hidden="1" customWidth="1"/>
    <col min="15981" max="15981" width="3" style="1094" hidden="1" customWidth="1"/>
    <col min="15982" max="16221" width="8.6328125" style="1094" hidden="1" customWidth="1"/>
    <col min="16222" max="16227" width="14.90625" style="1094" hidden="1" customWidth="1"/>
    <col min="16228" max="16229" width="15.90625" style="1094" hidden="1" customWidth="1"/>
    <col min="16230" max="16235" width="16.08984375" style="1094" hidden="1" customWidth="1"/>
    <col min="16236" max="16236" width="6.08984375" style="1094" hidden="1" customWidth="1"/>
    <col min="16237" max="16237" width="3" style="1094" hidden="1" customWidth="1"/>
    <col min="16238" max="16384" width="8.6328125" style="1094" hidden="1" customWidth="1"/>
  </cols>
  <sheetData>
    <row r="1" spans="1:143" ht="42.75" customHeight="1" x14ac:dyDescent="0.2">
      <c r="A1" s="1092"/>
      <c r="B1" s="1093"/>
      <c r="DD1" s="1094"/>
      <c r="DE1" s="1094"/>
    </row>
    <row r="2" spans="1:143" ht="25.5" customHeight="1" x14ac:dyDescent="0.2">
      <c r="A2" s="1095"/>
      <c r="C2" s="1095"/>
      <c r="O2" s="1095"/>
      <c r="P2" s="1095"/>
      <c r="Q2" s="1095"/>
      <c r="R2" s="1095"/>
      <c r="S2" s="1095"/>
      <c r="T2" s="1095"/>
      <c r="U2" s="1095"/>
      <c r="V2" s="1095"/>
      <c r="W2" s="1095"/>
      <c r="X2" s="1095"/>
      <c r="Y2" s="1095"/>
      <c r="Z2" s="1095"/>
      <c r="AA2" s="1095"/>
      <c r="AB2" s="1095"/>
      <c r="AC2" s="1095"/>
      <c r="AD2" s="1095"/>
      <c r="AE2" s="1095"/>
      <c r="AF2" s="1095"/>
      <c r="AG2" s="1095"/>
      <c r="AH2" s="1095"/>
      <c r="AI2" s="1095"/>
      <c r="AU2" s="1095"/>
      <c r="BG2" s="1095"/>
      <c r="BS2" s="1095"/>
      <c r="CE2" s="1095"/>
      <c r="CQ2" s="1095"/>
      <c r="DD2" s="1094"/>
      <c r="DE2" s="1094"/>
    </row>
    <row r="3" spans="1:143" ht="25.5" customHeight="1" x14ac:dyDescent="0.2">
      <c r="A3" s="1095"/>
      <c r="C3" s="1095"/>
      <c r="O3" s="1095"/>
      <c r="P3" s="1095"/>
      <c r="Q3" s="1095"/>
      <c r="R3" s="1095"/>
      <c r="S3" s="1095"/>
      <c r="T3" s="1095"/>
      <c r="U3" s="1095"/>
      <c r="V3" s="1095"/>
      <c r="W3" s="1095"/>
      <c r="X3" s="1095"/>
      <c r="Y3" s="1095"/>
      <c r="Z3" s="1095"/>
      <c r="AA3" s="1095"/>
      <c r="AB3" s="1095"/>
      <c r="AC3" s="1095"/>
      <c r="AD3" s="1095"/>
      <c r="AE3" s="1095"/>
      <c r="AF3" s="1095"/>
      <c r="AG3" s="1095"/>
      <c r="AH3" s="1095"/>
      <c r="AI3" s="1095"/>
      <c r="AU3" s="1095"/>
      <c r="BG3" s="1095"/>
      <c r="BS3" s="1095"/>
      <c r="CE3" s="1095"/>
      <c r="CQ3" s="1095"/>
      <c r="DD3" s="1094"/>
      <c r="DE3" s="1094"/>
    </row>
    <row r="4" spans="1:143" s="96" customFormat="1" ht="13" x14ac:dyDescent="0.2">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c r="BB4" s="1095"/>
      <c r="BC4" s="1095"/>
      <c r="BD4" s="1095"/>
      <c r="BE4" s="1095"/>
      <c r="BF4" s="1095"/>
      <c r="BG4" s="1095"/>
      <c r="BH4" s="1095"/>
      <c r="BI4" s="1095"/>
      <c r="BJ4" s="1095"/>
      <c r="BK4" s="1095"/>
      <c r="BL4" s="1095"/>
      <c r="BM4" s="1095"/>
      <c r="BN4" s="1095"/>
      <c r="BO4" s="1095"/>
      <c r="BP4" s="1095"/>
      <c r="BQ4" s="1095"/>
      <c r="BR4" s="1095"/>
      <c r="BS4" s="1095"/>
      <c r="BT4" s="1095"/>
      <c r="BU4" s="1095"/>
      <c r="BV4" s="1095"/>
      <c r="BW4" s="1095"/>
      <c r="BX4" s="1095"/>
      <c r="BY4" s="1095"/>
      <c r="BZ4" s="1095"/>
      <c r="CA4" s="1095"/>
      <c r="CB4" s="1095"/>
      <c r="CC4" s="1095"/>
      <c r="CD4" s="1095"/>
      <c r="CE4" s="1095"/>
      <c r="CF4" s="1095"/>
      <c r="CG4" s="1095"/>
      <c r="CH4" s="1095"/>
      <c r="CI4" s="1095"/>
      <c r="CJ4" s="1095"/>
      <c r="CK4" s="1095"/>
      <c r="CL4" s="1095"/>
      <c r="CM4" s="1095"/>
      <c r="CN4" s="1095"/>
      <c r="CO4" s="1095"/>
      <c r="CP4" s="1095"/>
      <c r="CQ4" s="1095"/>
      <c r="CR4" s="1095"/>
      <c r="CS4" s="1095"/>
      <c r="CT4" s="1095"/>
      <c r="CU4" s="1095"/>
      <c r="CV4" s="1095"/>
      <c r="CW4" s="1095"/>
      <c r="CX4" s="1095"/>
      <c r="CY4" s="1095"/>
      <c r="CZ4" s="1095"/>
      <c r="DA4" s="1095"/>
      <c r="DB4" s="1095"/>
      <c r="DC4" s="1095"/>
      <c r="DD4" s="1095"/>
      <c r="DE4" s="1095"/>
      <c r="DF4" s="95"/>
      <c r="DG4" s="95"/>
      <c r="DH4" s="95"/>
      <c r="DI4" s="95"/>
      <c r="DJ4" s="95"/>
      <c r="DK4" s="95"/>
      <c r="DL4" s="95"/>
      <c r="DM4" s="95"/>
      <c r="DN4" s="95"/>
      <c r="DO4" s="95"/>
      <c r="DP4" s="95"/>
      <c r="DQ4" s="95"/>
      <c r="DR4" s="95"/>
      <c r="DS4" s="95"/>
      <c r="DT4" s="95"/>
      <c r="DU4" s="95"/>
      <c r="DV4" s="95"/>
      <c r="DW4" s="95"/>
    </row>
    <row r="5" spans="1:143" s="96" customFormat="1" ht="13" x14ac:dyDescent="0.2">
      <c r="A5" s="1095"/>
      <c r="B5" s="1095"/>
      <c r="C5" s="1095"/>
      <c r="D5" s="1095"/>
      <c r="E5" s="1095"/>
      <c r="F5" s="1095"/>
      <c r="G5" s="1095"/>
      <c r="H5" s="1095"/>
      <c r="I5" s="1095"/>
      <c r="J5" s="1095"/>
      <c r="K5" s="1095"/>
      <c r="L5" s="1095"/>
      <c r="M5" s="1095"/>
      <c r="N5" s="1095"/>
      <c r="O5" s="1095"/>
      <c r="P5" s="1095"/>
      <c r="Q5" s="1095"/>
      <c r="R5" s="1095"/>
      <c r="S5" s="1095"/>
      <c r="T5" s="1095"/>
      <c r="U5" s="1095"/>
      <c r="V5" s="1095"/>
      <c r="W5" s="1095"/>
      <c r="X5" s="1095"/>
      <c r="Y5" s="1095"/>
      <c r="Z5" s="1095"/>
      <c r="AA5" s="1095"/>
      <c r="AB5" s="1095"/>
      <c r="AC5" s="1095"/>
      <c r="AD5" s="1095"/>
      <c r="AE5" s="1095"/>
      <c r="AF5" s="1095"/>
      <c r="AG5" s="1095"/>
      <c r="AH5" s="1095"/>
      <c r="AI5" s="1095"/>
      <c r="AJ5" s="1095"/>
      <c r="AK5" s="1095"/>
      <c r="AL5" s="1095"/>
      <c r="AM5" s="1095"/>
      <c r="AN5" s="1095"/>
      <c r="AO5" s="1095"/>
      <c r="AP5" s="1095"/>
      <c r="AQ5" s="1095"/>
      <c r="AR5" s="1095"/>
      <c r="AS5" s="1095"/>
      <c r="AT5" s="1095"/>
      <c r="AU5" s="1095"/>
      <c r="AV5" s="1095"/>
      <c r="AW5" s="1095"/>
      <c r="AX5" s="1095"/>
      <c r="AY5" s="1095"/>
      <c r="AZ5" s="1095"/>
      <c r="BA5" s="1095"/>
      <c r="BB5" s="1095"/>
      <c r="BC5" s="1095"/>
      <c r="BD5" s="1095"/>
      <c r="BE5" s="1095"/>
      <c r="BF5" s="1095"/>
      <c r="BG5" s="1095"/>
      <c r="BH5" s="1095"/>
      <c r="BI5" s="1095"/>
      <c r="BJ5" s="1095"/>
      <c r="BK5" s="1095"/>
      <c r="BL5" s="1095"/>
      <c r="BM5" s="1095"/>
      <c r="BN5" s="1095"/>
      <c r="BO5" s="1095"/>
      <c r="BP5" s="1095"/>
      <c r="BQ5" s="1095"/>
      <c r="BR5" s="1095"/>
      <c r="BS5" s="1095"/>
      <c r="BT5" s="1095"/>
      <c r="BU5" s="1095"/>
      <c r="BV5" s="1095"/>
      <c r="BW5" s="1095"/>
      <c r="BX5" s="1095"/>
      <c r="BY5" s="1095"/>
      <c r="BZ5" s="1095"/>
      <c r="CA5" s="1095"/>
      <c r="CB5" s="1095"/>
      <c r="CC5" s="1095"/>
      <c r="CD5" s="1095"/>
      <c r="CE5" s="1095"/>
      <c r="CF5" s="1095"/>
      <c r="CG5" s="1095"/>
      <c r="CH5" s="1095"/>
      <c r="CI5" s="1095"/>
      <c r="CJ5" s="1095"/>
      <c r="CK5" s="1095"/>
      <c r="CL5" s="1095"/>
      <c r="CM5" s="1095"/>
      <c r="CN5" s="1095"/>
      <c r="CO5" s="1095"/>
      <c r="CP5" s="1095"/>
      <c r="CQ5" s="1095"/>
      <c r="CR5" s="1095"/>
      <c r="CS5" s="1095"/>
      <c r="CT5" s="1095"/>
      <c r="CU5" s="1095"/>
      <c r="CV5" s="1095"/>
      <c r="CW5" s="1095"/>
      <c r="CX5" s="1095"/>
      <c r="CY5" s="1095"/>
      <c r="CZ5" s="1095"/>
      <c r="DA5" s="1095"/>
      <c r="DB5" s="1095"/>
      <c r="DC5" s="1095"/>
      <c r="DD5" s="1095"/>
      <c r="DE5" s="1095"/>
      <c r="DF5" s="95"/>
      <c r="DG5" s="95"/>
      <c r="DH5" s="95"/>
      <c r="DI5" s="95"/>
      <c r="DJ5" s="95"/>
      <c r="DK5" s="95"/>
      <c r="DL5" s="95"/>
      <c r="DM5" s="95"/>
      <c r="DN5" s="95"/>
      <c r="DO5" s="95"/>
      <c r="DP5" s="95"/>
      <c r="DQ5" s="95"/>
      <c r="DR5" s="95"/>
      <c r="DS5" s="95"/>
      <c r="DT5" s="95"/>
      <c r="DU5" s="95"/>
      <c r="DV5" s="95"/>
      <c r="DW5" s="95"/>
    </row>
    <row r="6" spans="1:143" s="96" customFormat="1" ht="13" x14ac:dyDescent="0.2">
      <c r="A6" s="1095"/>
      <c r="B6" s="1095"/>
      <c r="C6" s="1095"/>
      <c r="D6" s="1095"/>
      <c r="E6" s="1095"/>
      <c r="F6" s="1095"/>
      <c r="G6" s="1095"/>
      <c r="H6" s="1095"/>
      <c r="I6" s="1095"/>
      <c r="J6" s="1095"/>
      <c r="K6" s="1095"/>
      <c r="L6" s="1095"/>
      <c r="M6" s="1095"/>
      <c r="N6" s="1095"/>
      <c r="O6" s="1095"/>
      <c r="P6" s="1095"/>
      <c r="Q6" s="1095"/>
      <c r="R6" s="1095"/>
      <c r="S6" s="1095"/>
      <c r="T6" s="1095"/>
      <c r="U6" s="1095"/>
      <c r="V6" s="1095"/>
      <c r="W6" s="1095"/>
      <c r="X6" s="1095"/>
      <c r="Y6" s="1095"/>
      <c r="Z6" s="1095"/>
      <c r="AA6" s="1095"/>
      <c r="AB6" s="1095"/>
      <c r="AC6" s="1095"/>
      <c r="AD6" s="1095"/>
      <c r="AE6" s="1095"/>
      <c r="AF6" s="1095"/>
      <c r="AG6" s="1095"/>
      <c r="AH6" s="1095"/>
      <c r="AI6" s="1095"/>
      <c r="AJ6" s="1095"/>
      <c r="AK6" s="1095"/>
      <c r="AL6" s="1095"/>
      <c r="AM6" s="1095"/>
      <c r="AN6" s="1095"/>
      <c r="AO6" s="1095"/>
      <c r="AP6" s="1095"/>
      <c r="AQ6" s="1095"/>
      <c r="AR6" s="1095"/>
      <c r="AS6" s="1095"/>
      <c r="AT6" s="1095"/>
      <c r="AU6" s="1095"/>
      <c r="AV6" s="1095"/>
      <c r="AW6" s="1095"/>
      <c r="AX6" s="1095"/>
      <c r="AY6" s="1095"/>
      <c r="AZ6" s="1095"/>
      <c r="BA6" s="1095"/>
      <c r="BB6" s="1095"/>
      <c r="BC6" s="1095"/>
      <c r="BD6" s="1095"/>
      <c r="BE6" s="1095"/>
      <c r="BF6" s="1095"/>
      <c r="BG6" s="1095"/>
      <c r="BH6" s="1095"/>
      <c r="BI6" s="1095"/>
      <c r="BJ6" s="1095"/>
      <c r="BK6" s="1095"/>
      <c r="BL6" s="1095"/>
      <c r="BM6" s="1095"/>
      <c r="BN6" s="1095"/>
      <c r="BO6" s="1095"/>
      <c r="BP6" s="1095"/>
      <c r="BQ6" s="1095"/>
      <c r="BR6" s="1095"/>
      <c r="BS6" s="1095"/>
      <c r="BT6" s="1095"/>
      <c r="BU6" s="1095"/>
      <c r="BV6" s="1095"/>
      <c r="BW6" s="1095"/>
      <c r="BX6" s="1095"/>
      <c r="BY6" s="1095"/>
      <c r="BZ6" s="1095"/>
      <c r="CA6" s="1095"/>
      <c r="CB6" s="1095"/>
      <c r="CC6" s="1095"/>
      <c r="CD6" s="1095"/>
      <c r="CE6" s="1095"/>
      <c r="CF6" s="1095"/>
      <c r="CG6" s="1095"/>
      <c r="CH6" s="1095"/>
      <c r="CI6" s="1095"/>
      <c r="CJ6" s="1095"/>
      <c r="CK6" s="1095"/>
      <c r="CL6" s="1095"/>
      <c r="CM6" s="1095"/>
      <c r="CN6" s="1095"/>
      <c r="CO6" s="1095"/>
      <c r="CP6" s="1095"/>
      <c r="CQ6" s="1095"/>
      <c r="CR6" s="1095"/>
      <c r="CS6" s="1095"/>
      <c r="CT6" s="1095"/>
      <c r="CU6" s="1095"/>
      <c r="CV6" s="1095"/>
      <c r="CW6" s="1095"/>
      <c r="CX6" s="1095"/>
      <c r="CY6" s="1095"/>
      <c r="CZ6" s="1095"/>
      <c r="DA6" s="1095"/>
      <c r="DB6" s="1095"/>
      <c r="DC6" s="1095"/>
      <c r="DD6" s="1095"/>
      <c r="DE6" s="1095"/>
      <c r="DF6" s="95"/>
      <c r="DG6" s="95"/>
      <c r="DH6" s="95"/>
      <c r="DI6" s="95"/>
      <c r="DJ6" s="95"/>
      <c r="DK6" s="95"/>
      <c r="DL6" s="95"/>
      <c r="DM6" s="95"/>
      <c r="DN6" s="95"/>
      <c r="DO6" s="95"/>
      <c r="DP6" s="95"/>
      <c r="DQ6" s="95"/>
      <c r="DR6" s="95"/>
      <c r="DS6" s="95"/>
      <c r="DT6" s="95"/>
      <c r="DU6" s="95"/>
      <c r="DV6" s="95"/>
      <c r="DW6" s="95"/>
    </row>
    <row r="7" spans="1:143" s="96" customFormat="1" ht="13" x14ac:dyDescent="0.2">
      <c r="A7" s="1095"/>
      <c r="B7" s="1095"/>
      <c r="C7" s="1095"/>
      <c r="D7" s="1095"/>
      <c r="E7" s="1095"/>
      <c r="F7" s="1095"/>
      <c r="G7" s="1095"/>
      <c r="H7" s="1095"/>
      <c r="I7" s="1095"/>
      <c r="J7" s="1095"/>
      <c r="K7" s="1095"/>
      <c r="L7" s="1095"/>
      <c r="M7" s="1095"/>
      <c r="N7" s="1095"/>
      <c r="O7" s="1095"/>
      <c r="P7" s="1095"/>
      <c r="Q7" s="1095"/>
      <c r="R7" s="1095"/>
      <c r="S7" s="1095"/>
      <c r="T7" s="1095"/>
      <c r="U7" s="1095"/>
      <c r="V7" s="1095"/>
      <c r="W7" s="1095"/>
      <c r="X7" s="1095"/>
      <c r="Y7" s="1095"/>
      <c r="Z7" s="1095"/>
      <c r="AA7" s="1095"/>
      <c r="AB7" s="1095"/>
      <c r="AC7" s="1095"/>
      <c r="AD7" s="1095"/>
      <c r="AE7" s="1095"/>
      <c r="AF7" s="1095"/>
      <c r="AG7" s="1095"/>
      <c r="AH7" s="1095"/>
      <c r="AI7" s="1095"/>
      <c r="AJ7" s="1095"/>
      <c r="AK7" s="1095"/>
      <c r="AL7" s="1095"/>
      <c r="AM7" s="1095"/>
      <c r="AN7" s="1095"/>
      <c r="AO7" s="1095"/>
      <c r="AP7" s="1095"/>
      <c r="AQ7" s="1095"/>
      <c r="AR7" s="1095"/>
      <c r="AS7" s="1095"/>
      <c r="AT7" s="1095"/>
      <c r="AU7" s="1095"/>
      <c r="AV7" s="1095"/>
      <c r="AW7" s="1095"/>
      <c r="AX7" s="1095"/>
      <c r="AY7" s="1095"/>
      <c r="AZ7" s="1095"/>
      <c r="BA7" s="1095"/>
      <c r="BB7" s="1095"/>
      <c r="BC7" s="1095"/>
      <c r="BD7" s="1095"/>
      <c r="BE7" s="1095"/>
      <c r="BF7" s="1095"/>
      <c r="BG7" s="1095"/>
      <c r="BH7" s="1095"/>
      <c r="BI7" s="1095"/>
      <c r="BJ7" s="1095"/>
      <c r="BK7" s="1095"/>
      <c r="BL7" s="1095"/>
      <c r="BM7" s="1095"/>
      <c r="BN7" s="1095"/>
      <c r="BO7" s="1095"/>
      <c r="BP7" s="1095"/>
      <c r="BQ7" s="1095"/>
      <c r="BR7" s="1095"/>
      <c r="BS7" s="1095"/>
      <c r="BT7" s="1095"/>
      <c r="BU7" s="1095"/>
      <c r="BV7" s="1095"/>
      <c r="BW7" s="1095"/>
      <c r="BX7" s="1095"/>
      <c r="BY7" s="1095"/>
      <c r="BZ7" s="1095"/>
      <c r="CA7" s="1095"/>
      <c r="CB7" s="1095"/>
      <c r="CC7" s="1095"/>
      <c r="CD7" s="1095"/>
      <c r="CE7" s="1095"/>
      <c r="CF7" s="1095"/>
      <c r="CG7" s="1095"/>
      <c r="CH7" s="1095"/>
      <c r="CI7" s="1095"/>
      <c r="CJ7" s="1095"/>
      <c r="CK7" s="1095"/>
      <c r="CL7" s="1095"/>
      <c r="CM7" s="1095"/>
      <c r="CN7" s="1095"/>
      <c r="CO7" s="1095"/>
      <c r="CP7" s="1095"/>
      <c r="CQ7" s="1095"/>
      <c r="CR7" s="1095"/>
      <c r="CS7" s="1095"/>
      <c r="CT7" s="1095"/>
      <c r="CU7" s="1095"/>
      <c r="CV7" s="1095"/>
      <c r="CW7" s="1095"/>
      <c r="CX7" s="1095"/>
      <c r="CY7" s="1095"/>
      <c r="CZ7" s="1095"/>
      <c r="DA7" s="1095"/>
      <c r="DB7" s="1095"/>
      <c r="DC7" s="1095"/>
      <c r="DD7" s="1095"/>
      <c r="DE7" s="1095"/>
      <c r="DF7" s="95"/>
      <c r="DG7" s="95"/>
      <c r="DH7" s="95"/>
      <c r="DI7" s="95"/>
      <c r="DJ7" s="95"/>
      <c r="DK7" s="95"/>
      <c r="DL7" s="95"/>
      <c r="DM7" s="95"/>
      <c r="DN7" s="95"/>
      <c r="DO7" s="95"/>
      <c r="DP7" s="95"/>
      <c r="DQ7" s="95"/>
      <c r="DR7" s="95"/>
      <c r="DS7" s="95"/>
      <c r="DT7" s="95"/>
      <c r="DU7" s="95"/>
      <c r="DV7" s="95"/>
      <c r="DW7" s="95"/>
    </row>
    <row r="8" spans="1:143" s="96" customFormat="1" ht="13" x14ac:dyDescent="0.2">
      <c r="A8" s="1095"/>
      <c r="B8" s="1095"/>
      <c r="C8" s="1095"/>
      <c r="D8" s="1095"/>
      <c r="E8" s="1095"/>
      <c r="F8" s="1095"/>
      <c r="G8" s="1095"/>
      <c r="H8" s="1095"/>
      <c r="I8" s="1095"/>
      <c r="J8" s="1095"/>
      <c r="K8" s="1095"/>
      <c r="L8" s="1095"/>
      <c r="M8" s="1095"/>
      <c r="N8" s="1095"/>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c r="BB8" s="1095"/>
      <c r="BC8" s="1095"/>
      <c r="BD8" s="1095"/>
      <c r="BE8" s="1095"/>
      <c r="BF8" s="1095"/>
      <c r="BG8" s="1095"/>
      <c r="BH8" s="1095"/>
      <c r="BI8" s="1095"/>
      <c r="BJ8" s="1095"/>
      <c r="BK8" s="1095"/>
      <c r="BL8" s="1095"/>
      <c r="BM8" s="1095"/>
      <c r="BN8" s="1095"/>
      <c r="BO8" s="1095"/>
      <c r="BP8" s="1095"/>
      <c r="BQ8" s="1095"/>
      <c r="BR8" s="1095"/>
      <c r="BS8" s="1095"/>
      <c r="BT8" s="1095"/>
      <c r="BU8" s="1095"/>
      <c r="BV8" s="1095"/>
      <c r="BW8" s="1095"/>
      <c r="BX8" s="1095"/>
      <c r="BY8" s="1095"/>
      <c r="BZ8" s="1095"/>
      <c r="CA8" s="1095"/>
      <c r="CB8" s="1095"/>
      <c r="CC8" s="1095"/>
      <c r="CD8" s="1095"/>
      <c r="CE8" s="1095"/>
      <c r="CF8" s="1095"/>
      <c r="CG8" s="1095"/>
      <c r="CH8" s="1095"/>
      <c r="CI8" s="1095"/>
      <c r="CJ8" s="1095"/>
      <c r="CK8" s="1095"/>
      <c r="CL8" s="1095"/>
      <c r="CM8" s="1095"/>
      <c r="CN8" s="1095"/>
      <c r="CO8" s="1095"/>
      <c r="CP8" s="1095"/>
      <c r="CQ8" s="1095"/>
      <c r="CR8" s="1095"/>
      <c r="CS8" s="1095"/>
      <c r="CT8" s="1095"/>
      <c r="CU8" s="1095"/>
      <c r="CV8" s="1095"/>
      <c r="CW8" s="1095"/>
      <c r="CX8" s="1095"/>
      <c r="CY8" s="1095"/>
      <c r="CZ8" s="1095"/>
      <c r="DA8" s="1095"/>
      <c r="DB8" s="1095"/>
      <c r="DC8" s="1095"/>
      <c r="DD8" s="1095"/>
      <c r="DE8" s="1095"/>
      <c r="DF8" s="95"/>
      <c r="DG8" s="95"/>
      <c r="DH8" s="95"/>
      <c r="DI8" s="95"/>
      <c r="DJ8" s="95"/>
      <c r="DK8" s="95"/>
      <c r="DL8" s="95"/>
      <c r="DM8" s="95"/>
      <c r="DN8" s="95"/>
      <c r="DO8" s="95"/>
      <c r="DP8" s="95"/>
      <c r="DQ8" s="95"/>
      <c r="DR8" s="95"/>
      <c r="DS8" s="95"/>
      <c r="DT8" s="95"/>
      <c r="DU8" s="95"/>
      <c r="DV8" s="95"/>
      <c r="DW8" s="95"/>
    </row>
    <row r="9" spans="1:143" s="96" customFormat="1" ht="13" x14ac:dyDescent="0.2">
      <c r="A9" s="1095"/>
      <c r="B9" s="1095"/>
      <c r="C9" s="1095"/>
      <c r="D9" s="1095"/>
      <c r="E9" s="1095"/>
      <c r="F9" s="1095"/>
      <c r="G9" s="1095"/>
      <c r="H9" s="1095"/>
      <c r="I9" s="1095"/>
      <c r="J9" s="1095"/>
      <c r="K9" s="1095"/>
      <c r="L9" s="1095"/>
      <c r="M9" s="1095"/>
      <c r="N9" s="1095"/>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1095"/>
      <c r="BN9" s="1095"/>
      <c r="BO9" s="1095"/>
      <c r="BP9" s="1095"/>
      <c r="BQ9" s="1095"/>
      <c r="BR9" s="1095"/>
      <c r="BS9" s="1095"/>
      <c r="BT9" s="1095"/>
      <c r="BU9" s="1095"/>
      <c r="BV9" s="1095"/>
      <c r="BW9" s="1095"/>
      <c r="BX9" s="1095"/>
      <c r="BY9" s="1095"/>
      <c r="BZ9" s="1095"/>
      <c r="CA9" s="1095"/>
      <c r="CB9" s="1095"/>
      <c r="CC9" s="1095"/>
      <c r="CD9" s="1095"/>
      <c r="CE9" s="1095"/>
      <c r="CF9" s="1095"/>
      <c r="CG9" s="1095"/>
      <c r="CH9" s="1095"/>
      <c r="CI9" s="1095"/>
      <c r="CJ9" s="1095"/>
      <c r="CK9" s="1095"/>
      <c r="CL9" s="1095"/>
      <c r="CM9" s="1095"/>
      <c r="CN9" s="1095"/>
      <c r="CO9" s="1095"/>
      <c r="CP9" s="1095"/>
      <c r="CQ9" s="1095"/>
      <c r="CR9" s="1095"/>
      <c r="CS9" s="1095"/>
      <c r="CT9" s="1095"/>
      <c r="CU9" s="1095"/>
      <c r="CV9" s="1095"/>
      <c r="CW9" s="1095"/>
      <c r="CX9" s="1095"/>
      <c r="CY9" s="1095"/>
      <c r="CZ9" s="1095"/>
      <c r="DA9" s="1095"/>
      <c r="DB9" s="1095"/>
      <c r="DC9" s="1095"/>
      <c r="DD9" s="1095"/>
      <c r="DE9" s="1095"/>
      <c r="DF9" s="95"/>
      <c r="DG9" s="95"/>
      <c r="DH9" s="95"/>
      <c r="DI9" s="95"/>
      <c r="DJ9" s="95"/>
      <c r="DK9" s="95"/>
      <c r="DL9" s="95"/>
      <c r="DM9" s="95"/>
      <c r="DN9" s="95"/>
      <c r="DO9" s="95"/>
      <c r="DP9" s="95"/>
      <c r="DQ9" s="95"/>
      <c r="DR9" s="95"/>
      <c r="DS9" s="95"/>
      <c r="DT9" s="95"/>
      <c r="DU9" s="95"/>
      <c r="DV9" s="95"/>
      <c r="DW9" s="95"/>
    </row>
    <row r="10" spans="1:143" s="96" customFormat="1" ht="13" x14ac:dyDescent="0.2">
      <c r="A10" s="1095"/>
      <c r="B10" s="1095"/>
      <c r="C10" s="1095"/>
      <c r="D10" s="1095"/>
      <c r="E10" s="1095"/>
      <c r="F10" s="1095"/>
      <c r="G10" s="1095"/>
      <c r="H10" s="1095"/>
      <c r="I10" s="1095"/>
      <c r="J10" s="1095"/>
      <c r="K10" s="1095"/>
      <c r="L10" s="1095"/>
      <c r="M10" s="1095"/>
      <c r="N10" s="1095"/>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c r="BM10" s="1095"/>
      <c r="BN10" s="1095"/>
      <c r="BO10" s="1095"/>
      <c r="BP10" s="1095"/>
      <c r="BQ10" s="1095"/>
      <c r="BR10" s="1095"/>
      <c r="BS10" s="1095"/>
      <c r="BT10" s="1095"/>
      <c r="BU10" s="1095"/>
      <c r="BV10" s="1095"/>
      <c r="BW10" s="1095"/>
      <c r="BX10" s="1095"/>
      <c r="BY10" s="1095"/>
      <c r="BZ10" s="1095"/>
      <c r="CA10" s="1095"/>
      <c r="CB10" s="1095"/>
      <c r="CC10" s="1095"/>
      <c r="CD10" s="1095"/>
      <c r="CE10" s="1095"/>
      <c r="CF10" s="1095"/>
      <c r="CG10" s="1095"/>
      <c r="CH10" s="1095"/>
      <c r="CI10" s="1095"/>
      <c r="CJ10" s="1095"/>
      <c r="CK10" s="1095"/>
      <c r="CL10" s="1095"/>
      <c r="CM10" s="1095"/>
      <c r="CN10" s="1095"/>
      <c r="CO10" s="1095"/>
      <c r="CP10" s="1095"/>
      <c r="CQ10" s="1095"/>
      <c r="CR10" s="1095"/>
      <c r="CS10" s="1095"/>
      <c r="CT10" s="1095"/>
      <c r="CU10" s="1095"/>
      <c r="CV10" s="1095"/>
      <c r="CW10" s="1095"/>
      <c r="CX10" s="1095"/>
      <c r="CY10" s="1095"/>
      <c r="CZ10" s="1095"/>
      <c r="DA10" s="1095"/>
      <c r="DB10" s="1095"/>
      <c r="DC10" s="1095"/>
      <c r="DD10" s="1095"/>
      <c r="DE10" s="1095"/>
      <c r="DF10" s="95"/>
      <c r="DG10" s="95"/>
      <c r="DH10" s="95"/>
      <c r="DI10" s="95"/>
      <c r="DJ10" s="95"/>
      <c r="DK10" s="95"/>
      <c r="DL10" s="95"/>
      <c r="DM10" s="95"/>
      <c r="DN10" s="95"/>
      <c r="DO10" s="95"/>
      <c r="DP10" s="95"/>
      <c r="DQ10" s="95"/>
      <c r="DR10" s="95"/>
      <c r="DS10" s="95"/>
      <c r="DT10" s="95"/>
      <c r="DU10" s="95"/>
      <c r="DV10" s="95"/>
      <c r="DW10" s="95"/>
      <c r="EM10" s="96" t="s">
        <v>553</v>
      </c>
    </row>
    <row r="11" spans="1:143" s="96" customFormat="1" ht="13" x14ac:dyDescent="0.2">
      <c r="A11" s="1095"/>
      <c r="B11" s="1095"/>
      <c r="C11" s="1095"/>
      <c r="D11" s="1095"/>
      <c r="E11" s="1095"/>
      <c r="F11" s="1095"/>
      <c r="G11" s="1095"/>
      <c r="H11" s="1095"/>
      <c r="I11" s="1095"/>
      <c r="J11" s="1095"/>
      <c r="K11" s="1095"/>
      <c r="L11" s="1095"/>
      <c r="M11" s="1095"/>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c r="BB11" s="1095"/>
      <c r="BC11" s="1095"/>
      <c r="BD11" s="1095"/>
      <c r="BE11" s="1095"/>
      <c r="BF11" s="1095"/>
      <c r="BG11" s="1095"/>
      <c r="BH11" s="1095"/>
      <c r="BI11" s="1095"/>
      <c r="BJ11" s="1095"/>
      <c r="BK11" s="1095"/>
      <c r="BL11" s="1095"/>
      <c r="BM11" s="1095"/>
      <c r="BN11" s="1095"/>
      <c r="BO11" s="1095"/>
      <c r="BP11" s="1095"/>
      <c r="BQ11" s="1095"/>
      <c r="BR11" s="1095"/>
      <c r="BS11" s="1095"/>
      <c r="BT11" s="1095"/>
      <c r="BU11" s="1095"/>
      <c r="BV11" s="1095"/>
      <c r="BW11" s="1095"/>
      <c r="BX11" s="1095"/>
      <c r="BY11" s="1095"/>
      <c r="BZ11" s="1095"/>
      <c r="CA11" s="1095"/>
      <c r="CB11" s="1095"/>
      <c r="CC11" s="1095"/>
      <c r="CD11" s="1095"/>
      <c r="CE11" s="1095"/>
      <c r="CF11" s="1095"/>
      <c r="CG11" s="1095"/>
      <c r="CH11" s="1095"/>
      <c r="CI11" s="1095"/>
      <c r="CJ11" s="1095"/>
      <c r="CK11" s="1095"/>
      <c r="CL11" s="1095"/>
      <c r="CM11" s="1095"/>
      <c r="CN11" s="1095"/>
      <c r="CO11" s="1095"/>
      <c r="CP11" s="1095"/>
      <c r="CQ11" s="1095"/>
      <c r="CR11" s="1095"/>
      <c r="CS11" s="1095"/>
      <c r="CT11" s="1095"/>
      <c r="CU11" s="1095"/>
      <c r="CV11" s="1095"/>
      <c r="CW11" s="1095"/>
      <c r="CX11" s="1095"/>
      <c r="CY11" s="1095"/>
      <c r="CZ11" s="1095"/>
      <c r="DA11" s="1095"/>
      <c r="DB11" s="1095"/>
      <c r="DC11" s="1095"/>
      <c r="DD11" s="1095"/>
      <c r="DE11" s="1095"/>
      <c r="DF11" s="95"/>
      <c r="DG11" s="95"/>
      <c r="DH11" s="95"/>
      <c r="DI11" s="95"/>
      <c r="DJ11" s="95"/>
      <c r="DK11" s="95"/>
      <c r="DL11" s="95"/>
      <c r="DM11" s="95"/>
      <c r="DN11" s="95"/>
      <c r="DO11" s="95"/>
      <c r="DP11" s="95"/>
      <c r="DQ11" s="95"/>
      <c r="DR11" s="95"/>
      <c r="DS11" s="95"/>
      <c r="DT11" s="95"/>
      <c r="DU11" s="95"/>
      <c r="DV11" s="95"/>
      <c r="DW11" s="95"/>
    </row>
    <row r="12" spans="1:143" s="96" customFormat="1" ht="13" x14ac:dyDescent="0.2">
      <c r="A12" s="1095"/>
      <c r="B12" s="1095"/>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c r="BM12" s="1095"/>
      <c r="BN12" s="1095"/>
      <c r="BO12" s="1095"/>
      <c r="BP12" s="1095"/>
      <c r="BQ12" s="1095"/>
      <c r="BR12" s="1095"/>
      <c r="BS12" s="1095"/>
      <c r="BT12" s="1095"/>
      <c r="BU12" s="1095"/>
      <c r="BV12" s="1095"/>
      <c r="BW12" s="1095"/>
      <c r="BX12" s="1095"/>
      <c r="BY12" s="1095"/>
      <c r="BZ12" s="1095"/>
      <c r="CA12" s="1095"/>
      <c r="CB12" s="1095"/>
      <c r="CC12" s="1095"/>
      <c r="CD12" s="1095"/>
      <c r="CE12" s="1095"/>
      <c r="CF12" s="1095"/>
      <c r="CG12" s="1095"/>
      <c r="CH12" s="1095"/>
      <c r="CI12" s="1095"/>
      <c r="CJ12" s="1095"/>
      <c r="CK12" s="1095"/>
      <c r="CL12" s="1095"/>
      <c r="CM12" s="1095"/>
      <c r="CN12" s="1095"/>
      <c r="CO12" s="1095"/>
      <c r="CP12" s="1095"/>
      <c r="CQ12" s="1095"/>
      <c r="CR12" s="1095"/>
      <c r="CS12" s="1095"/>
      <c r="CT12" s="1095"/>
      <c r="CU12" s="1095"/>
      <c r="CV12" s="1095"/>
      <c r="CW12" s="1095"/>
      <c r="CX12" s="1095"/>
      <c r="CY12" s="1095"/>
      <c r="CZ12" s="1095"/>
      <c r="DA12" s="1095"/>
      <c r="DB12" s="1095"/>
      <c r="DC12" s="1095"/>
      <c r="DD12" s="1095"/>
      <c r="DE12" s="1095"/>
      <c r="DF12" s="95"/>
      <c r="DG12" s="95"/>
      <c r="DH12" s="95"/>
      <c r="DI12" s="95"/>
      <c r="DJ12" s="95"/>
      <c r="DK12" s="95"/>
      <c r="DL12" s="95"/>
      <c r="DM12" s="95"/>
      <c r="DN12" s="95"/>
      <c r="DO12" s="95"/>
      <c r="DP12" s="95"/>
      <c r="DQ12" s="95"/>
      <c r="DR12" s="95"/>
      <c r="DS12" s="95"/>
      <c r="DT12" s="95"/>
      <c r="DU12" s="95"/>
      <c r="DV12" s="95"/>
      <c r="DW12" s="95"/>
      <c r="EM12" s="96" t="s">
        <v>553</v>
      </c>
    </row>
    <row r="13" spans="1:143" s="96" customFormat="1" ht="13" x14ac:dyDescent="0.2">
      <c r="A13" s="1095"/>
      <c r="B13" s="1095"/>
      <c r="C13" s="1095"/>
      <c r="D13" s="1095"/>
      <c r="E13" s="1095"/>
      <c r="F13" s="1095"/>
      <c r="G13" s="1095"/>
      <c r="H13" s="1095"/>
      <c r="I13" s="1095"/>
      <c r="J13" s="1095"/>
      <c r="K13" s="1095"/>
      <c r="L13" s="1095"/>
      <c r="M13" s="1095"/>
      <c r="N13" s="1095"/>
      <c r="O13" s="1095"/>
      <c r="P13" s="1095"/>
      <c r="Q13" s="1095"/>
      <c r="R13" s="1095"/>
      <c r="S13" s="1095"/>
      <c r="T13" s="1095"/>
      <c r="U13" s="1095"/>
      <c r="V13" s="1095"/>
      <c r="W13" s="1095"/>
      <c r="X13" s="1095"/>
      <c r="Y13" s="1095"/>
      <c r="Z13" s="1095"/>
      <c r="AA13" s="1095"/>
      <c r="AB13" s="1095"/>
      <c r="AC13" s="1095"/>
      <c r="AD13" s="1095"/>
      <c r="AE13" s="1095"/>
      <c r="AF13" s="1095"/>
      <c r="AG13" s="1095"/>
      <c r="AH13" s="1095"/>
      <c r="AI13" s="1095"/>
      <c r="AJ13" s="1095"/>
      <c r="AK13" s="1095"/>
      <c r="AL13" s="1095"/>
      <c r="AM13" s="1095"/>
      <c r="AN13" s="109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c r="BM13" s="1095"/>
      <c r="BN13" s="1095"/>
      <c r="BO13" s="1095"/>
      <c r="BP13" s="1095"/>
      <c r="BQ13" s="1095"/>
      <c r="BR13" s="1095"/>
      <c r="BS13" s="1095"/>
      <c r="BT13" s="1095"/>
      <c r="BU13" s="1095"/>
      <c r="BV13" s="1095"/>
      <c r="BW13" s="1095"/>
      <c r="BX13" s="1095"/>
      <c r="BY13" s="1095"/>
      <c r="BZ13" s="1095"/>
      <c r="CA13" s="1095"/>
      <c r="CB13" s="1095"/>
      <c r="CC13" s="1095"/>
      <c r="CD13" s="1095"/>
      <c r="CE13" s="1095"/>
      <c r="CF13" s="1095"/>
      <c r="CG13" s="1095"/>
      <c r="CH13" s="1095"/>
      <c r="CI13" s="1095"/>
      <c r="CJ13" s="1095"/>
      <c r="CK13" s="1095"/>
      <c r="CL13" s="1095"/>
      <c r="CM13" s="1095"/>
      <c r="CN13" s="1095"/>
      <c r="CO13" s="1095"/>
      <c r="CP13" s="1095"/>
      <c r="CQ13" s="1095"/>
      <c r="CR13" s="1095"/>
      <c r="CS13" s="1095"/>
      <c r="CT13" s="1095"/>
      <c r="CU13" s="1095"/>
      <c r="CV13" s="1095"/>
      <c r="CW13" s="1095"/>
      <c r="CX13" s="1095"/>
      <c r="CY13" s="1095"/>
      <c r="CZ13" s="1095"/>
      <c r="DA13" s="1095"/>
      <c r="DB13" s="1095"/>
      <c r="DC13" s="1095"/>
      <c r="DD13" s="1095"/>
      <c r="DE13" s="1095"/>
      <c r="DF13" s="95"/>
      <c r="DG13" s="95"/>
      <c r="DH13" s="95"/>
      <c r="DI13" s="95"/>
      <c r="DJ13" s="95"/>
      <c r="DK13" s="95"/>
      <c r="DL13" s="95"/>
      <c r="DM13" s="95"/>
      <c r="DN13" s="95"/>
      <c r="DO13" s="95"/>
      <c r="DP13" s="95"/>
      <c r="DQ13" s="95"/>
      <c r="DR13" s="95"/>
      <c r="DS13" s="95"/>
      <c r="DT13" s="95"/>
      <c r="DU13" s="95"/>
      <c r="DV13" s="95"/>
      <c r="DW13" s="95"/>
    </row>
    <row r="14" spans="1:143" s="96" customFormat="1" ht="13" x14ac:dyDescent="0.2">
      <c r="A14" s="1095"/>
      <c r="B14" s="1095"/>
      <c r="C14" s="1095"/>
      <c r="D14" s="1095"/>
      <c r="E14" s="1095"/>
      <c r="F14" s="1095"/>
      <c r="G14" s="1095"/>
      <c r="H14" s="1095"/>
      <c r="I14" s="1095"/>
      <c r="J14" s="1095"/>
      <c r="K14" s="1095"/>
      <c r="L14" s="1095"/>
      <c r="M14" s="1095"/>
      <c r="N14" s="1095"/>
      <c r="O14" s="1095"/>
      <c r="P14" s="1095"/>
      <c r="Q14" s="1095"/>
      <c r="R14" s="1095"/>
      <c r="S14" s="1095"/>
      <c r="T14" s="1095"/>
      <c r="U14" s="1095"/>
      <c r="V14" s="1095"/>
      <c r="W14" s="1095"/>
      <c r="X14" s="1095"/>
      <c r="Y14" s="1095"/>
      <c r="Z14" s="1095"/>
      <c r="AA14" s="1095"/>
      <c r="AB14" s="1095"/>
      <c r="AC14" s="1095"/>
      <c r="AD14" s="1095"/>
      <c r="AE14" s="1095"/>
      <c r="AF14" s="1095"/>
      <c r="AG14" s="1095"/>
      <c r="AH14" s="1095"/>
      <c r="AI14" s="1095"/>
      <c r="AJ14" s="1095"/>
      <c r="AK14" s="1095"/>
      <c r="AL14" s="1095"/>
      <c r="AM14" s="1095"/>
      <c r="AN14" s="1095"/>
      <c r="AO14" s="1095"/>
      <c r="AP14" s="1095"/>
      <c r="AQ14" s="1095"/>
      <c r="AR14" s="1095"/>
      <c r="AS14" s="1095"/>
      <c r="AT14" s="1095"/>
      <c r="AU14" s="1095"/>
      <c r="AV14" s="1095"/>
      <c r="AW14" s="1095"/>
      <c r="AX14" s="1095"/>
      <c r="AY14" s="1095"/>
      <c r="AZ14" s="1095"/>
      <c r="BA14" s="1095"/>
      <c r="BB14" s="1095"/>
      <c r="BC14" s="1095"/>
      <c r="BD14" s="1095"/>
      <c r="BE14" s="1095"/>
      <c r="BF14" s="1095"/>
      <c r="BG14" s="1095"/>
      <c r="BH14" s="1095"/>
      <c r="BI14" s="1095"/>
      <c r="BJ14" s="1095"/>
      <c r="BK14" s="1095"/>
      <c r="BL14" s="1095"/>
      <c r="BM14" s="1095"/>
      <c r="BN14" s="1095"/>
      <c r="BO14" s="1095"/>
      <c r="BP14" s="1095"/>
      <c r="BQ14" s="1095"/>
      <c r="BR14" s="1095"/>
      <c r="BS14" s="1095"/>
      <c r="BT14" s="1095"/>
      <c r="BU14" s="1095"/>
      <c r="BV14" s="1095"/>
      <c r="BW14" s="1095"/>
      <c r="BX14" s="1095"/>
      <c r="BY14" s="1095"/>
      <c r="BZ14" s="1095"/>
      <c r="CA14" s="1095"/>
      <c r="CB14" s="1095"/>
      <c r="CC14" s="1095"/>
      <c r="CD14" s="1095"/>
      <c r="CE14" s="1095"/>
      <c r="CF14" s="1095"/>
      <c r="CG14" s="1095"/>
      <c r="CH14" s="1095"/>
      <c r="CI14" s="1095"/>
      <c r="CJ14" s="1095"/>
      <c r="CK14" s="1095"/>
      <c r="CL14" s="1095"/>
      <c r="CM14" s="1095"/>
      <c r="CN14" s="1095"/>
      <c r="CO14" s="1095"/>
      <c r="CP14" s="1095"/>
      <c r="CQ14" s="1095"/>
      <c r="CR14" s="1095"/>
      <c r="CS14" s="1095"/>
      <c r="CT14" s="1095"/>
      <c r="CU14" s="1095"/>
      <c r="CV14" s="1095"/>
      <c r="CW14" s="1095"/>
      <c r="CX14" s="1095"/>
      <c r="CY14" s="1095"/>
      <c r="CZ14" s="1095"/>
      <c r="DA14" s="1095"/>
      <c r="DB14" s="1095"/>
      <c r="DC14" s="1095"/>
      <c r="DD14" s="1095"/>
      <c r="DE14" s="1095"/>
      <c r="DF14" s="95"/>
      <c r="DG14" s="95"/>
      <c r="DH14" s="95"/>
      <c r="DI14" s="95"/>
      <c r="DJ14" s="95"/>
      <c r="DK14" s="95"/>
      <c r="DL14" s="95"/>
      <c r="DM14" s="95"/>
      <c r="DN14" s="95"/>
      <c r="DO14" s="95"/>
      <c r="DP14" s="95"/>
      <c r="DQ14" s="95"/>
      <c r="DR14" s="95"/>
      <c r="DS14" s="95"/>
      <c r="DT14" s="95"/>
      <c r="DU14" s="95"/>
      <c r="DV14" s="95"/>
      <c r="DW14" s="95"/>
    </row>
    <row r="15" spans="1:143" s="96" customFormat="1" ht="13" x14ac:dyDescent="0.2">
      <c r="A15" s="1094"/>
      <c r="B15" s="1095"/>
      <c r="C15" s="1095"/>
      <c r="D15" s="1095"/>
      <c r="E15" s="1095"/>
      <c r="F15" s="1095"/>
      <c r="G15" s="1095"/>
      <c r="H15" s="1095"/>
      <c r="I15" s="1095"/>
      <c r="J15" s="1095"/>
      <c r="K15" s="1095"/>
      <c r="L15" s="1095"/>
      <c r="M15" s="1095"/>
      <c r="N15" s="1095"/>
      <c r="O15" s="1095"/>
      <c r="P15" s="1095"/>
      <c r="Q15" s="1095"/>
      <c r="R15" s="1095"/>
      <c r="S15" s="1095"/>
      <c r="T15" s="1095"/>
      <c r="U15" s="1095"/>
      <c r="V15" s="1095"/>
      <c r="W15" s="1095"/>
      <c r="X15" s="1095"/>
      <c r="Y15" s="1095"/>
      <c r="Z15" s="1095"/>
      <c r="AA15" s="1095"/>
      <c r="AB15" s="1095"/>
      <c r="AC15" s="1095"/>
      <c r="AD15" s="1095"/>
      <c r="AE15" s="1095"/>
      <c r="AF15" s="1095"/>
      <c r="AG15" s="1095"/>
      <c r="AH15" s="1095"/>
      <c r="AI15" s="1095"/>
      <c r="AJ15" s="1095"/>
      <c r="AK15" s="1095"/>
      <c r="AL15" s="1095"/>
      <c r="AM15" s="1095"/>
      <c r="AN15" s="1095"/>
      <c r="AO15" s="1095"/>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c r="BM15" s="1095"/>
      <c r="BN15" s="1095"/>
      <c r="BO15" s="1095"/>
      <c r="BP15" s="1095"/>
      <c r="BQ15" s="1095"/>
      <c r="BR15" s="1095"/>
      <c r="BS15" s="1095"/>
      <c r="BT15" s="1095"/>
      <c r="BU15" s="1095"/>
      <c r="BV15" s="1095"/>
      <c r="BW15" s="1095"/>
      <c r="BX15" s="1095"/>
      <c r="BY15" s="1095"/>
      <c r="BZ15" s="1095"/>
      <c r="CA15" s="1095"/>
      <c r="CB15" s="1095"/>
      <c r="CC15" s="1095"/>
      <c r="CD15" s="1095"/>
      <c r="CE15" s="1095"/>
      <c r="CF15" s="1095"/>
      <c r="CG15" s="1095"/>
      <c r="CH15" s="1095"/>
      <c r="CI15" s="1095"/>
      <c r="CJ15" s="1095"/>
      <c r="CK15" s="1095"/>
      <c r="CL15" s="1095"/>
      <c r="CM15" s="1095"/>
      <c r="CN15" s="1095"/>
      <c r="CO15" s="1095"/>
      <c r="CP15" s="1095"/>
      <c r="CQ15" s="1095"/>
      <c r="CR15" s="1095"/>
      <c r="CS15" s="1095"/>
      <c r="CT15" s="1095"/>
      <c r="CU15" s="1095"/>
      <c r="CV15" s="1095"/>
      <c r="CW15" s="1095"/>
      <c r="CX15" s="1095"/>
      <c r="CY15" s="1095"/>
      <c r="CZ15" s="1095"/>
      <c r="DA15" s="1095"/>
      <c r="DB15" s="1095"/>
      <c r="DC15" s="1095"/>
      <c r="DD15" s="1095"/>
      <c r="DE15" s="1095"/>
      <c r="DF15" s="95"/>
      <c r="DG15" s="95"/>
      <c r="DH15" s="95"/>
      <c r="DI15" s="95"/>
      <c r="DJ15" s="95"/>
      <c r="DK15" s="95"/>
      <c r="DL15" s="95"/>
      <c r="DM15" s="95"/>
      <c r="DN15" s="95"/>
      <c r="DO15" s="95"/>
      <c r="DP15" s="95"/>
      <c r="DQ15" s="95"/>
      <c r="DR15" s="95"/>
      <c r="DS15" s="95"/>
      <c r="DT15" s="95"/>
      <c r="DU15" s="95"/>
      <c r="DV15" s="95"/>
      <c r="DW15" s="95"/>
    </row>
    <row r="16" spans="1:143" s="96" customFormat="1" ht="13" x14ac:dyDescent="0.2">
      <c r="A16" s="1094"/>
      <c r="B16" s="1095"/>
      <c r="C16" s="1095"/>
      <c r="D16" s="1095"/>
      <c r="E16" s="1095"/>
      <c r="F16" s="1095"/>
      <c r="G16" s="1095"/>
      <c r="H16" s="1095"/>
      <c r="I16" s="1095"/>
      <c r="J16" s="1095"/>
      <c r="K16" s="1095"/>
      <c r="L16" s="1095"/>
      <c r="M16" s="1095"/>
      <c r="N16" s="1095"/>
      <c r="O16" s="1095"/>
      <c r="P16" s="1095"/>
      <c r="Q16" s="1095"/>
      <c r="R16" s="1095"/>
      <c r="S16" s="1095"/>
      <c r="T16" s="1095"/>
      <c r="U16" s="1095"/>
      <c r="V16" s="1095"/>
      <c r="W16" s="1095"/>
      <c r="X16" s="1095"/>
      <c r="Y16" s="1095"/>
      <c r="Z16" s="1095"/>
      <c r="AA16" s="1095"/>
      <c r="AB16" s="1095"/>
      <c r="AC16" s="1095"/>
      <c r="AD16" s="1095"/>
      <c r="AE16" s="1095"/>
      <c r="AF16" s="1095"/>
      <c r="AG16" s="1095"/>
      <c r="AH16" s="1095"/>
      <c r="AI16" s="1095"/>
      <c r="AJ16" s="1095"/>
      <c r="AK16" s="1095"/>
      <c r="AL16" s="1095"/>
      <c r="AM16" s="1095"/>
      <c r="AN16" s="109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c r="BM16" s="1095"/>
      <c r="BN16" s="1095"/>
      <c r="BO16" s="1095"/>
      <c r="BP16" s="1095"/>
      <c r="BQ16" s="1095"/>
      <c r="BR16" s="1095"/>
      <c r="BS16" s="1095"/>
      <c r="BT16" s="1095"/>
      <c r="BU16" s="1095"/>
      <c r="BV16" s="1095"/>
      <c r="BW16" s="1095"/>
      <c r="BX16" s="1095"/>
      <c r="BY16" s="1095"/>
      <c r="BZ16" s="1095"/>
      <c r="CA16" s="1095"/>
      <c r="CB16" s="1095"/>
      <c r="CC16" s="1095"/>
      <c r="CD16" s="1095"/>
      <c r="CE16" s="1095"/>
      <c r="CF16" s="1095"/>
      <c r="CG16" s="1095"/>
      <c r="CH16" s="1095"/>
      <c r="CI16" s="1095"/>
      <c r="CJ16" s="1095"/>
      <c r="CK16" s="1095"/>
      <c r="CL16" s="1095"/>
      <c r="CM16" s="1095"/>
      <c r="CN16" s="1095"/>
      <c r="CO16" s="1095"/>
      <c r="CP16" s="1095"/>
      <c r="CQ16" s="1095"/>
      <c r="CR16" s="1095"/>
      <c r="CS16" s="1095"/>
      <c r="CT16" s="1095"/>
      <c r="CU16" s="1095"/>
      <c r="CV16" s="1095"/>
      <c r="CW16" s="1095"/>
      <c r="CX16" s="1095"/>
      <c r="CY16" s="1095"/>
      <c r="CZ16" s="1095"/>
      <c r="DA16" s="1095"/>
      <c r="DB16" s="1095"/>
      <c r="DC16" s="1095"/>
      <c r="DD16" s="1095"/>
      <c r="DE16" s="1095"/>
      <c r="DF16" s="95"/>
      <c r="DG16" s="95"/>
      <c r="DH16" s="95"/>
      <c r="DI16" s="95"/>
      <c r="DJ16" s="95"/>
      <c r="DK16" s="95"/>
      <c r="DL16" s="95"/>
      <c r="DM16" s="95"/>
      <c r="DN16" s="95"/>
      <c r="DO16" s="95"/>
      <c r="DP16" s="95"/>
      <c r="DQ16" s="95"/>
      <c r="DR16" s="95"/>
      <c r="DS16" s="95"/>
      <c r="DT16" s="95"/>
      <c r="DU16" s="95"/>
      <c r="DV16" s="95"/>
      <c r="DW16" s="95"/>
    </row>
    <row r="17" spans="1:351" s="96" customFormat="1" ht="13" x14ac:dyDescent="0.2">
      <c r="A17" s="1094"/>
      <c r="B17" s="1095"/>
      <c r="C17" s="1095"/>
      <c r="D17" s="1095"/>
      <c r="E17" s="1095"/>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c r="AN17" s="1095"/>
      <c r="AO17" s="1095"/>
      <c r="AP17" s="1095"/>
      <c r="AQ17" s="1095"/>
      <c r="AR17" s="1095"/>
      <c r="AS17" s="1095"/>
      <c r="AT17" s="1095"/>
      <c r="AU17" s="1095"/>
      <c r="AV17" s="1095"/>
      <c r="AW17" s="1095"/>
      <c r="AX17" s="1095"/>
      <c r="AY17" s="1095"/>
      <c r="AZ17" s="1095"/>
      <c r="BA17" s="1095"/>
      <c r="BB17" s="1095"/>
      <c r="BC17" s="1095"/>
      <c r="BD17" s="1095"/>
      <c r="BE17" s="1095"/>
      <c r="BF17" s="1095"/>
      <c r="BG17" s="1095"/>
      <c r="BH17" s="1095"/>
      <c r="BI17" s="1095"/>
      <c r="BJ17" s="1095"/>
      <c r="BK17" s="1095"/>
      <c r="BL17" s="1095"/>
      <c r="BM17" s="1095"/>
      <c r="BN17" s="1095"/>
      <c r="BO17" s="1095"/>
      <c r="BP17" s="1095"/>
      <c r="BQ17" s="1095"/>
      <c r="BR17" s="1095"/>
      <c r="BS17" s="1095"/>
      <c r="BT17" s="1095"/>
      <c r="BU17" s="1095"/>
      <c r="BV17" s="1095"/>
      <c r="BW17" s="1095"/>
      <c r="BX17" s="1095"/>
      <c r="BY17" s="1095"/>
      <c r="BZ17" s="1095"/>
      <c r="CA17" s="1095"/>
      <c r="CB17" s="1095"/>
      <c r="CC17" s="1095"/>
      <c r="CD17" s="1095"/>
      <c r="CE17" s="1095"/>
      <c r="CF17" s="1095"/>
      <c r="CG17" s="1095"/>
      <c r="CH17" s="1095"/>
      <c r="CI17" s="1095"/>
      <c r="CJ17" s="1095"/>
      <c r="CK17" s="1095"/>
      <c r="CL17" s="1095"/>
      <c r="CM17" s="1095"/>
      <c r="CN17" s="1095"/>
      <c r="CO17" s="1095"/>
      <c r="CP17" s="1095"/>
      <c r="CQ17" s="1095"/>
      <c r="CR17" s="1095"/>
      <c r="CS17" s="1095"/>
      <c r="CT17" s="1095"/>
      <c r="CU17" s="1095"/>
      <c r="CV17" s="1095"/>
      <c r="CW17" s="1095"/>
      <c r="CX17" s="1095"/>
      <c r="CY17" s="1095"/>
      <c r="CZ17" s="1095"/>
      <c r="DA17" s="1095"/>
      <c r="DB17" s="1095"/>
      <c r="DC17" s="1095"/>
      <c r="DD17" s="1095"/>
      <c r="DE17" s="1095"/>
      <c r="DF17" s="95"/>
      <c r="DG17" s="95"/>
      <c r="DH17" s="95"/>
      <c r="DI17" s="95"/>
      <c r="DJ17" s="95"/>
      <c r="DK17" s="95"/>
      <c r="DL17" s="95"/>
      <c r="DM17" s="95"/>
      <c r="DN17" s="95"/>
      <c r="DO17" s="95"/>
      <c r="DP17" s="95"/>
      <c r="DQ17" s="95"/>
      <c r="DR17" s="95"/>
      <c r="DS17" s="95"/>
      <c r="DT17" s="95"/>
      <c r="DU17" s="95"/>
      <c r="DV17" s="95"/>
      <c r="DW17" s="95"/>
    </row>
    <row r="18" spans="1:351" s="96" customFormat="1" ht="13" x14ac:dyDescent="0.2">
      <c r="A18" s="1094"/>
      <c r="B18" s="1095"/>
      <c r="C18" s="1095"/>
      <c r="D18" s="1095"/>
      <c r="E18" s="1095"/>
      <c r="F18" s="1095"/>
      <c r="G18" s="1095"/>
      <c r="H18" s="1095"/>
      <c r="I18" s="1095"/>
      <c r="J18" s="1095"/>
      <c r="K18" s="1095"/>
      <c r="L18" s="1095"/>
      <c r="M18" s="1095"/>
      <c r="N18" s="1095"/>
      <c r="O18" s="1095"/>
      <c r="P18" s="1095"/>
      <c r="Q18" s="1095"/>
      <c r="R18" s="1095"/>
      <c r="S18" s="1095"/>
      <c r="T18" s="1095"/>
      <c r="U18" s="1095"/>
      <c r="V18" s="1095"/>
      <c r="W18" s="1095"/>
      <c r="X18" s="1095"/>
      <c r="Y18" s="1095"/>
      <c r="Z18" s="1095"/>
      <c r="AA18" s="1095"/>
      <c r="AB18" s="1095"/>
      <c r="AC18" s="1095"/>
      <c r="AD18" s="1095"/>
      <c r="AE18" s="1095"/>
      <c r="AF18" s="1095"/>
      <c r="AG18" s="1095"/>
      <c r="AH18" s="1095"/>
      <c r="AI18" s="1095"/>
      <c r="AJ18" s="1095"/>
      <c r="AK18" s="1095"/>
      <c r="AL18" s="1095"/>
      <c r="AM18" s="1095"/>
      <c r="AN18" s="1095"/>
      <c r="AO18" s="1095"/>
      <c r="AP18" s="1095"/>
      <c r="AQ18" s="1095"/>
      <c r="AR18" s="1095"/>
      <c r="AS18" s="1095"/>
      <c r="AT18" s="1095"/>
      <c r="AU18" s="1095"/>
      <c r="AV18" s="1095"/>
      <c r="AW18" s="1095"/>
      <c r="AX18" s="1095"/>
      <c r="AY18" s="1095"/>
      <c r="AZ18" s="1095"/>
      <c r="BA18" s="1095"/>
      <c r="BB18" s="1095"/>
      <c r="BC18" s="1095"/>
      <c r="BD18" s="1095"/>
      <c r="BE18" s="1095"/>
      <c r="BF18" s="1095"/>
      <c r="BG18" s="1095"/>
      <c r="BH18" s="1095"/>
      <c r="BI18" s="1095"/>
      <c r="BJ18" s="1095"/>
      <c r="BK18" s="1095"/>
      <c r="BL18" s="1095"/>
      <c r="BM18" s="1095"/>
      <c r="BN18" s="1095"/>
      <c r="BO18" s="1095"/>
      <c r="BP18" s="1095"/>
      <c r="BQ18" s="1095"/>
      <c r="BR18" s="1095"/>
      <c r="BS18" s="1095"/>
      <c r="BT18" s="1095"/>
      <c r="BU18" s="1095"/>
      <c r="BV18" s="1095"/>
      <c r="BW18" s="1095"/>
      <c r="BX18" s="1095"/>
      <c r="BY18" s="1095"/>
      <c r="BZ18" s="1095"/>
      <c r="CA18" s="1095"/>
      <c r="CB18" s="1095"/>
      <c r="CC18" s="1095"/>
      <c r="CD18" s="1095"/>
      <c r="CE18" s="1095"/>
      <c r="CF18" s="1095"/>
      <c r="CG18" s="1095"/>
      <c r="CH18" s="1095"/>
      <c r="CI18" s="1095"/>
      <c r="CJ18" s="1095"/>
      <c r="CK18" s="1095"/>
      <c r="CL18" s="1095"/>
      <c r="CM18" s="1095"/>
      <c r="CN18" s="1095"/>
      <c r="CO18" s="1095"/>
      <c r="CP18" s="1095"/>
      <c r="CQ18" s="1095"/>
      <c r="CR18" s="1095"/>
      <c r="CS18" s="1095"/>
      <c r="CT18" s="1095"/>
      <c r="CU18" s="1095"/>
      <c r="CV18" s="1095"/>
      <c r="CW18" s="1095"/>
      <c r="CX18" s="1095"/>
      <c r="CY18" s="1095"/>
      <c r="CZ18" s="1095"/>
      <c r="DA18" s="1095"/>
      <c r="DB18" s="1095"/>
      <c r="DC18" s="1095"/>
      <c r="DD18" s="1095"/>
      <c r="DE18" s="1095"/>
      <c r="DF18" s="95"/>
      <c r="DG18" s="95"/>
      <c r="DH18" s="95"/>
      <c r="DI18" s="95"/>
      <c r="DJ18" s="95"/>
      <c r="DK18" s="95"/>
      <c r="DL18" s="95"/>
      <c r="DM18" s="95"/>
      <c r="DN18" s="95"/>
      <c r="DO18" s="95"/>
      <c r="DP18" s="95"/>
      <c r="DQ18" s="95"/>
      <c r="DR18" s="95"/>
      <c r="DS18" s="95"/>
      <c r="DT18" s="95"/>
      <c r="DU18" s="95"/>
      <c r="DV18" s="95"/>
      <c r="DW18" s="95"/>
    </row>
    <row r="19" spans="1:351" ht="13" x14ac:dyDescent="0.2">
      <c r="DD19" s="1094"/>
      <c r="DE19" s="1094"/>
    </row>
    <row r="20" spans="1:351" ht="13" x14ac:dyDescent="0.2">
      <c r="DD20" s="1094"/>
      <c r="DE20" s="1094"/>
    </row>
    <row r="21" spans="1:351" ht="16.5" x14ac:dyDescent="0.2">
      <c r="B21" s="1096"/>
      <c r="C21" s="1097"/>
      <c r="D21" s="1097"/>
      <c r="E21" s="1097"/>
      <c r="F21" s="1097"/>
      <c r="G21" s="1097"/>
      <c r="H21" s="1097"/>
      <c r="I21" s="1097"/>
      <c r="J21" s="1097"/>
      <c r="K21" s="1097"/>
      <c r="L21" s="1097"/>
      <c r="M21" s="1097"/>
      <c r="N21" s="1098"/>
      <c r="O21" s="1097"/>
      <c r="P21" s="1097"/>
      <c r="Q21" s="1097"/>
      <c r="R21" s="1097"/>
      <c r="S21" s="1097"/>
      <c r="T21" s="1097"/>
      <c r="U21" s="1097"/>
      <c r="V21" s="1097"/>
      <c r="W21" s="1097"/>
      <c r="X21" s="1097"/>
      <c r="Y21" s="1097"/>
      <c r="Z21" s="1097"/>
      <c r="AA21" s="1097"/>
      <c r="AB21" s="1097"/>
      <c r="AC21" s="1097"/>
      <c r="AD21" s="1097"/>
      <c r="AE21" s="1097"/>
      <c r="AF21" s="1097"/>
      <c r="AG21" s="1097"/>
      <c r="AH21" s="1097"/>
      <c r="AI21" s="1097"/>
      <c r="AJ21" s="1097"/>
      <c r="AK21" s="1097"/>
      <c r="AL21" s="1097"/>
      <c r="AM21" s="1097"/>
      <c r="AN21" s="1097"/>
      <c r="AO21" s="1097"/>
      <c r="AP21" s="1097"/>
      <c r="AQ21" s="1097"/>
      <c r="AR21" s="1097"/>
      <c r="AS21" s="1097"/>
      <c r="AT21" s="1098"/>
      <c r="AU21" s="1097"/>
      <c r="AV21" s="1097"/>
      <c r="AW21" s="1097"/>
      <c r="AX21" s="1097"/>
      <c r="AY21" s="1097"/>
      <c r="AZ21" s="1097"/>
      <c r="BA21" s="1097"/>
      <c r="BB21" s="1097"/>
      <c r="BC21" s="1097"/>
      <c r="BD21" s="1097"/>
      <c r="BE21" s="1097"/>
      <c r="BF21" s="1098"/>
      <c r="BG21" s="1097"/>
      <c r="BH21" s="1097"/>
      <c r="BI21" s="1097"/>
      <c r="BJ21" s="1097"/>
      <c r="BK21" s="1097"/>
      <c r="BL21" s="1097"/>
      <c r="BM21" s="1097"/>
      <c r="BN21" s="1097"/>
      <c r="BO21" s="1097"/>
      <c r="BP21" s="1097"/>
      <c r="BQ21" s="1097"/>
      <c r="BR21" s="1098"/>
      <c r="BS21" s="1097"/>
      <c r="BT21" s="1097"/>
      <c r="BU21" s="1097"/>
      <c r="BV21" s="1097"/>
      <c r="BW21" s="1097"/>
      <c r="BX21" s="1097"/>
      <c r="BY21" s="1097"/>
      <c r="BZ21" s="1097"/>
      <c r="CA21" s="1097"/>
      <c r="CB21" s="1097"/>
      <c r="CC21" s="1097"/>
      <c r="CD21" s="1098"/>
      <c r="CE21" s="1097"/>
      <c r="CF21" s="1097"/>
      <c r="CG21" s="1097"/>
      <c r="CH21" s="1097"/>
      <c r="CI21" s="1097"/>
      <c r="CJ21" s="1097"/>
      <c r="CK21" s="1097"/>
      <c r="CL21" s="1097"/>
      <c r="CM21" s="1097"/>
      <c r="CN21" s="1097"/>
      <c r="CO21" s="1097"/>
      <c r="CP21" s="1098"/>
      <c r="CQ21" s="1097"/>
      <c r="CR21" s="1097"/>
      <c r="CS21" s="1097"/>
      <c r="CT21" s="1097"/>
      <c r="CU21" s="1097"/>
      <c r="CV21" s="1097"/>
      <c r="CW21" s="1097"/>
      <c r="CX21" s="1097"/>
      <c r="CY21" s="1097"/>
      <c r="CZ21" s="1097"/>
      <c r="DA21" s="1097"/>
      <c r="DB21" s="1098"/>
      <c r="DC21" s="1097"/>
      <c r="DD21" s="1099"/>
      <c r="DE21" s="1094"/>
      <c r="MM21" s="1100"/>
    </row>
    <row r="22" spans="1:351" ht="16.5" x14ac:dyDescent="0.2">
      <c r="B22" s="1101"/>
      <c r="MM22" s="1100"/>
    </row>
    <row r="23" spans="1:351" ht="13" x14ac:dyDescent="0.2">
      <c r="B23" s="1101"/>
    </row>
    <row r="24" spans="1:351" ht="13" x14ac:dyDescent="0.2">
      <c r="B24" s="1101"/>
    </row>
    <row r="25" spans="1:351" ht="13" x14ac:dyDescent="0.2">
      <c r="B25" s="1101"/>
    </row>
    <row r="26" spans="1:351" ht="13" x14ac:dyDescent="0.2">
      <c r="B26" s="1101"/>
    </row>
    <row r="27" spans="1:351" ht="13" x14ac:dyDescent="0.2">
      <c r="B27" s="1101"/>
    </row>
    <row r="28" spans="1:351" ht="13" x14ac:dyDescent="0.2">
      <c r="B28" s="1101"/>
    </row>
    <row r="29" spans="1:351" ht="13" x14ac:dyDescent="0.2">
      <c r="B29" s="1101"/>
    </row>
    <row r="30" spans="1:351" ht="13" x14ac:dyDescent="0.2">
      <c r="B30" s="1101"/>
    </row>
    <row r="31" spans="1:351" ht="13" x14ac:dyDescent="0.2">
      <c r="B31" s="1101"/>
    </row>
    <row r="32" spans="1:351" ht="13" x14ac:dyDescent="0.2">
      <c r="B32" s="1101"/>
    </row>
    <row r="33" spans="2:109" ht="13" x14ac:dyDescent="0.2">
      <c r="B33" s="1101"/>
    </row>
    <row r="34" spans="2:109" ht="13" x14ac:dyDescent="0.2">
      <c r="B34" s="1101"/>
    </row>
    <row r="35" spans="2:109" ht="13" x14ac:dyDescent="0.2">
      <c r="B35" s="1101"/>
    </row>
    <row r="36" spans="2:109" ht="13" x14ac:dyDescent="0.2">
      <c r="B36" s="1101"/>
    </row>
    <row r="37" spans="2:109" ht="13" x14ac:dyDescent="0.2">
      <c r="B37" s="1101"/>
    </row>
    <row r="38" spans="2:109" ht="13" x14ac:dyDescent="0.2">
      <c r="B38" s="1101"/>
    </row>
    <row r="39" spans="2:109" ht="13" x14ac:dyDescent="0.2">
      <c r="B39" s="1103"/>
      <c r="C39" s="1104"/>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c r="AG39" s="1104"/>
      <c r="AH39" s="1104"/>
      <c r="AI39" s="1104"/>
      <c r="AJ39" s="1104"/>
      <c r="AK39" s="1104"/>
      <c r="AL39" s="1104"/>
      <c r="AM39" s="1104"/>
      <c r="AN39" s="1104"/>
      <c r="AO39" s="1104"/>
      <c r="AP39" s="1104"/>
      <c r="AQ39" s="1104"/>
      <c r="AR39" s="1104"/>
      <c r="AS39" s="1104"/>
      <c r="AT39" s="1104"/>
      <c r="AU39" s="1104"/>
      <c r="AV39" s="1104"/>
      <c r="AW39" s="1104"/>
      <c r="AX39" s="1104"/>
      <c r="AY39" s="1104"/>
      <c r="AZ39" s="1104"/>
      <c r="BA39" s="1104"/>
      <c r="BB39" s="1104"/>
      <c r="BC39" s="1104"/>
      <c r="BD39" s="1104"/>
      <c r="BE39" s="1104"/>
      <c r="BF39" s="1104"/>
      <c r="BG39" s="1104"/>
      <c r="BH39" s="1104"/>
      <c r="BI39" s="1104"/>
      <c r="BJ39" s="1104"/>
      <c r="BK39" s="1104"/>
      <c r="BL39" s="1104"/>
      <c r="BM39" s="1104"/>
      <c r="BN39" s="1104"/>
      <c r="BO39" s="1104"/>
      <c r="BP39" s="1104"/>
      <c r="BQ39" s="1104"/>
      <c r="BR39" s="1104"/>
      <c r="BS39" s="1104"/>
      <c r="BT39" s="1104"/>
      <c r="BU39" s="1104"/>
      <c r="BV39" s="1104"/>
      <c r="BW39" s="1104"/>
      <c r="BX39" s="1104"/>
      <c r="BY39" s="1104"/>
      <c r="BZ39" s="1104"/>
      <c r="CA39" s="1104"/>
      <c r="CB39" s="1104"/>
      <c r="CC39" s="1104"/>
      <c r="CD39" s="1104"/>
      <c r="CE39" s="1104"/>
      <c r="CF39" s="1104"/>
      <c r="CG39" s="1104"/>
      <c r="CH39" s="1104"/>
      <c r="CI39" s="1104"/>
      <c r="CJ39" s="1104"/>
      <c r="CK39" s="1104"/>
      <c r="CL39" s="1104"/>
      <c r="CM39" s="1104"/>
      <c r="CN39" s="1104"/>
      <c r="CO39" s="1104"/>
      <c r="CP39" s="1104"/>
      <c r="CQ39" s="1104"/>
      <c r="CR39" s="1104"/>
      <c r="CS39" s="1104"/>
      <c r="CT39" s="1104"/>
      <c r="CU39" s="1104"/>
      <c r="CV39" s="1104"/>
      <c r="CW39" s="1104"/>
      <c r="CX39" s="1104"/>
      <c r="CY39" s="1104"/>
      <c r="CZ39" s="1104"/>
      <c r="DA39" s="1104"/>
      <c r="DB39" s="1104"/>
      <c r="DC39" s="1104"/>
      <c r="DD39" s="1105"/>
    </row>
    <row r="40" spans="2:109" ht="13" x14ac:dyDescent="0.2">
      <c r="B40" s="1106"/>
      <c r="DD40" s="1106"/>
      <c r="DE40" s="1094"/>
    </row>
    <row r="41" spans="2:109" ht="16.5" x14ac:dyDescent="0.2">
      <c r="B41" s="1107" t="s">
        <v>554</v>
      </c>
      <c r="C41" s="1097"/>
      <c r="D41" s="1097"/>
      <c r="E41" s="1097"/>
      <c r="F41" s="1097"/>
      <c r="G41" s="1097"/>
      <c r="H41" s="1097"/>
      <c r="I41" s="1097"/>
      <c r="J41" s="1097"/>
      <c r="K41" s="1097"/>
      <c r="L41" s="1097"/>
      <c r="M41" s="1097"/>
      <c r="N41" s="1097"/>
      <c r="O41" s="1097"/>
      <c r="P41" s="1097"/>
      <c r="Q41" s="1097"/>
      <c r="R41" s="1097"/>
      <c r="S41" s="1097"/>
      <c r="T41" s="1097"/>
      <c r="U41" s="1097"/>
      <c r="V41" s="1097"/>
      <c r="W41" s="1097"/>
      <c r="X41" s="1097"/>
      <c r="Y41" s="1097"/>
      <c r="Z41" s="1097"/>
      <c r="AA41" s="1097"/>
      <c r="AB41" s="1097"/>
      <c r="AC41" s="1097"/>
      <c r="AD41" s="1097"/>
      <c r="AE41" s="1097"/>
      <c r="AF41" s="1097"/>
      <c r="AG41" s="1097"/>
      <c r="AH41" s="1097"/>
      <c r="AI41" s="1097"/>
      <c r="AJ41" s="1097"/>
      <c r="AK41" s="1097"/>
      <c r="AL41" s="1097"/>
      <c r="AM41" s="1097"/>
      <c r="AN41" s="1097"/>
      <c r="AO41" s="1097"/>
      <c r="AP41" s="1097"/>
      <c r="AQ41" s="1097"/>
      <c r="AR41" s="1097"/>
      <c r="AS41" s="1097"/>
      <c r="AT41" s="1097"/>
      <c r="AU41" s="1097"/>
      <c r="AV41" s="1097"/>
      <c r="AW41" s="1097"/>
      <c r="AX41" s="1097"/>
      <c r="AY41" s="1097"/>
      <c r="AZ41" s="1097"/>
      <c r="BA41" s="1097"/>
      <c r="BB41" s="1097"/>
      <c r="BC41" s="1097"/>
      <c r="BD41" s="1097"/>
      <c r="BE41" s="1097"/>
      <c r="BF41" s="1097"/>
      <c r="BG41" s="1097"/>
      <c r="BH41" s="1097"/>
      <c r="BI41" s="1097"/>
      <c r="BJ41" s="1097"/>
      <c r="BK41" s="1097"/>
      <c r="BL41" s="1097"/>
      <c r="BM41" s="1097"/>
      <c r="BN41" s="1097"/>
      <c r="BO41" s="1097"/>
      <c r="BP41" s="1097"/>
      <c r="BQ41" s="1097"/>
      <c r="BR41" s="1097"/>
      <c r="BS41" s="1097"/>
      <c r="BT41" s="1097"/>
      <c r="BU41" s="1097"/>
      <c r="BV41" s="1097"/>
      <c r="BW41" s="1097"/>
      <c r="BX41" s="1097"/>
      <c r="BY41" s="1097"/>
      <c r="BZ41" s="1097"/>
      <c r="CA41" s="1097"/>
      <c r="CB41" s="1097"/>
      <c r="CC41" s="1097"/>
      <c r="CD41" s="1097"/>
      <c r="CE41" s="1097"/>
      <c r="CF41" s="1097"/>
      <c r="CG41" s="1097"/>
      <c r="CH41" s="1097"/>
      <c r="CI41" s="1097"/>
      <c r="CJ41" s="1097"/>
      <c r="CK41" s="1097"/>
      <c r="CL41" s="1097"/>
      <c r="CM41" s="1097"/>
      <c r="CN41" s="1097"/>
      <c r="CO41" s="1097"/>
      <c r="CP41" s="1097"/>
      <c r="CQ41" s="1097"/>
      <c r="CR41" s="1097"/>
      <c r="CS41" s="1097"/>
      <c r="CT41" s="1097"/>
      <c r="CU41" s="1097"/>
      <c r="CV41" s="1097"/>
      <c r="CW41" s="1097"/>
      <c r="CX41" s="1097"/>
      <c r="CY41" s="1097"/>
      <c r="CZ41" s="1097"/>
      <c r="DA41" s="1097"/>
      <c r="DB41" s="1097"/>
      <c r="DC41" s="1097"/>
      <c r="DD41" s="1099"/>
    </row>
    <row r="42" spans="2:109" ht="13" x14ac:dyDescent="0.2">
      <c r="B42" s="1101"/>
      <c r="G42" s="1108"/>
      <c r="I42" s="1109"/>
      <c r="J42" s="1109"/>
      <c r="K42" s="1109"/>
      <c r="AM42" s="1108"/>
      <c r="AN42" s="1108" t="s">
        <v>555</v>
      </c>
      <c r="AP42" s="1109"/>
      <c r="AQ42" s="1109"/>
      <c r="AR42" s="1109"/>
      <c r="AY42" s="1108"/>
      <c r="BA42" s="1109"/>
      <c r="BB42" s="1109"/>
      <c r="BC42" s="1109"/>
      <c r="BK42" s="1108"/>
      <c r="BM42" s="1109"/>
      <c r="BN42" s="1109"/>
      <c r="BO42" s="1109"/>
      <c r="BW42" s="1108"/>
      <c r="BY42" s="1109"/>
      <c r="BZ42" s="1109"/>
      <c r="CA42" s="1109"/>
      <c r="CI42" s="1108"/>
      <c r="CK42" s="1109"/>
      <c r="CL42" s="1109"/>
      <c r="CM42" s="1109"/>
      <c r="CU42" s="1108"/>
      <c r="CW42" s="1109"/>
      <c r="CX42" s="1109"/>
      <c r="CY42" s="1109"/>
    </row>
    <row r="43" spans="2:109" ht="13.5" customHeight="1" x14ac:dyDescent="0.2">
      <c r="B43" s="1101"/>
      <c r="AN43" s="1110" t="s">
        <v>556</v>
      </c>
      <c r="AO43" s="1111"/>
      <c r="AP43" s="1111"/>
      <c r="AQ43" s="1111"/>
      <c r="AR43" s="1111"/>
      <c r="AS43" s="1111"/>
      <c r="AT43" s="1111"/>
      <c r="AU43" s="1111"/>
      <c r="AV43" s="1111"/>
      <c r="AW43" s="1111"/>
      <c r="AX43" s="1111"/>
      <c r="AY43" s="1111"/>
      <c r="AZ43" s="1111"/>
      <c r="BA43" s="1111"/>
      <c r="BB43" s="1111"/>
      <c r="BC43" s="1111"/>
      <c r="BD43" s="1111"/>
      <c r="BE43" s="1111"/>
      <c r="BF43" s="1111"/>
      <c r="BG43" s="1111"/>
      <c r="BH43" s="1111"/>
      <c r="BI43" s="1111"/>
      <c r="BJ43" s="1111"/>
      <c r="BK43" s="1111"/>
      <c r="BL43" s="1111"/>
      <c r="BM43" s="1111"/>
      <c r="BN43" s="1111"/>
      <c r="BO43" s="1111"/>
      <c r="BP43" s="1111"/>
      <c r="BQ43" s="1111"/>
      <c r="BR43" s="1111"/>
      <c r="BS43" s="1111"/>
      <c r="BT43" s="1111"/>
      <c r="BU43" s="1111"/>
      <c r="BV43" s="1111"/>
      <c r="BW43" s="1111"/>
      <c r="BX43" s="1111"/>
      <c r="BY43" s="1111"/>
      <c r="BZ43" s="1111"/>
      <c r="CA43" s="1111"/>
      <c r="CB43" s="1111"/>
      <c r="CC43" s="1111"/>
      <c r="CD43" s="1111"/>
      <c r="CE43" s="1111"/>
      <c r="CF43" s="1111"/>
      <c r="CG43" s="1111"/>
      <c r="CH43" s="1111"/>
      <c r="CI43" s="1111"/>
      <c r="CJ43" s="1111"/>
      <c r="CK43" s="1111"/>
      <c r="CL43" s="1111"/>
      <c r="CM43" s="1111"/>
      <c r="CN43" s="1111"/>
      <c r="CO43" s="1111"/>
      <c r="CP43" s="1111"/>
      <c r="CQ43" s="1111"/>
      <c r="CR43" s="1111"/>
      <c r="CS43" s="1111"/>
      <c r="CT43" s="1111"/>
      <c r="CU43" s="1111"/>
      <c r="CV43" s="1111"/>
      <c r="CW43" s="1111"/>
      <c r="CX43" s="1111"/>
      <c r="CY43" s="1111"/>
      <c r="CZ43" s="1111"/>
      <c r="DA43" s="1111"/>
      <c r="DB43" s="1111"/>
      <c r="DC43" s="1112"/>
    </row>
    <row r="44" spans="2:109" ht="13" x14ac:dyDescent="0.2">
      <c r="B44" s="1101"/>
      <c r="AN44" s="1113"/>
      <c r="AO44" s="1114"/>
      <c r="AP44" s="1114"/>
      <c r="AQ44" s="1114"/>
      <c r="AR44" s="1114"/>
      <c r="AS44" s="1114"/>
      <c r="AT44" s="1114"/>
      <c r="AU44" s="1114"/>
      <c r="AV44" s="1114"/>
      <c r="AW44" s="1114"/>
      <c r="AX44" s="1114"/>
      <c r="AY44" s="1114"/>
      <c r="AZ44" s="1114"/>
      <c r="BA44" s="1114"/>
      <c r="BB44" s="1114"/>
      <c r="BC44" s="1114"/>
      <c r="BD44" s="1114"/>
      <c r="BE44" s="1114"/>
      <c r="BF44" s="1114"/>
      <c r="BG44" s="1114"/>
      <c r="BH44" s="1114"/>
      <c r="BI44" s="1114"/>
      <c r="BJ44" s="1114"/>
      <c r="BK44" s="1114"/>
      <c r="BL44" s="1114"/>
      <c r="BM44" s="1114"/>
      <c r="BN44" s="1114"/>
      <c r="BO44" s="1114"/>
      <c r="BP44" s="1114"/>
      <c r="BQ44" s="1114"/>
      <c r="BR44" s="1114"/>
      <c r="BS44" s="1114"/>
      <c r="BT44" s="1114"/>
      <c r="BU44" s="1114"/>
      <c r="BV44" s="1114"/>
      <c r="BW44" s="1114"/>
      <c r="BX44" s="1114"/>
      <c r="BY44" s="1114"/>
      <c r="BZ44" s="1114"/>
      <c r="CA44" s="1114"/>
      <c r="CB44" s="1114"/>
      <c r="CC44" s="1114"/>
      <c r="CD44" s="1114"/>
      <c r="CE44" s="1114"/>
      <c r="CF44" s="1114"/>
      <c r="CG44" s="1114"/>
      <c r="CH44" s="1114"/>
      <c r="CI44" s="1114"/>
      <c r="CJ44" s="1114"/>
      <c r="CK44" s="1114"/>
      <c r="CL44" s="1114"/>
      <c r="CM44" s="1114"/>
      <c r="CN44" s="1114"/>
      <c r="CO44" s="1114"/>
      <c r="CP44" s="1114"/>
      <c r="CQ44" s="1114"/>
      <c r="CR44" s="1114"/>
      <c r="CS44" s="1114"/>
      <c r="CT44" s="1114"/>
      <c r="CU44" s="1114"/>
      <c r="CV44" s="1114"/>
      <c r="CW44" s="1114"/>
      <c r="CX44" s="1114"/>
      <c r="CY44" s="1114"/>
      <c r="CZ44" s="1114"/>
      <c r="DA44" s="1114"/>
      <c r="DB44" s="1114"/>
      <c r="DC44" s="1115"/>
    </row>
    <row r="45" spans="2:109" ht="13" x14ac:dyDescent="0.2">
      <c r="B45" s="1101"/>
      <c r="AN45" s="1113"/>
      <c r="AO45" s="1114"/>
      <c r="AP45" s="1114"/>
      <c r="AQ45" s="1114"/>
      <c r="AR45" s="1114"/>
      <c r="AS45" s="1114"/>
      <c r="AT45" s="1114"/>
      <c r="AU45" s="1114"/>
      <c r="AV45" s="1114"/>
      <c r="AW45" s="1114"/>
      <c r="AX45" s="1114"/>
      <c r="AY45" s="1114"/>
      <c r="AZ45" s="1114"/>
      <c r="BA45" s="1114"/>
      <c r="BB45" s="1114"/>
      <c r="BC45" s="1114"/>
      <c r="BD45" s="1114"/>
      <c r="BE45" s="1114"/>
      <c r="BF45" s="1114"/>
      <c r="BG45" s="1114"/>
      <c r="BH45" s="1114"/>
      <c r="BI45" s="1114"/>
      <c r="BJ45" s="1114"/>
      <c r="BK45" s="1114"/>
      <c r="BL45" s="1114"/>
      <c r="BM45" s="1114"/>
      <c r="BN45" s="1114"/>
      <c r="BO45" s="1114"/>
      <c r="BP45" s="1114"/>
      <c r="BQ45" s="1114"/>
      <c r="BR45" s="1114"/>
      <c r="BS45" s="1114"/>
      <c r="BT45" s="1114"/>
      <c r="BU45" s="1114"/>
      <c r="BV45" s="1114"/>
      <c r="BW45" s="1114"/>
      <c r="BX45" s="1114"/>
      <c r="BY45" s="1114"/>
      <c r="BZ45" s="1114"/>
      <c r="CA45" s="1114"/>
      <c r="CB45" s="1114"/>
      <c r="CC45" s="1114"/>
      <c r="CD45" s="1114"/>
      <c r="CE45" s="1114"/>
      <c r="CF45" s="1114"/>
      <c r="CG45" s="1114"/>
      <c r="CH45" s="1114"/>
      <c r="CI45" s="1114"/>
      <c r="CJ45" s="1114"/>
      <c r="CK45" s="1114"/>
      <c r="CL45" s="1114"/>
      <c r="CM45" s="1114"/>
      <c r="CN45" s="1114"/>
      <c r="CO45" s="1114"/>
      <c r="CP45" s="1114"/>
      <c r="CQ45" s="1114"/>
      <c r="CR45" s="1114"/>
      <c r="CS45" s="1114"/>
      <c r="CT45" s="1114"/>
      <c r="CU45" s="1114"/>
      <c r="CV45" s="1114"/>
      <c r="CW45" s="1114"/>
      <c r="CX45" s="1114"/>
      <c r="CY45" s="1114"/>
      <c r="CZ45" s="1114"/>
      <c r="DA45" s="1114"/>
      <c r="DB45" s="1114"/>
      <c r="DC45" s="1115"/>
    </row>
    <row r="46" spans="2:109" ht="13" x14ac:dyDescent="0.2">
      <c r="B46" s="1101"/>
      <c r="AN46" s="1113"/>
      <c r="AO46" s="1114"/>
      <c r="AP46" s="1114"/>
      <c r="AQ46" s="1114"/>
      <c r="AR46" s="1114"/>
      <c r="AS46" s="1114"/>
      <c r="AT46" s="1114"/>
      <c r="AU46" s="1114"/>
      <c r="AV46" s="1114"/>
      <c r="AW46" s="1114"/>
      <c r="AX46" s="1114"/>
      <c r="AY46" s="1114"/>
      <c r="AZ46" s="1114"/>
      <c r="BA46" s="1114"/>
      <c r="BB46" s="1114"/>
      <c r="BC46" s="1114"/>
      <c r="BD46" s="1114"/>
      <c r="BE46" s="1114"/>
      <c r="BF46" s="1114"/>
      <c r="BG46" s="1114"/>
      <c r="BH46" s="1114"/>
      <c r="BI46" s="1114"/>
      <c r="BJ46" s="1114"/>
      <c r="BK46" s="1114"/>
      <c r="BL46" s="1114"/>
      <c r="BM46" s="1114"/>
      <c r="BN46" s="1114"/>
      <c r="BO46" s="1114"/>
      <c r="BP46" s="1114"/>
      <c r="BQ46" s="1114"/>
      <c r="BR46" s="1114"/>
      <c r="BS46" s="1114"/>
      <c r="BT46" s="1114"/>
      <c r="BU46" s="1114"/>
      <c r="BV46" s="1114"/>
      <c r="BW46" s="1114"/>
      <c r="BX46" s="1114"/>
      <c r="BY46" s="1114"/>
      <c r="BZ46" s="1114"/>
      <c r="CA46" s="1114"/>
      <c r="CB46" s="1114"/>
      <c r="CC46" s="1114"/>
      <c r="CD46" s="1114"/>
      <c r="CE46" s="1114"/>
      <c r="CF46" s="1114"/>
      <c r="CG46" s="1114"/>
      <c r="CH46" s="1114"/>
      <c r="CI46" s="1114"/>
      <c r="CJ46" s="1114"/>
      <c r="CK46" s="1114"/>
      <c r="CL46" s="1114"/>
      <c r="CM46" s="1114"/>
      <c r="CN46" s="1114"/>
      <c r="CO46" s="1114"/>
      <c r="CP46" s="1114"/>
      <c r="CQ46" s="1114"/>
      <c r="CR46" s="1114"/>
      <c r="CS46" s="1114"/>
      <c r="CT46" s="1114"/>
      <c r="CU46" s="1114"/>
      <c r="CV46" s="1114"/>
      <c r="CW46" s="1114"/>
      <c r="CX46" s="1114"/>
      <c r="CY46" s="1114"/>
      <c r="CZ46" s="1114"/>
      <c r="DA46" s="1114"/>
      <c r="DB46" s="1114"/>
      <c r="DC46" s="1115"/>
    </row>
    <row r="47" spans="2:109" ht="13" x14ac:dyDescent="0.2">
      <c r="B47" s="1101"/>
      <c r="AN47" s="1116"/>
      <c r="AO47" s="1117"/>
      <c r="AP47" s="1117"/>
      <c r="AQ47" s="1117"/>
      <c r="AR47" s="1117"/>
      <c r="AS47" s="1117"/>
      <c r="AT47" s="1117"/>
      <c r="AU47" s="1117"/>
      <c r="AV47" s="1117"/>
      <c r="AW47" s="1117"/>
      <c r="AX47" s="1117"/>
      <c r="AY47" s="1117"/>
      <c r="AZ47" s="1117"/>
      <c r="BA47" s="1117"/>
      <c r="BB47" s="1117"/>
      <c r="BC47" s="1117"/>
      <c r="BD47" s="1117"/>
      <c r="BE47" s="1117"/>
      <c r="BF47" s="1117"/>
      <c r="BG47" s="1117"/>
      <c r="BH47" s="1117"/>
      <c r="BI47" s="1117"/>
      <c r="BJ47" s="1117"/>
      <c r="BK47" s="1117"/>
      <c r="BL47" s="1117"/>
      <c r="BM47" s="1117"/>
      <c r="BN47" s="1117"/>
      <c r="BO47" s="1117"/>
      <c r="BP47" s="1117"/>
      <c r="BQ47" s="1117"/>
      <c r="BR47" s="1117"/>
      <c r="BS47" s="1117"/>
      <c r="BT47" s="1117"/>
      <c r="BU47" s="1117"/>
      <c r="BV47" s="1117"/>
      <c r="BW47" s="1117"/>
      <c r="BX47" s="1117"/>
      <c r="BY47" s="1117"/>
      <c r="BZ47" s="1117"/>
      <c r="CA47" s="1117"/>
      <c r="CB47" s="1117"/>
      <c r="CC47" s="1117"/>
      <c r="CD47" s="1117"/>
      <c r="CE47" s="1117"/>
      <c r="CF47" s="1117"/>
      <c r="CG47" s="1117"/>
      <c r="CH47" s="1117"/>
      <c r="CI47" s="1117"/>
      <c r="CJ47" s="1117"/>
      <c r="CK47" s="1117"/>
      <c r="CL47" s="1117"/>
      <c r="CM47" s="1117"/>
      <c r="CN47" s="1117"/>
      <c r="CO47" s="1117"/>
      <c r="CP47" s="1117"/>
      <c r="CQ47" s="1117"/>
      <c r="CR47" s="1117"/>
      <c r="CS47" s="1117"/>
      <c r="CT47" s="1117"/>
      <c r="CU47" s="1117"/>
      <c r="CV47" s="1117"/>
      <c r="CW47" s="1117"/>
      <c r="CX47" s="1117"/>
      <c r="CY47" s="1117"/>
      <c r="CZ47" s="1117"/>
      <c r="DA47" s="1117"/>
      <c r="DB47" s="1117"/>
      <c r="DC47" s="1118"/>
    </row>
    <row r="48" spans="2:109" ht="13" x14ac:dyDescent="0.2">
      <c r="B48" s="1101"/>
      <c r="H48" s="1119"/>
      <c r="I48" s="1119"/>
      <c r="J48" s="1119"/>
      <c r="AN48" s="1119"/>
      <c r="AO48" s="1119"/>
      <c r="AP48" s="1119"/>
      <c r="AZ48" s="1119"/>
      <c r="BA48" s="1119"/>
      <c r="BB48" s="1119"/>
      <c r="BL48" s="1119"/>
      <c r="BM48" s="1119"/>
      <c r="BN48" s="1119"/>
      <c r="BX48" s="1119"/>
      <c r="BY48" s="1119"/>
      <c r="BZ48" s="1119"/>
      <c r="CJ48" s="1119"/>
      <c r="CK48" s="1119"/>
      <c r="CL48" s="1119"/>
      <c r="CV48" s="1119"/>
      <c r="CW48" s="1119"/>
      <c r="CX48" s="1119"/>
    </row>
    <row r="49" spans="1:109" ht="13" x14ac:dyDescent="0.2">
      <c r="B49" s="1101"/>
      <c r="AN49" s="1094" t="s">
        <v>557</v>
      </c>
    </row>
    <row r="50" spans="1:109" ht="13" x14ac:dyDescent="0.2">
      <c r="B50" s="1101"/>
      <c r="G50" s="1120"/>
      <c r="H50" s="1120"/>
      <c r="I50" s="1120"/>
      <c r="J50" s="1120"/>
      <c r="K50" s="1121"/>
      <c r="L50" s="1121"/>
      <c r="M50" s="1122"/>
      <c r="N50" s="1122"/>
      <c r="AN50" s="1123"/>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5"/>
      <c r="BP50" s="1126" t="s">
        <v>530</v>
      </c>
      <c r="BQ50" s="1126"/>
      <c r="BR50" s="1126"/>
      <c r="BS50" s="1126"/>
      <c r="BT50" s="1126"/>
      <c r="BU50" s="1126"/>
      <c r="BV50" s="1126"/>
      <c r="BW50" s="1126"/>
      <c r="BX50" s="1126" t="s">
        <v>443</v>
      </c>
      <c r="BY50" s="1126"/>
      <c r="BZ50" s="1126"/>
      <c r="CA50" s="1126"/>
      <c r="CB50" s="1126"/>
      <c r="CC50" s="1126"/>
      <c r="CD50" s="1126"/>
      <c r="CE50" s="1126"/>
      <c r="CF50" s="1126" t="s">
        <v>531</v>
      </c>
      <c r="CG50" s="1126"/>
      <c r="CH50" s="1126"/>
      <c r="CI50" s="1126"/>
      <c r="CJ50" s="1126"/>
      <c r="CK50" s="1126"/>
      <c r="CL50" s="1126"/>
      <c r="CM50" s="1126"/>
      <c r="CN50" s="1126" t="s">
        <v>532</v>
      </c>
      <c r="CO50" s="1126"/>
      <c r="CP50" s="1126"/>
      <c r="CQ50" s="1126"/>
      <c r="CR50" s="1126"/>
      <c r="CS50" s="1126"/>
      <c r="CT50" s="1126"/>
      <c r="CU50" s="1126"/>
      <c r="CV50" s="1126" t="s">
        <v>533</v>
      </c>
      <c r="CW50" s="1126"/>
      <c r="CX50" s="1126"/>
      <c r="CY50" s="1126"/>
      <c r="CZ50" s="1126"/>
      <c r="DA50" s="1126"/>
      <c r="DB50" s="1126"/>
      <c r="DC50" s="1126"/>
    </row>
    <row r="51" spans="1:109" ht="13.5" customHeight="1" x14ac:dyDescent="0.2">
      <c r="B51" s="1101"/>
      <c r="G51" s="1127"/>
      <c r="H51" s="1127"/>
      <c r="I51" s="1128"/>
      <c r="J51" s="1128"/>
      <c r="K51" s="1129"/>
      <c r="L51" s="1129"/>
      <c r="M51" s="1129"/>
      <c r="N51" s="1129"/>
      <c r="AM51" s="1119"/>
      <c r="AN51" s="1130" t="s">
        <v>558</v>
      </c>
      <c r="AO51" s="1130"/>
      <c r="AP51" s="1130"/>
      <c r="AQ51" s="1130"/>
      <c r="AR51" s="1130"/>
      <c r="AS51" s="1130"/>
      <c r="AT51" s="1130"/>
      <c r="AU51" s="1130"/>
      <c r="AV51" s="1130"/>
      <c r="AW51" s="1130"/>
      <c r="AX51" s="1130"/>
      <c r="AY51" s="1130"/>
      <c r="AZ51" s="1130"/>
      <c r="BA51" s="1130"/>
      <c r="BB51" s="1130" t="s">
        <v>559</v>
      </c>
      <c r="BC51" s="1130"/>
      <c r="BD51" s="1130"/>
      <c r="BE51" s="1130"/>
      <c r="BF51" s="1130"/>
      <c r="BG51" s="1130"/>
      <c r="BH51" s="1130"/>
      <c r="BI51" s="1130"/>
      <c r="BJ51" s="1130"/>
      <c r="BK51" s="1130"/>
      <c r="BL51" s="1130"/>
      <c r="BM51" s="1130"/>
      <c r="BN51" s="1130"/>
      <c r="BO51" s="1130"/>
      <c r="BP51" s="1131">
        <v>93.6</v>
      </c>
      <c r="BQ51" s="1131"/>
      <c r="BR51" s="1131"/>
      <c r="BS51" s="1131"/>
      <c r="BT51" s="1131"/>
      <c r="BU51" s="1131"/>
      <c r="BV51" s="1131"/>
      <c r="BW51" s="1131"/>
      <c r="BX51" s="1131">
        <v>105.5</v>
      </c>
      <c r="BY51" s="1131"/>
      <c r="BZ51" s="1131"/>
      <c r="CA51" s="1131"/>
      <c r="CB51" s="1131"/>
      <c r="CC51" s="1131"/>
      <c r="CD51" s="1131"/>
      <c r="CE51" s="1131"/>
      <c r="CF51" s="1131">
        <v>110.6</v>
      </c>
      <c r="CG51" s="1131"/>
      <c r="CH51" s="1131"/>
      <c r="CI51" s="1131"/>
      <c r="CJ51" s="1131"/>
      <c r="CK51" s="1131"/>
      <c r="CL51" s="1131"/>
      <c r="CM51" s="1131"/>
      <c r="CN51" s="1131">
        <v>123</v>
      </c>
      <c r="CO51" s="1131"/>
      <c r="CP51" s="1131"/>
      <c r="CQ51" s="1131"/>
      <c r="CR51" s="1131"/>
      <c r="CS51" s="1131"/>
      <c r="CT51" s="1131"/>
      <c r="CU51" s="1131"/>
      <c r="CV51" s="1131">
        <v>114.6</v>
      </c>
      <c r="CW51" s="1131"/>
      <c r="CX51" s="1131"/>
      <c r="CY51" s="1131"/>
      <c r="CZ51" s="1131"/>
      <c r="DA51" s="1131"/>
      <c r="DB51" s="1131"/>
      <c r="DC51" s="1131"/>
    </row>
    <row r="52" spans="1:109" ht="13" x14ac:dyDescent="0.2">
      <c r="B52" s="1101"/>
      <c r="G52" s="1127"/>
      <c r="H52" s="1127"/>
      <c r="I52" s="1128"/>
      <c r="J52" s="1128"/>
      <c r="K52" s="1129"/>
      <c r="L52" s="1129"/>
      <c r="M52" s="1129"/>
      <c r="N52" s="1129"/>
      <c r="AM52" s="1119"/>
      <c r="AN52" s="1130"/>
      <c r="AO52" s="1130"/>
      <c r="AP52" s="1130"/>
      <c r="AQ52" s="1130"/>
      <c r="AR52" s="1130"/>
      <c r="AS52" s="1130"/>
      <c r="AT52" s="1130"/>
      <c r="AU52" s="1130"/>
      <c r="AV52" s="1130"/>
      <c r="AW52" s="1130"/>
      <c r="AX52" s="1130"/>
      <c r="AY52" s="1130"/>
      <c r="AZ52" s="1130"/>
      <c r="BA52" s="1130"/>
      <c r="BB52" s="1130"/>
      <c r="BC52" s="1130"/>
      <c r="BD52" s="1130"/>
      <c r="BE52" s="1130"/>
      <c r="BF52" s="1130"/>
      <c r="BG52" s="1130"/>
      <c r="BH52" s="1130"/>
      <c r="BI52" s="1130"/>
      <c r="BJ52" s="1130"/>
      <c r="BK52" s="1130"/>
      <c r="BL52" s="1130"/>
      <c r="BM52" s="1130"/>
      <c r="BN52" s="1130"/>
      <c r="BO52" s="1130"/>
      <c r="BP52" s="1131"/>
      <c r="BQ52" s="1131"/>
      <c r="BR52" s="1131"/>
      <c r="BS52" s="1131"/>
      <c r="BT52" s="1131"/>
      <c r="BU52" s="1131"/>
      <c r="BV52" s="1131"/>
      <c r="BW52" s="1131"/>
      <c r="BX52" s="1131"/>
      <c r="BY52" s="1131"/>
      <c r="BZ52" s="1131"/>
      <c r="CA52" s="1131"/>
      <c r="CB52" s="1131"/>
      <c r="CC52" s="1131"/>
      <c r="CD52" s="1131"/>
      <c r="CE52" s="1131"/>
      <c r="CF52" s="1131"/>
      <c r="CG52" s="1131"/>
      <c r="CH52" s="1131"/>
      <c r="CI52" s="1131"/>
      <c r="CJ52" s="1131"/>
      <c r="CK52" s="1131"/>
      <c r="CL52" s="1131"/>
      <c r="CM52" s="1131"/>
      <c r="CN52" s="1131"/>
      <c r="CO52" s="1131"/>
      <c r="CP52" s="1131"/>
      <c r="CQ52" s="1131"/>
      <c r="CR52" s="1131"/>
      <c r="CS52" s="1131"/>
      <c r="CT52" s="1131"/>
      <c r="CU52" s="1131"/>
      <c r="CV52" s="1131"/>
      <c r="CW52" s="1131"/>
      <c r="CX52" s="1131"/>
      <c r="CY52" s="1131"/>
      <c r="CZ52" s="1131"/>
      <c r="DA52" s="1131"/>
      <c r="DB52" s="1131"/>
      <c r="DC52" s="1131"/>
    </row>
    <row r="53" spans="1:109" ht="13" x14ac:dyDescent="0.2">
      <c r="A53" s="1109"/>
      <c r="B53" s="1101"/>
      <c r="G53" s="1127"/>
      <c r="H53" s="1127"/>
      <c r="I53" s="1120"/>
      <c r="J53" s="1120"/>
      <c r="K53" s="1129"/>
      <c r="L53" s="1129"/>
      <c r="M53" s="1129"/>
      <c r="N53" s="1129"/>
      <c r="AM53" s="1119"/>
      <c r="AN53" s="1130"/>
      <c r="AO53" s="1130"/>
      <c r="AP53" s="1130"/>
      <c r="AQ53" s="1130"/>
      <c r="AR53" s="1130"/>
      <c r="AS53" s="1130"/>
      <c r="AT53" s="1130"/>
      <c r="AU53" s="1130"/>
      <c r="AV53" s="1130"/>
      <c r="AW53" s="1130"/>
      <c r="AX53" s="1130"/>
      <c r="AY53" s="1130"/>
      <c r="AZ53" s="1130"/>
      <c r="BA53" s="1130"/>
      <c r="BB53" s="1130" t="s">
        <v>560</v>
      </c>
      <c r="BC53" s="1130"/>
      <c r="BD53" s="1130"/>
      <c r="BE53" s="1130"/>
      <c r="BF53" s="1130"/>
      <c r="BG53" s="1130"/>
      <c r="BH53" s="1130"/>
      <c r="BI53" s="1130"/>
      <c r="BJ53" s="1130"/>
      <c r="BK53" s="1130"/>
      <c r="BL53" s="1130"/>
      <c r="BM53" s="1130"/>
      <c r="BN53" s="1130"/>
      <c r="BO53" s="1130"/>
      <c r="BP53" s="1131">
        <v>63.5</v>
      </c>
      <c r="BQ53" s="1131"/>
      <c r="BR53" s="1131"/>
      <c r="BS53" s="1131"/>
      <c r="BT53" s="1131"/>
      <c r="BU53" s="1131"/>
      <c r="BV53" s="1131"/>
      <c r="BW53" s="1131"/>
      <c r="BX53" s="1131">
        <v>64.599999999999994</v>
      </c>
      <c r="BY53" s="1131"/>
      <c r="BZ53" s="1131"/>
      <c r="CA53" s="1131"/>
      <c r="CB53" s="1131"/>
      <c r="CC53" s="1131"/>
      <c r="CD53" s="1131"/>
      <c r="CE53" s="1131"/>
      <c r="CF53" s="1131">
        <v>61</v>
      </c>
      <c r="CG53" s="1131"/>
      <c r="CH53" s="1131"/>
      <c r="CI53" s="1131"/>
      <c r="CJ53" s="1131"/>
      <c r="CK53" s="1131"/>
      <c r="CL53" s="1131"/>
      <c r="CM53" s="1131"/>
      <c r="CN53" s="1131">
        <v>67.900000000000006</v>
      </c>
      <c r="CO53" s="1131"/>
      <c r="CP53" s="1131"/>
      <c r="CQ53" s="1131"/>
      <c r="CR53" s="1131"/>
      <c r="CS53" s="1131"/>
      <c r="CT53" s="1131"/>
      <c r="CU53" s="1131"/>
      <c r="CV53" s="1131">
        <v>69.599999999999994</v>
      </c>
      <c r="CW53" s="1131"/>
      <c r="CX53" s="1131"/>
      <c r="CY53" s="1131"/>
      <c r="CZ53" s="1131"/>
      <c r="DA53" s="1131"/>
      <c r="DB53" s="1131"/>
      <c r="DC53" s="1131"/>
    </row>
    <row r="54" spans="1:109" ht="13" x14ac:dyDescent="0.2">
      <c r="A54" s="1109"/>
      <c r="B54" s="1101"/>
      <c r="G54" s="1127"/>
      <c r="H54" s="1127"/>
      <c r="I54" s="1120"/>
      <c r="J54" s="1120"/>
      <c r="K54" s="1129"/>
      <c r="L54" s="1129"/>
      <c r="M54" s="1129"/>
      <c r="N54" s="1129"/>
      <c r="AM54" s="1119"/>
      <c r="AN54" s="1130"/>
      <c r="AO54" s="1130"/>
      <c r="AP54" s="1130"/>
      <c r="AQ54" s="1130"/>
      <c r="AR54" s="1130"/>
      <c r="AS54" s="1130"/>
      <c r="AT54" s="1130"/>
      <c r="AU54" s="1130"/>
      <c r="AV54" s="1130"/>
      <c r="AW54" s="1130"/>
      <c r="AX54" s="1130"/>
      <c r="AY54" s="1130"/>
      <c r="AZ54" s="1130"/>
      <c r="BA54" s="1130"/>
      <c r="BB54" s="1130"/>
      <c r="BC54" s="1130"/>
      <c r="BD54" s="1130"/>
      <c r="BE54" s="1130"/>
      <c r="BF54" s="1130"/>
      <c r="BG54" s="1130"/>
      <c r="BH54" s="1130"/>
      <c r="BI54" s="1130"/>
      <c r="BJ54" s="1130"/>
      <c r="BK54" s="1130"/>
      <c r="BL54" s="1130"/>
      <c r="BM54" s="1130"/>
      <c r="BN54" s="1130"/>
      <c r="BO54" s="1130"/>
      <c r="BP54" s="1131"/>
      <c r="BQ54" s="1131"/>
      <c r="BR54" s="1131"/>
      <c r="BS54" s="1131"/>
      <c r="BT54" s="1131"/>
      <c r="BU54" s="1131"/>
      <c r="BV54" s="1131"/>
      <c r="BW54" s="1131"/>
      <c r="BX54" s="1131"/>
      <c r="BY54" s="1131"/>
      <c r="BZ54" s="1131"/>
      <c r="CA54" s="1131"/>
      <c r="CB54" s="1131"/>
      <c r="CC54" s="1131"/>
      <c r="CD54" s="1131"/>
      <c r="CE54" s="1131"/>
      <c r="CF54" s="1131"/>
      <c r="CG54" s="1131"/>
      <c r="CH54" s="1131"/>
      <c r="CI54" s="1131"/>
      <c r="CJ54" s="1131"/>
      <c r="CK54" s="1131"/>
      <c r="CL54" s="1131"/>
      <c r="CM54" s="1131"/>
      <c r="CN54" s="1131"/>
      <c r="CO54" s="1131"/>
      <c r="CP54" s="1131"/>
      <c r="CQ54" s="1131"/>
      <c r="CR54" s="1131"/>
      <c r="CS54" s="1131"/>
      <c r="CT54" s="1131"/>
      <c r="CU54" s="1131"/>
      <c r="CV54" s="1131"/>
      <c r="CW54" s="1131"/>
      <c r="CX54" s="1131"/>
      <c r="CY54" s="1131"/>
      <c r="CZ54" s="1131"/>
      <c r="DA54" s="1131"/>
      <c r="DB54" s="1131"/>
      <c r="DC54" s="1131"/>
    </row>
    <row r="55" spans="1:109" ht="13" x14ac:dyDescent="0.2">
      <c r="A55" s="1109"/>
      <c r="B55" s="1101"/>
      <c r="G55" s="1120"/>
      <c r="H55" s="1120"/>
      <c r="I55" s="1120"/>
      <c r="J55" s="1120"/>
      <c r="K55" s="1129"/>
      <c r="L55" s="1129"/>
      <c r="M55" s="1129"/>
      <c r="N55" s="1129"/>
      <c r="AN55" s="1126" t="s">
        <v>561</v>
      </c>
      <c r="AO55" s="1126"/>
      <c r="AP55" s="1126"/>
      <c r="AQ55" s="1126"/>
      <c r="AR55" s="1126"/>
      <c r="AS55" s="1126"/>
      <c r="AT55" s="1126"/>
      <c r="AU55" s="1126"/>
      <c r="AV55" s="1126"/>
      <c r="AW55" s="1126"/>
      <c r="AX55" s="1126"/>
      <c r="AY55" s="1126"/>
      <c r="AZ55" s="1126"/>
      <c r="BA55" s="1126"/>
      <c r="BB55" s="1130" t="s">
        <v>559</v>
      </c>
      <c r="BC55" s="1130"/>
      <c r="BD55" s="1130"/>
      <c r="BE55" s="1130"/>
      <c r="BF55" s="1130"/>
      <c r="BG55" s="1130"/>
      <c r="BH55" s="1130"/>
      <c r="BI55" s="1130"/>
      <c r="BJ55" s="1130"/>
      <c r="BK55" s="1130"/>
      <c r="BL55" s="1130"/>
      <c r="BM55" s="1130"/>
      <c r="BN55" s="1130"/>
      <c r="BO55" s="1130"/>
      <c r="BP55" s="1131">
        <v>15.5</v>
      </c>
      <c r="BQ55" s="1131"/>
      <c r="BR55" s="1131"/>
      <c r="BS55" s="1131"/>
      <c r="BT55" s="1131"/>
      <c r="BU55" s="1131"/>
      <c r="BV55" s="1131"/>
      <c r="BW55" s="1131"/>
      <c r="BX55" s="1131">
        <v>14</v>
      </c>
      <c r="BY55" s="1131"/>
      <c r="BZ55" s="1131"/>
      <c r="CA55" s="1131"/>
      <c r="CB55" s="1131"/>
      <c r="CC55" s="1131"/>
      <c r="CD55" s="1131"/>
      <c r="CE55" s="1131"/>
      <c r="CF55" s="1131">
        <v>11.4</v>
      </c>
      <c r="CG55" s="1131"/>
      <c r="CH55" s="1131"/>
      <c r="CI55" s="1131"/>
      <c r="CJ55" s="1131"/>
      <c r="CK55" s="1131"/>
      <c r="CL55" s="1131"/>
      <c r="CM55" s="1131"/>
      <c r="CN55" s="1131">
        <v>10.4</v>
      </c>
      <c r="CO55" s="1131"/>
      <c r="CP55" s="1131"/>
      <c r="CQ55" s="1131"/>
      <c r="CR55" s="1131"/>
      <c r="CS55" s="1131"/>
      <c r="CT55" s="1131"/>
      <c r="CU55" s="1131"/>
      <c r="CV55" s="1131">
        <v>10.9</v>
      </c>
      <c r="CW55" s="1131"/>
      <c r="CX55" s="1131"/>
      <c r="CY55" s="1131"/>
      <c r="CZ55" s="1131"/>
      <c r="DA55" s="1131"/>
      <c r="DB55" s="1131"/>
      <c r="DC55" s="1131"/>
    </row>
    <row r="56" spans="1:109" ht="13" x14ac:dyDescent="0.2">
      <c r="A56" s="1109"/>
      <c r="B56" s="1101"/>
      <c r="G56" s="1120"/>
      <c r="H56" s="1120"/>
      <c r="I56" s="1120"/>
      <c r="J56" s="1120"/>
      <c r="K56" s="1129"/>
      <c r="L56" s="1129"/>
      <c r="M56" s="1129"/>
      <c r="N56" s="1129"/>
      <c r="AN56" s="1126"/>
      <c r="AO56" s="1126"/>
      <c r="AP56" s="1126"/>
      <c r="AQ56" s="1126"/>
      <c r="AR56" s="1126"/>
      <c r="AS56" s="1126"/>
      <c r="AT56" s="1126"/>
      <c r="AU56" s="1126"/>
      <c r="AV56" s="1126"/>
      <c r="AW56" s="1126"/>
      <c r="AX56" s="1126"/>
      <c r="AY56" s="1126"/>
      <c r="AZ56" s="1126"/>
      <c r="BA56" s="1126"/>
      <c r="BB56" s="1130"/>
      <c r="BC56" s="1130"/>
      <c r="BD56" s="1130"/>
      <c r="BE56" s="1130"/>
      <c r="BF56" s="1130"/>
      <c r="BG56" s="1130"/>
      <c r="BH56" s="1130"/>
      <c r="BI56" s="1130"/>
      <c r="BJ56" s="1130"/>
      <c r="BK56" s="1130"/>
      <c r="BL56" s="1130"/>
      <c r="BM56" s="1130"/>
      <c r="BN56" s="1130"/>
      <c r="BO56" s="1130"/>
      <c r="BP56" s="1131"/>
      <c r="BQ56" s="1131"/>
      <c r="BR56" s="1131"/>
      <c r="BS56" s="1131"/>
      <c r="BT56" s="1131"/>
      <c r="BU56" s="1131"/>
      <c r="BV56" s="1131"/>
      <c r="BW56" s="1131"/>
      <c r="BX56" s="1131"/>
      <c r="BY56" s="1131"/>
      <c r="BZ56" s="1131"/>
      <c r="CA56" s="1131"/>
      <c r="CB56" s="1131"/>
      <c r="CC56" s="1131"/>
      <c r="CD56" s="1131"/>
      <c r="CE56" s="1131"/>
      <c r="CF56" s="1131"/>
      <c r="CG56" s="1131"/>
      <c r="CH56" s="1131"/>
      <c r="CI56" s="1131"/>
      <c r="CJ56" s="1131"/>
      <c r="CK56" s="1131"/>
      <c r="CL56" s="1131"/>
      <c r="CM56" s="1131"/>
      <c r="CN56" s="1131"/>
      <c r="CO56" s="1131"/>
      <c r="CP56" s="1131"/>
      <c r="CQ56" s="1131"/>
      <c r="CR56" s="1131"/>
      <c r="CS56" s="1131"/>
      <c r="CT56" s="1131"/>
      <c r="CU56" s="1131"/>
      <c r="CV56" s="1131"/>
      <c r="CW56" s="1131"/>
      <c r="CX56" s="1131"/>
      <c r="CY56" s="1131"/>
      <c r="CZ56" s="1131"/>
      <c r="DA56" s="1131"/>
      <c r="DB56" s="1131"/>
      <c r="DC56" s="1131"/>
    </row>
    <row r="57" spans="1:109" s="1109" customFormat="1" ht="13" x14ac:dyDescent="0.2">
      <c r="B57" s="1132"/>
      <c r="G57" s="1120"/>
      <c r="H57" s="1120"/>
      <c r="I57" s="1133"/>
      <c r="J57" s="1133"/>
      <c r="K57" s="1129"/>
      <c r="L57" s="1129"/>
      <c r="M57" s="1129"/>
      <c r="N57" s="1129"/>
      <c r="AM57" s="1094"/>
      <c r="AN57" s="1126"/>
      <c r="AO57" s="1126"/>
      <c r="AP57" s="1126"/>
      <c r="AQ57" s="1126"/>
      <c r="AR57" s="1126"/>
      <c r="AS57" s="1126"/>
      <c r="AT57" s="1126"/>
      <c r="AU57" s="1126"/>
      <c r="AV57" s="1126"/>
      <c r="AW57" s="1126"/>
      <c r="AX57" s="1126"/>
      <c r="AY57" s="1126"/>
      <c r="AZ57" s="1126"/>
      <c r="BA57" s="1126"/>
      <c r="BB57" s="1130" t="s">
        <v>560</v>
      </c>
      <c r="BC57" s="1130"/>
      <c r="BD57" s="1130"/>
      <c r="BE57" s="1130"/>
      <c r="BF57" s="1130"/>
      <c r="BG57" s="1130"/>
      <c r="BH57" s="1130"/>
      <c r="BI57" s="1130"/>
      <c r="BJ57" s="1130"/>
      <c r="BK57" s="1130"/>
      <c r="BL57" s="1130"/>
      <c r="BM57" s="1130"/>
      <c r="BN57" s="1130"/>
      <c r="BO57" s="1130"/>
      <c r="BP57" s="1131">
        <v>57.7</v>
      </c>
      <c r="BQ57" s="1131"/>
      <c r="BR57" s="1131"/>
      <c r="BS57" s="1131"/>
      <c r="BT57" s="1131"/>
      <c r="BU57" s="1131"/>
      <c r="BV57" s="1131"/>
      <c r="BW57" s="1131"/>
      <c r="BX57" s="1131">
        <v>58</v>
      </c>
      <c r="BY57" s="1131"/>
      <c r="BZ57" s="1131"/>
      <c r="CA57" s="1131"/>
      <c r="CB57" s="1131"/>
      <c r="CC57" s="1131"/>
      <c r="CD57" s="1131"/>
      <c r="CE57" s="1131"/>
      <c r="CF57" s="1131">
        <v>59.7</v>
      </c>
      <c r="CG57" s="1131"/>
      <c r="CH57" s="1131"/>
      <c r="CI57" s="1131"/>
      <c r="CJ57" s="1131"/>
      <c r="CK57" s="1131"/>
      <c r="CL57" s="1131"/>
      <c r="CM57" s="1131"/>
      <c r="CN57" s="1131">
        <v>60.8</v>
      </c>
      <c r="CO57" s="1131"/>
      <c r="CP57" s="1131"/>
      <c r="CQ57" s="1131"/>
      <c r="CR57" s="1131"/>
      <c r="CS57" s="1131"/>
      <c r="CT57" s="1131"/>
      <c r="CU57" s="1131"/>
      <c r="CV57" s="1131">
        <v>62</v>
      </c>
      <c r="CW57" s="1131"/>
      <c r="CX57" s="1131"/>
      <c r="CY57" s="1131"/>
      <c r="CZ57" s="1131"/>
      <c r="DA57" s="1131"/>
      <c r="DB57" s="1131"/>
      <c r="DC57" s="1131"/>
      <c r="DD57" s="1134"/>
      <c r="DE57" s="1132"/>
    </row>
    <row r="58" spans="1:109" s="1109" customFormat="1" ht="13" x14ac:dyDescent="0.2">
      <c r="A58" s="1094"/>
      <c r="B58" s="1132"/>
      <c r="G58" s="1120"/>
      <c r="H58" s="1120"/>
      <c r="I58" s="1133"/>
      <c r="J58" s="1133"/>
      <c r="K58" s="1129"/>
      <c r="L58" s="1129"/>
      <c r="M58" s="1129"/>
      <c r="N58" s="1129"/>
      <c r="AM58" s="1094"/>
      <c r="AN58" s="1126"/>
      <c r="AO58" s="1126"/>
      <c r="AP58" s="1126"/>
      <c r="AQ58" s="1126"/>
      <c r="AR58" s="1126"/>
      <c r="AS58" s="1126"/>
      <c r="AT58" s="1126"/>
      <c r="AU58" s="1126"/>
      <c r="AV58" s="1126"/>
      <c r="AW58" s="1126"/>
      <c r="AX58" s="1126"/>
      <c r="AY58" s="1126"/>
      <c r="AZ58" s="1126"/>
      <c r="BA58" s="1126"/>
      <c r="BB58" s="1130"/>
      <c r="BC58" s="1130"/>
      <c r="BD58" s="1130"/>
      <c r="BE58" s="1130"/>
      <c r="BF58" s="1130"/>
      <c r="BG58" s="1130"/>
      <c r="BH58" s="1130"/>
      <c r="BI58" s="1130"/>
      <c r="BJ58" s="1130"/>
      <c r="BK58" s="1130"/>
      <c r="BL58" s="1130"/>
      <c r="BM58" s="1130"/>
      <c r="BN58" s="1130"/>
      <c r="BO58" s="1130"/>
      <c r="BP58" s="1131"/>
      <c r="BQ58" s="1131"/>
      <c r="BR58" s="1131"/>
      <c r="BS58" s="1131"/>
      <c r="BT58" s="1131"/>
      <c r="BU58" s="1131"/>
      <c r="BV58" s="1131"/>
      <c r="BW58" s="1131"/>
      <c r="BX58" s="1131"/>
      <c r="BY58" s="1131"/>
      <c r="BZ58" s="1131"/>
      <c r="CA58" s="1131"/>
      <c r="CB58" s="1131"/>
      <c r="CC58" s="1131"/>
      <c r="CD58" s="1131"/>
      <c r="CE58" s="1131"/>
      <c r="CF58" s="1131"/>
      <c r="CG58" s="1131"/>
      <c r="CH58" s="1131"/>
      <c r="CI58" s="1131"/>
      <c r="CJ58" s="1131"/>
      <c r="CK58" s="1131"/>
      <c r="CL58" s="1131"/>
      <c r="CM58" s="1131"/>
      <c r="CN58" s="1131"/>
      <c r="CO58" s="1131"/>
      <c r="CP58" s="1131"/>
      <c r="CQ58" s="1131"/>
      <c r="CR58" s="1131"/>
      <c r="CS58" s="1131"/>
      <c r="CT58" s="1131"/>
      <c r="CU58" s="1131"/>
      <c r="CV58" s="1131"/>
      <c r="CW58" s="1131"/>
      <c r="CX58" s="1131"/>
      <c r="CY58" s="1131"/>
      <c r="CZ58" s="1131"/>
      <c r="DA58" s="1131"/>
      <c r="DB58" s="1131"/>
      <c r="DC58" s="1131"/>
      <c r="DD58" s="1134"/>
      <c r="DE58" s="1132"/>
    </row>
    <row r="59" spans="1:109" s="1109" customFormat="1" ht="13" x14ac:dyDescent="0.2">
      <c r="A59" s="1094"/>
      <c r="B59" s="1132"/>
      <c r="K59" s="1135"/>
      <c r="L59" s="1135"/>
      <c r="M59" s="1135"/>
      <c r="N59" s="1135"/>
      <c r="AQ59" s="1135"/>
      <c r="AR59" s="1135"/>
      <c r="AS59" s="1135"/>
      <c r="AT59" s="1135"/>
      <c r="BC59" s="1135"/>
      <c r="BD59" s="1135"/>
      <c r="BE59" s="1135"/>
      <c r="BF59" s="1135"/>
      <c r="BO59" s="1135"/>
      <c r="BP59" s="1135"/>
      <c r="BQ59" s="1135"/>
      <c r="BR59" s="1135"/>
      <c r="CA59" s="1135"/>
      <c r="CB59" s="1135"/>
      <c r="CC59" s="1135"/>
      <c r="CD59" s="1135"/>
      <c r="CM59" s="1135"/>
      <c r="CN59" s="1135"/>
      <c r="CO59" s="1135"/>
      <c r="CP59" s="1135"/>
      <c r="CY59" s="1135"/>
      <c r="CZ59" s="1135"/>
      <c r="DA59" s="1135"/>
      <c r="DB59" s="1135"/>
      <c r="DC59" s="1135"/>
      <c r="DD59" s="1134"/>
      <c r="DE59" s="1132"/>
    </row>
    <row r="60" spans="1:109" s="1109" customFormat="1" ht="13" x14ac:dyDescent="0.2">
      <c r="A60" s="1094"/>
      <c r="B60" s="1132"/>
      <c r="K60" s="1135"/>
      <c r="L60" s="1135"/>
      <c r="M60" s="1135"/>
      <c r="N60" s="1135"/>
      <c r="AQ60" s="1135"/>
      <c r="AR60" s="1135"/>
      <c r="AS60" s="1135"/>
      <c r="AT60" s="1135"/>
      <c r="BC60" s="1135"/>
      <c r="BD60" s="1135"/>
      <c r="BE60" s="1135"/>
      <c r="BF60" s="1135"/>
      <c r="BO60" s="1135"/>
      <c r="BP60" s="1135"/>
      <c r="BQ60" s="1135"/>
      <c r="BR60" s="1135"/>
      <c r="CA60" s="1135"/>
      <c r="CB60" s="1135"/>
      <c r="CC60" s="1135"/>
      <c r="CD60" s="1135"/>
      <c r="CM60" s="1135"/>
      <c r="CN60" s="1135"/>
      <c r="CO60" s="1135"/>
      <c r="CP60" s="1135"/>
      <c r="CY60" s="1135"/>
      <c r="CZ60" s="1135"/>
      <c r="DA60" s="1135"/>
      <c r="DB60" s="1135"/>
      <c r="DC60" s="1135"/>
      <c r="DD60" s="1134"/>
      <c r="DE60" s="1132"/>
    </row>
    <row r="61" spans="1:109" s="1109" customFormat="1" ht="13" x14ac:dyDescent="0.2">
      <c r="A61" s="1094"/>
      <c r="B61" s="1136"/>
      <c r="C61" s="1137"/>
      <c r="D61" s="1137"/>
      <c r="E61" s="1137"/>
      <c r="F61" s="1137"/>
      <c r="G61" s="1137"/>
      <c r="H61" s="1137"/>
      <c r="I61" s="1137"/>
      <c r="J61" s="1137"/>
      <c r="K61" s="1137"/>
      <c r="L61" s="1137"/>
      <c r="M61" s="1138"/>
      <c r="N61" s="1138"/>
      <c r="O61" s="1137"/>
      <c r="P61" s="1137"/>
      <c r="Q61" s="1137"/>
      <c r="R61" s="1137"/>
      <c r="S61" s="1137"/>
      <c r="T61" s="1137"/>
      <c r="U61" s="1137"/>
      <c r="V61" s="1137"/>
      <c r="W61" s="1137"/>
      <c r="X61" s="1137"/>
      <c r="Y61" s="1137"/>
      <c r="Z61" s="1137"/>
      <c r="AA61" s="1137"/>
      <c r="AB61" s="1137"/>
      <c r="AC61" s="1137"/>
      <c r="AD61" s="1137"/>
      <c r="AE61" s="1137"/>
      <c r="AF61" s="1137"/>
      <c r="AG61" s="1137"/>
      <c r="AH61" s="1137"/>
      <c r="AI61" s="1137"/>
      <c r="AJ61" s="1137"/>
      <c r="AK61" s="1137"/>
      <c r="AL61" s="1137"/>
      <c r="AM61" s="1137"/>
      <c r="AN61" s="1137"/>
      <c r="AO61" s="1137"/>
      <c r="AP61" s="1137"/>
      <c r="AQ61" s="1137"/>
      <c r="AR61" s="1137"/>
      <c r="AS61" s="1138"/>
      <c r="AT61" s="1138"/>
      <c r="AU61" s="1137"/>
      <c r="AV61" s="1137"/>
      <c r="AW61" s="1137"/>
      <c r="AX61" s="1137"/>
      <c r="AY61" s="1137"/>
      <c r="AZ61" s="1137"/>
      <c r="BA61" s="1137"/>
      <c r="BB61" s="1137"/>
      <c r="BC61" s="1137"/>
      <c r="BD61" s="1137"/>
      <c r="BE61" s="1138"/>
      <c r="BF61" s="1138"/>
      <c r="BG61" s="1137"/>
      <c r="BH61" s="1137"/>
      <c r="BI61" s="1137"/>
      <c r="BJ61" s="1137"/>
      <c r="BK61" s="1137"/>
      <c r="BL61" s="1137"/>
      <c r="BM61" s="1137"/>
      <c r="BN61" s="1137"/>
      <c r="BO61" s="1137"/>
      <c r="BP61" s="1137"/>
      <c r="BQ61" s="1138"/>
      <c r="BR61" s="1138"/>
      <c r="BS61" s="1137"/>
      <c r="BT61" s="1137"/>
      <c r="BU61" s="1137"/>
      <c r="BV61" s="1137"/>
      <c r="BW61" s="1137"/>
      <c r="BX61" s="1137"/>
      <c r="BY61" s="1137"/>
      <c r="BZ61" s="1137"/>
      <c r="CA61" s="1137"/>
      <c r="CB61" s="1137"/>
      <c r="CC61" s="1138"/>
      <c r="CD61" s="1138"/>
      <c r="CE61" s="1137"/>
      <c r="CF61" s="1137"/>
      <c r="CG61" s="1137"/>
      <c r="CH61" s="1137"/>
      <c r="CI61" s="1137"/>
      <c r="CJ61" s="1137"/>
      <c r="CK61" s="1137"/>
      <c r="CL61" s="1137"/>
      <c r="CM61" s="1137"/>
      <c r="CN61" s="1137"/>
      <c r="CO61" s="1138"/>
      <c r="CP61" s="1138"/>
      <c r="CQ61" s="1137"/>
      <c r="CR61" s="1137"/>
      <c r="CS61" s="1137"/>
      <c r="CT61" s="1137"/>
      <c r="CU61" s="1137"/>
      <c r="CV61" s="1137"/>
      <c r="CW61" s="1137"/>
      <c r="CX61" s="1137"/>
      <c r="CY61" s="1137"/>
      <c r="CZ61" s="1137"/>
      <c r="DA61" s="1138"/>
      <c r="DB61" s="1138"/>
      <c r="DC61" s="1138"/>
      <c r="DD61" s="1139"/>
      <c r="DE61" s="1132"/>
    </row>
    <row r="62" spans="1:109" ht="13" x14ac:dyDescent="0.2">
      <c r="B62" s="1106"/>
      <c r="C62" s="1106"/>
      <c r="D62" s="1106"/>
      <c r="E62" s="1106"/>
      <c r="F62" s="1106"/>
      <c r="G62" s="1106"/>
      <c r="H62" s="1106"/>
      <c r="I62" s="1106"/>
      <c r="J62" s="1106"/>
      <c r="K62" s="1106"/>
      <c r="L62" s="1106"/>
      <c r="M62" s="1106"/>
      <c r="N62" s="1106"/>
      <c r="O62" s="1106"/>
      <c r="P62" s="1106"/>
      <c r="Q62" s="1106"/>
      <c r="R62" s="1106"/>
      <c r="S62" s="1106"/>
      <c r="T62" s="1106"/>
      <c r="U62" s="1106"/>
      <c r="V62" s="1106"/>
      <c r="W62" s="1106"/>
      <c r="X62" s="1106"/>
      <c r="Y62" s="1106"/>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6"/>
      <c r="AV62" s="1106"/>
      <c r="AW62" s="1106"/>
      <c r="AX62" s="1106"/>
      <c r="AY62" s="1106"/>
      <c r="AZ62" s="1106"/>
      <c r="BA62" s="1106"/>
      <c r="BB62" s="1106"/>
      <c r="BC62" s="1106"/>
      <c r="BD62" s="1106"/>
      <c r="BE62" s="1106"/>
      <c r="BF62" s="1106"/>
      <c r="BG62" s="1106"/>
      <c r="BH62" s="1106"/>
      <c r="BI62" s="1106"/>
      <c r="BJ62" s="1106"/>
      <c r="BK62" s="1106"/>
      <c r="BL62" s="1106"/>
      <c r="BM62" s="1106"/>
      <c r="BN62" s="1106"/>
      <c r="BO62" s="1106"/>
      <c r="BP62" s="1106"/>
      <c r="BQ62" s="1106"/>
      <c r="BR62" s="1106"/>
      <c r="BS62" s="1106"/>
      <c r="BT62" s="1106"/>
      <c r="BU62" s="1106"/>
      <c r="BV62" s="1106"/>
      <c r="BW62" s="1106"/>
      <c r="BX62" s="1106"/>
      <c r="BY62" s="1106"/>
      <c r="BZ62" s="1106"/>
      <c r="CA62" s="1106"/>
      <c r="CB62" s="1106"/>
      <c r="CC62" s="1106"/>
      <c r="CD62" s="1106"/>
      <c r="CE62" s="1106"/>
      <c r="CF62" s="1106"/>
      <c r="CG62" s="1106"/>
      <c r="CH62" s="1106"/>
      <c r="CI62" s="1106"/>
      <c r="CJ62" s="1106"/>
      <c r="CK62" s="1106"/>
      <c r="CL62" s="1106"/>
      <c r="CM62" s="1106"/>
      <c r="CN62" s="1106"/>
      <c r="CO62" s="1106"/>
      <c r="CP62" s="1106"/>
      <c r="CQ62" s="1106"/>
      <c r="CR62" s="1106"/>
      <c r="CS62" s="1106"/>
      <c r="CT62" s="1106"/>
      <c r="CU62" s="1106"/>
      <c r="CV62" s="1106"/>
      <c r="CW62" s="1106"/>
      <c r="CX62" s="1106"/>
      <c r="CY62" s="1106"/>
      <c r="CZ62" s="1106"/>
      <c r="DA62" s="1106"/>
      <c r="DB62" s="1106"/>
      <c r="DC62" s="1106"/>
      <c r="DD62" s="1106"/>
      <c r="DE62" s="1094"/>
    </row>
    <row r="63" spans="1:109" ht="16.5" x14ac:dyDescent="0.2">
      <c r="B63" s="1140" t="s">
        <v>562</v>
      </c>
    </row>
    <row r="64" spans="1:109" ht="13" x14ac:dyDescent="0.2">
      <c r="B64" s="1101"/>
      <c r="G64" s="1108"/>
      <c r="N64" s="1141"/>
      <c r="AM64" s="1108"/>
      <c r="AN64" s="1108" t="s">
        <v>555</v>
      </c>
      <c r="AP64" s="1109"/>
      <c r="AQ64" s="1109"/>
      <c r="AR64" s="1109"/>
      <c r="AY64" s="1108"/>
      <c r="BA64" s="1109"/>
      <c r="BB64" s="1109"/>
      <c r="BC64" s="1109"/>
      <c r="BK64" s="1108"/>
      <c r="BM64" s="1109"/>
      <c r="BN64" s="1109"/>
      <c r="BO64" s="1109"/>
      <c r="BW64" s="1108"/>
      <c r="BY64" s="1109"/>
      <c r="BZ64" s="1109"/>
      <c r="CA64" s="1109"/>
      <c r="CI64" s="1108"/>
      <c r="CK64" s="1109"/>
      <c r="CL64" s="1109"/>
      <c r="CM64" s="1109"/>
      <c r="CU64" s="1108"/>
      <c r="CW64" s="1109"/>
      <c r="CX64" s="1109"/>
      <c r="CY64" s="1109"/>
    </row>
    <row r="65" spans="2:107" ht="13" x14ac:dyDescent="0.2">
      <c r="B65" s="1101"/>
      <c r="AN65" s="1110" t="s">
        <v>563</v>
      </c>
      <c r="AO65" s="1111"/>
      <c r="AP65" s="1111"/>
      <c r="AQ65" s="1111"/>
      <c r="AR65" s="1111"/>
      <c r="AS65" s="1111"/>
      <c r="AT65" s="1111"/>
      <c r="AU65" s="1111"/>
      <c r="AV65" s="1111"/>
      <c r="AW65" s="1111"/>
      <c r="AX65" s="1111"/>
      <c r="AY65" s="1111"/>
      <c r="AZ65" s="1111"/>
      <c r="BA65" s="1111"/>
      <c r="BB65" s="1111"/>
      <c r="BC65" s="1111"/>
      <c r="BD65" s="1111"/>
      <c r="BE65" s="1111"/>
      <c r="BF65" s="1111"/>
      <c r="BG65" s="1111"/>
      <c r="BH65" s="1111"/>
      <c r="BI65" s="1111"/>
      <c r="BJ65" s="1111"/>
      <c r="BK65" s="1111"/>
      <c r="BL65" s="1111"/>
      <c r="BM65" s="1111"/>
      <c r="BN65" s="1111"/>
      <c r="BO65" s="1111"/>
      <c r="BP65" s="1111"/>
      <c r="BQ65" s="1111"/>
      <c r="BR65" s="1111"/>
      <c r="BS65" s="1111"/>
      <c r="BT65" s="1111"/>
      <c r="BU65" s="1111"/>
      <c r="BV65" s="1111"/>
      <c r="BW65" s="1111"/>
      <c r="BX65" s="1111"/>
      <c r="BY65" s="1111"/>
      <c r="BZ65" s="1111"/>
      <c r="CA65" s="1111"/>
      <c r="CB65" s="1111"/>
      <c r="CC65" s="1111"/>
      <c r="CD65" s="1111"/>
      <c r="CE65" s="1111"/>
      <c r="CF65" s="1111"/>
      <c r="CG65" s="1111"/>
      <c r="CH65" s="1111"/>
      <c r="CI65" s="1111"/>
      <c r="CJ65" s="1111"/>
      <c r="CK65" s="1111"/>
      <c r="CL65" s="1111"/>
      <c r="CM65" s="1111"/>
      <c r="CN65" s="1111"/>
      <c r="CO65" s="1111"/>
      <c r="CP65" s="1111"/>
      <c r="CQ65" s="1111"/>
      <c r="CR65" s="1111"/>
      <c r="CS65" s="1111"/>
      <c r="CT65" s="1111"/>
      <c r="CU65" s="1111"/>
      <c r="CV65" s="1111"/>
      <c r="CW65" s="1111"/>
      <c r="CX65" s="1111"/>
      <c r="CY65" s="1111"/>
      <c r="CZ65" s="1111"/>
      <c r="DA65" s="1111"/>
      <c r="DB65" s="1111"/>
      <c r="DC65" s="1112"/>
    </row>
    <row r="66" spans="2:107" ht="13" x14ac:dyDescent="0.2">
      <c r="B66" s="1101"/>
      <c r="AN66" s="1113"/>
      <c r="AO66" s="1114"/>
      <c r="AP66" s="1114"/>
      <c r="AQ66" s="1114"/>
      <c r="AR66" s="1114"/>
      <c r="AS66" s="1114"/>
      <c r="AT66" s="1114"/>
      <c r="AU66" s="1114"/>
      <c r="AV66" s="1114"/>
      <c r="AW66" s="1114"/>
      <c r="AX66" s="1114"/>
      <c r="AY66" s="1114"/>
      <c r="AZ66" s="1114"/>
      <c r="BA66" s="1114"/>
      <c r="BB66" s="1114"/>
      <c r="BC66" s="1114"/>
      <c r="BD66" s="1114"/>
      <c r="BE66" s="1114"/>
      <c r="BF66" s="1114"/>
      <c r="BG66" s="1114"/>
      <c r="BH66" s="1114"/>
      <c r="BI66" s="1114"/>
      <c r="BJ66" s="1114"/>
      <c r="BK66" s="1114"/>
      <c r="BL66" s="1114"/>
      <c r="BM66" s="1114"/>
      <c r="BN66" s="1114"/>
      <c r="BO66" s="1114"/>
      <c r="BP66" s="1114"/>
      <c r="BQ66" s="1114"/>
      <c r="BR66" s="1114"/>
      <c r="BS66" s="1114"/>
      <c r="BT66" s="1114"/>
      <c r="BU66" s="1114"/>
      <c r="BV66" s="1114"/>
      <c r="BW66" s="1114"/>
      <c r="BX66" s="1114"/>
      <c r="BY66" s="1114"/>
      <c r="BZ66" s="1114"/>
      <c r="CA66" s="1114"/>
      <c r="CB66" s="1114"/>
      <c r="CC66" s="1114"/>
      <c r="CD66" s="1114"/>
      <c r="CE66" s="1114"/>
      <c r="CF66" s="1114"/>
      <c r="CG66" s="1114"/>
      <c r="CH66" s="1114"/>
      <c r="CI66" s="1114"/>
      <c r="CJ66" s="1114"/>
      <c r="CK66" s="1114"/>
      <c r="CL66" s="1114"/>
      <c r="CM66" s="1114"/>
      <c r="CN66" s="1114"/>
      <c r="CO66" s="1114"/>
      <c r="CP66" s="1114"/>
      <c r="CQ66" s="1114"/>
      <c r="CR66" s="1114"/>
      <c r="CS66" s="1114"/>
      <c r="CT66" s="1114"/>
      <c r="CU66" s="1114"/>
      <c r="CV66" s="1114"/>
      <c r="CW66" s="1114"/>
      <c r="CX66" s="1114"/>
      <c r="CY66" s="1114"/>
      <c r="CZ66" s="1114"/>
      <c r="DA66" s="1114"/>
      <c r="DB66" s="1114"/>
      <c r="DC66" s="1115"/>
    </row>
    <row r="67" spans="2:107" ht="13" x14ac:dyDescent="0.2">
      <c r="B67" s="1101"/>
      <c r="AN67" s="1113"/>
      <c r="AO67" s="1114"/>
      <c r="AP67" s="1114"/>
      <c r="AQ67" s="1114"/>
      <c r="AR67" s="1114"/>
      <c r="AS67" s="1114"/>
      <c r="AT67" s="1114"/>
      <c r="AU67" s="1114"/>
      <c r="AV67" s="1114"/>
      <c r="AW67" s="1114"/>
      <c r="AX67" s="1114"/>
      <c r="AY67" s="1114"/>
      <c r="AZ67" s="1114"/>
      <c r="BA67" s="1114"/>
      <c r="BB67" s="1114"/>
      <c r="BC67" s="1114"/>
      <c r="BD67" s="1114"/>
      <c r="BE67" s="1114"/>
      <c r="BF67" s="1114"/>
      <c r="BG67" s="1114"/>
      <c r="BH67" s="1114"/>
      <c r="BI67" s="1114"/>
      <c r="BJ67" s="1114"/>
      <c r="BK67" s="1114"/>
      <c r="BL67" s="1114"/>
      <c r="BM67" s="1114"/>
      <c r="BN67" s="1114"/>
      <c r="BO67" s="1114"/>
      <c r="BP67" s="1114"/>
      <c r="BQ67" s="1114"/>
      <c r="BR67" s="1114"/>
      <c r="BS67" s="1114"/>
      <c r="BT67" s="1114"/>
      <c r="BU67" s="1114"/>
      <c r="BV67" s="1114"/>
      <c r="BW67" s="1114"/>
      <c r="BX67" s="1114"/>
      <c r="BY67" s="1114"/>
      <c r="BZ67" s="1114"/>
      <c r="CA67" s="1114"/>
      <c r="CB67" s="1114"/>
      <c r="CC67" s="1114"/>
      <c r="CD67" s="1114"/>
      <c r="CE67" s="1114"/>
      <c r="CF67" s="1114"/>
      <c r="CG67" s="1114"/>
      <c r="CH67" s="1114"/>
      <c r="CI67" s="1114"/>
      <c r="CJ67" s="1114"/>
      <c r="CK67" s="1114"/>
      <c r="CL67" s="1114"/>
      <c r="CM67" s="1114"/>
      <c r="CN67" s="1114"/>
      <c r="CO67" s="1114"/>
      <c r="CP67" s="1114"/>
      <c r="CQ67" s="1114"/>
      <c r="CR67" s="1114"/>
      <c r="CS67" s="1114"/>
      <c r="CT67" s="1114"/>
      <c r="CU67" s="1114"/>
      <c r="CV67" s="1114"/>
      <c r="CW67" s="1114"/>
      <c r="CX67" s="1114"/>
      <c r="CY67" s="1114"/>
      <c r="CZ67" s="1114"/>
      <c r="DA67" s="1114"/>
      <c r="DB67" s="1114"/>
      <c r="DC67" s="1115"/>
    </row>
    <row r="68" spans="2:107" ht="13" x14ac:dyDescent="0.2">
      <c r="B68" s="1101"/>
      <c r="AN68" s="1113"/>
      <c r="AO68" s="1114"/>
      <c r="AP68" s="1114"/>
      <c r="AQ68" s="1114"/>
      <c r="AR68" s="1114"/>
      <c r="AS68" s="1114"/>
      <c r="AT68" s="1114"/>
      <c r="AU68" s="1114"/>
      <c r="AV68" s="1114"/>
      <c r="AW68" s="1114"/>
      <c r="AX68" s="1114"/>
      <c r="AY68" s="1114"/>
      <c r="AZ68" s="1114"/>
      <c r="BA68" s="1114"/>
      <c r="BB68" s="1114"/>
      <c r="BC68" s="1114"/>
      <c r="BD68" s="1114"/>
      <c r="BE68" s="1114"/>
      <c r="BF68" s="1114"/>
      <c r="BG68" s="1114"/>
      <c r="BH68" s="1114"/>
      <c r="BI68" s="1114"/>
      <c r="BJ68" s="1114"/>
      <c r="BK68" s="1114"/>
      <c r="BL68" s="1114"/>
      <c r="BM68" s="1114"/>
      <c r="BN68" s="1114"/>
      <c r="BO68" s="1114"/>
      <c r="BP68" s="1114"/>
      <c r="BQ68" s="1114"/>
      <c r="BR68" s="1114"/>
      <c r="BS68" s="1114"/>
      <c r="BT68" s="1114"/>
      <c r="BU68" s="1114"/>
      <c r="BV68" s="1114"/>
      <c r="BW68" s="1114"/>
      <c r="BX68" s="1114"/>
      <c r="BY68" s="1114"/>
      <c r="BZ68" s="1114"/>
      <c r="CA68" s="1114"/>
      <c r="CB68" s="1114"/>
      <c r="CC68" s="1114"/>
      <c r="CD68" s="1114"/>
      <c r="CE68" s="1114"/>
      <c r="CF68" s="1114"/>
      <c r="CG68" s="1114"/>
      <c r="CH68" s="1114"/>
      <c r="CI68" s="1114"/>
      <c r="CJ68" s="1114"/>
      <c r="CK68" s="1114"/>
      <c r="CL68" s="1114"/>
      <c r="CM68" s="1114"/>
      <c r="CN68" s="1114"/>
      <c r="CO68" s="1114"/>
      <c r="CP68" s="1114"/>
      <c r="CQ68" s="1114"/>
      <c r="CR68" s="1114"/>
      <c r="CS68" s="1114"/>
      <c r="CT68" s="1114"/>
      <c r="CU68" s="1114"/>
      <c r="CV68" s="1114"/>
      <c r="CW68" s="1114"/>
      <c r="CX68" s="1114"/>
      <c r="CY68" s="1114"/>
      <c r="CZ68" s="1114"/>
      <c r="DA68" s="1114"/>
      <c r="DB68" s="1114"/>
      <c r="DC68" s="1115"/>
    </row>
    <row r="69" spans="2:107" ht="13" x14ac:dyDescent="0.2">
      <c r="B69" s="1101"/>
      <c r="AN69" s="1116"/>
      <c r="AO69" s="1117"/>
      <c r="AP69" s="1117"/>
      <c r="AQ69" s="1117"/>
      <c r="AR69" s="1117"/>
      <c r="AS69" s="1117"/>
      <c r="AT69" s="1117"/>
      <c r="AU69" s="1117"/>
      <c r="AV69" s="1117"/>
      <c r="AW69" s="1117"/>
      <c r="AX69" s="1117"/>
      <c r="AY69" s="1117"/>
      <c r="AZ69" s="1117"/>
      <c r="BA69" s="1117"/>
      <c r="BB69" s="1117"/>
      <c r="BC69" s="1117"/>
      <c r="BD69" s="1117"/>
      <c r="BE69" s="1117"/>
      <c r="BF69" s="1117"/>
      <c r="BG69" s="1117"/>
      <c r="BH69" s="1117"/>
      <c r="BI69" s="1117"/>
      <c r="BJ69" s="1117"/>
      <c r="BK69" s="1117"/>
      <c r="BL69" s="1117"/>
      <c r="BM69" s="1117"/>
      <c r="BN69" s="1117"/>
      <c r="BO69" s="1117"/>
      <c r="BP69" s="1117"/>
      <c r="BQ69" s="1117"/>
      <c r="BR69" s="1117"/>
      <c r="BS69" s="1117"/>
      <c r="BT69" s="1117"/>
      <c r="BU69" s="1117"/>
      <c r="BV69" s="1117"/>
      <c r="BW69" s="1117"/>
      <c r="BX69" s="1117"/>
      <c r="BY69" s="1117"/>
      <c r="BZ69" s="1117"/>
      <c r="CA69" s="1117"/>
      <c r="CB69" s="1117"/>
      <c r="CC69" s="1117"/>
      <c r="CD69" s="1117"/>
      <c r="CE69" s="1117"/>
      <c r="CF69" s="1117"/>
      <c r="CG69" s="1117"/>
      <c r="CH69" s="1117"/>
      <c r="CI69" s="1117"/>
      <c r="CJ69" s="1117"/>
      <c r="CK69" s="1117"/>
      <c r="CL69" s="1117"/>
      <c r="CM69" s="1117"/>
      <c r="CN69" s="1117"/>
      <c r="CO69" s="1117"/>
      <c r="CP69" s="1117"/>
      <c r="CQ69" s="1117"/>
      <c r="CR69" s="1117"/>
      <c r="CS69" s="1117"/>
      <c r="CT69" s="1117"/>
      <c r="CU69" s="1117"/>
      <c r="CV69" s="1117"/>
      <c r="CW69" s="1117"/>
      <c r="CX69" s="1117"/>
      <c r="CY69" s="1117"/>
      <c r="CZ69" s="1117"/>
      <c r="DA69" s="1117"/>
      <c r="DB69" s="1117"/>
      <c r="DC69" s="1118"/>
    </row>
    <row r="70" spans="2:107" ht="13" x14ac:dyDescent="0.2">
      <c r="B70" s="1101"/>
      <c r="H70" s="1142"/>
      <c r="I70" s="1142"/>
      <c r="J70" s="1143"/>
      <c r="K70" s="1143"/>
      <c r="L70" s="1144"/>
      <c r="M70" s="1143"/>
      <c r="N70" s="1144"/>
      <c r="AN70" s="1119"/>
      <c r="AO70" s="1119"/>
      <c r="AP70" s="1119"/>
      <c r="AZ70" s="1119"/>
      <c r="BA70" s="1119"/>
      <c r="BB70" s="1119"/>
      <c r="BL70" s="1119"/>
      <c r="BM70" s="1119"/>
      <c r="BN70" s="1119"/>
      <c r="BX70" s="1119"/>
      <c r="BY70" s="1119"/>
      <c r="BZ70" s="1119"/>
      <c r="CJ70" s="1119"/>
      <c r="CK70" s="1119"/>
      <c r="CL70" s="1119"/>
      <c r="CV70" s="1119"/>
      <c r="CW70" s="1119"/>
      <c r="CX70" s="1119"/>
    </row>
    <row r="71" spans="2:107" ht="13" x14ac:dyDescent="0.2">
      <c r="B71" s="1101"/>
      <c r="G71" s="1145"/>
      <c r="I71" s="1146"/>
      <c r="J71" s="1143"/>
      <c r="K71" s="1143"/>
      <c r="L71" s="1144"/>
      <c r="M71" s="1143"/>
      <c r="N71" s="1144"/>
      <c r="AM71" s="1145"/>
      <c r="AN71" s="1094" t="s">
        <v>557</v>
      </c>
    </row>
    <row r="72" spans="2:107" ht="13" x14ac:dyDescent="0.2">
      <c r="B72" s="1101"/>
      <c r="G72" s="1120"/>
      <c r="H72" s="1120"/>
      <c r="I72" s="1120"/>
      <c r="J72" s="1120"/>
      <c r="K72" s="1121"/>
      <c r="L72" s="1121"/>
      <c r="M72" s="1122"/>
      <c r="N72" s="1122"/>
      <c r="AN72" s="1123"/>
      <c r="AO72" s="1124"/>
      <c r="AP72" s="1124"/>
      <c r="AQ72" s="1124"/>
      <c r="AR72" s="1124"/>
      <c r="AS72" s="1124"/>
      <c r="AT72" s="1124"/>
      <c r="AU72" s="1124"/>
      <c r="AV72" s="1124"/>
      <c r="AW72" s="1124"/>
      <c r="AX72" s="1124"/>
      <c r="AY72" s="1124"/>
      <c r="AZ72" s="1124"/>
      <c r="BA72" s="1124"/>
      <c r="BB72" s="1124"/>
      <c r="BC72" s="1124"/>
      <c r="BD72" s="1124"/>
      <c r="BE72" s="1124"/>
      <c r="BF72" s="1124"/>
      <c r="BG72" s="1124"/>
      <c r="BH72" s="1124"/>
      <c r="BI72" s="1124"/>
      <c r="BJ72" s="1124"/>
      <c r="BK72" s="1124"/>
      <c r="BL72" s="1124"/>
      <c r="BM72" s="1124"/>
      <c r="BN72" s="1124"/>
      <c r="BO72" s="1125"/>
      <c r="BP72" s="1126" t="s">
        <v>530</v>
      </c>
      <c r="BQ72" s="1126"/>
      <c r="BR72" s="1126"/>
      <c r="BS72" s="1126"/>
      <c r="BT72" s="1126"/>
      <c r="BU72" s="1126"/>
      <c r="BV72" s="1126"/>
      <c r="BW72" s="1126"/>
      <c r="BX72" s="1126" t="s">
        <v>443</v>
      </c>
      <c r="BY72" s="1126"/>
      <c r="BZ72" s="1126"/>
      <c r="CA72" s="1126"/>
      <c r="CB72" s="1126"/>
      <c r="CC72" s="1126"/>
      <c r="CD72" s="1126"/>
      <c r="CE72" s="1126"/>
      <c r="CF72" s="1126" t="s">
        <v>531</v>
      </c>
      <c r="CG72" s="1126"/>
      <c r="CH72" s="1126"/>
      <c r="CI72" s="1126"/>
      <c r="CJ72" s="1126"/>
      <c r="CK72" s="1126"/>
      <c r="CL72" s="1126"/>
      <c r="CM72" s="1126"/>
      <c r="CN72" s="1126" t="s">
        <v>532</v>
      </c>
      <c r="CO72" s="1126"/>
      <c r="CP72" s="1126"/>
      <c r="CQ72" s="1126"/>
      <c r="CR72" s="1126"/>
      <c r="CS72" s="1126"/>
      <c r="CT72" s="1126"/>
      <c r="CU72" s="1126"/>
      <c r="CV72" s="1126" t="s">
        <v>533</v>
      </c>
      <c r="CW72" s="1126"/>
      <c r="CX72" s="1126"/>
      <c r="CY72" s="1126"/>
      <c r="CZ72" s="1126"/>
      <c r="DA72" s="1126"/>
      <c r="DB72" s="1126"/>
      <c r="DC72" s="1126"/>
    </row>
    <row r="73" spans="2:107" ht="13" x14ac:dyDescent="0.2">
      <c r="B73" s="1101"/>
      <c r="G73" s="1127"/>
      <c r="H73" s="1127"/>
      <c r="I73" s="1127"/>
      <c r="J73" s="1127"/>
      <c r="K73" s="1147"/>
      <c r="L73" s="1147"/>
      <c r="M73" s="1147"/>
      <c r="N73" s="1147"/>
      <c r="AM73" s="1119"/>
      <c r="AN73" s="1130" t="s">
        <v>558</v>
      </c>
      <c r="AO73" s="1130"/>
      <c r="AP73" s="1130"/>
      <c r="AQ73" s="1130"/>
      <c r="AR73" s="1130"/>
      <c r="AS73" s="1130"/>
      <c r="AT73" s="1130"/>
      <c r="AU73" s="1130"/>
      <c r="AV73" s="1130"/>
      <c r="AW73" s="1130"/>
      <c r="AX73" s="1130"/>
      <c r="AY73" s="1130"/>
      <c r="AZ73" s="1130"/>
      <c r="BA73" s="1130"/>
      <c r="BB73" s="1130" t="s">
        <v>559</v>
      </c>
      <c r="BC73" s="1130"/>
      <c r="BD73" s="1130"/>
      <c r="BE73" s="1130"/>
      <c r="BF73" s="1130"/>
      <c r="BG73" s="1130"/>
      <c r="BH73" s="1130"/>
      <c r="BI73" s="1130"/>
      <c r="BJ73" s="1130"/>
      <c r="BK73" s="1130"/>
      <c r="BL73" s="1130"/>
      <c r="BM73" s="1130"/>
      <c r="BN73" s="1130"/>
      <c r="BO73" s="1130"/>
      <c r="BP73" s="1131">
        <v>93.6</v>
      </c>
      <c r="BQ73" s="1131"/>
      <c r="BR73" s="1131"/>
      <c r="BS73" s="1131"/>
      <c r="BT73" s="1131"/>
      <c r="BU73" s="1131"/>
      <c r="BV73" s="1131"/>
      <c r="BW73" s="1131"/>
      <c r="BX73" s="1131">
        <v>105.5</v>
      </c>
      <c r="BY73" s="1131"/>
      <c r="BZ73" s="1131"/>
      <c r="CA73" s="1131"/>
      <c r="CB73" s="1131"/>
      <c r="CC73" s="1131"/>
      <c r="CD73" s="1131"/>
      <c r="CE73" s="1131"/>
      <c r="CF73" s="1131">
        <v>110.6</v>
      </c>
      <c r="CG73" s="1131"/>
      <c r="CH73" s="1131"/>
      <c r="CI73" s="1131"/>
      <c r="CJ73" s="1131"/>
      <c r="CK73" s="1131"/>
      <c r="CL73" s="1131"/>
      <c r="CM73" s="1131"/>
      <c r="CN73" s="1131">
        <v>123</v>
      </c>
      <c r="CO73" s="1131"/>
      <c r="CP73" s="1131"/>
      <c r="CQ73" s="1131"/>
      <c r="CR73" s="1131"/>
      <c r="CS73" s="1131"/>
      <c r="CT73" s="1131"/>
      <c r="CU73" s="1131"/>
      <c r="CV73" s="1131">
        <v>114.6</v>
      </c>
      <c r="CW73" s="1131"/>
      <c r="CX73" s="1131"/>
      <c r="CY73" s="1131"/>
      <c r="CZ73" s="1131"/>
      <c r="DA73" s="1131"/>
      <c r="DB73" s="1131"/>
      <c r="DC73" s="1131"/>
    </row>
    <row r="74" spans="2:107" ht="13" x14ac:dyDescent="0.2">
      <c r="B74" s="1101"/>
      <c r="G74" s="1127"/>
      <c r="H74" s="1127"/>
      <c r="I74" s="1127"/>
      <c r="J74" s="1127"/>
      <c r="K74" s="1147"/>
      <c r="L74" s="1147"/>
      <c r="M74" s="1147"/>
      <c r="N74" s="1147"/>
      <c r="AM74" s="1119"/>
      <c r="AN74" s="1130"/>
      <c r="AO74" s="1130"/>
      <c r="AP74" s="1130"/>
      <c r="AQ74" s="1130"/>
      <c r="AR74" s="1130"/>
      <c r="AS74" s="1130"/>
      <c r="AT74" s="1130"/>
      <c r="AU74" s="1130"/>
      <c r="AV74" s="1130"/>
      <c r="AW74" s="1130"/>
      <c r="AX74" s="1130"/>
      <c r="AY74" s="1130"/>
      <c r="AZ74" s="1130"/>
      <c r="BA74" s="1130"/>
      <c r="BB74" s="1130"/>
      <c r="BC74" s="1130"/>
      <c r="BD74" s="1130"/>
      <c r="BE74" s="1130"/>
      <c r="BF74" s="1130"/>
      <c r="BG74" s="1130"/>
      <c r="BH74" s="1130"/>
      <c r="BI74" s="1130"/>
      <c r="BJ74" s="1130"/>
      <c r="BK74" s="1130"/>
      <c r="BL74" s="1130"/>
      <c r="BM74" s="1130"/>
      <c r="BN74" s="1130"/>
      <c r="BO74" s="1130"/>
      <c r="BP74" s="1131"/>
      <c r="BQ74" s="1131"/>
      <c r="BR74" s="1131"/>
      <c r="BS74" s="1131"/>
      <c r="BT74" s="1131"/>
      <c r="BU74" s="1131"/>
      <c r="BV74" s="1131"/>
      <c r="BW74" s="1131"/>
      <c r="BX74" s="1131"/>
      <c r="BY74" s="1131"/>
      <c r="BZ74" s="1131"/>
      <c r="CA74" s="1131"/>
      <c r="CB74" s="1131"/>
      <c r="CC74" s="1131"/>
      <c r="CD74" s="1131"/>
      <c r="CE74" s="1131"/>
      <c r="CF74" s="1131"/>
      <c r="CG74" s="1131"/>
      <c r="CH74" s="1131"/>
      <c r="CI74" s="1131"/>
      <c r="CJ74" s="1131"/>
      <c r="CK74" s="1131"/>
      <c r="CL74" s="1131"/>
      <c r="CM74" s="1131"/>
      <c r="CN74" s="1131"/>
      <c r="CO74" s="1131"/>
      <c r="CP74" s="1131"/>
      <c r="CQ74" s="1131"/>
      <c r="CR74" s="1131"/>
      <c r="CS74" s="1131"/>
      <c r="CT74" s="1131"/>
      <c r="CU74" s="1131"/>
      <c r="CV74" s="1131"/>
      <c r="CW74" s="1131"/>
      <c r="CX74" s="1131"/>
      <c r="CY74" s="1131"/>
      <c r="CZ74" s="1131"/>
      <c r="DA74" s="1131"/>
      <c r="DB74" s="1131"/>
      <c r="DC74" s="1131"/>
    </row>
    <row r="75" spans="2:107" ht="13" x14ac:dyDescent="0.2">
      <c r="B75" s="1101"/>
      <c r="G75" s="1127"/>
      <c r="H75" s="1127"/>
      <c r="I75" s="1120"/>
      <c r="J75" s="1120"/>
      <c r="K75" s="1129"/>
      <c r="L75" s="1129"/>
      <c r="M75" s="1129"/>
      <c r="N75" s="1129"/>
      <c r="AM75" s="1119"/>
      <c r="AN75" s="1130"/>
      <c r="AO75" s="1130"/>
      <c r="AP75" s="1130"/>
      <c r="AQ75" s="1130"/>
      <c r="AR75" s="1130"/>
      <c r="AS75" s="1130"/>
      <c r="AT75" s="1130"/>
      <c r="AU75" s="1130"/>
      <c r="AV75" s="1130"/>
      <c r="AW75" s="1130"/>
      <c r="AX75" s="1130"/>
      <c r="AY75" s="1130"/>
      <c r="AZ75" s="1130"/>
      <c r="BA75" s="1130"/>
      <c r="BB75" s="1130" t="s">
        <v>564</v>
      </c>
      <c r="BC75" s="1130"/>
      <c r="BD75" s="1130"/>
      <c r="BE75" s="1130"/>
      <c r="BF75" s="1130"/>
      <c r="BG75" s="1130"/>
      <c r="BH75" s="1130"/>
      <c r="BI75" s="1130"/>
      <c r="BJ75" s="1130"/>
      <c r="BK75" s="1130"/>
      <c r="BL75" s="1130"/>
      <c r="BM75" s="1130"/>
      <c r="BN75" s="1130"/>
      <c r="BO75" s="1130"/>
      <c r="BP75" s="1131">
        <v>14</v>
      </c>
      <c r="BQ75" s="1131"/>
      <c r="BR75" s="1131"/>
      <c r="BS75" s="1131"/>
      <c r="BT75" s="1131"/>
      <c r="BU75" s="1131"/>
      <c r="BV75" s="1131"/>
      <c r="BW75" s="1131"/>
      <c r="BX75" s="1131">
        <v>14.9</v>
      </c>
      <c r="BY75" s="1131"/>
      <c r="BZ75" s="1131"/>
      <c r="CA75" s="1131"/>
      <c r="CB75" s="1131"/>
      <c r="CC75" s="1131"/>
      <c r="CD75" s="1131"/>
      <c r="CE75" s="1131"/>
      <c r="CF75" s="1131">
        <v>15.8</v>
      </c>
      <c r="CG75" s="1131"/>
      <c r="CH75" s="1131"/>
      <c r="CI75" s="1131"/>
      <c r="CJ75" s="1131"/>
      <c r="CK75" s="1131"/>
      <c r="CL75" s="1131"/>
      <c r="CM75" s="1131"/>
      <c r="CN75" s="1131">
        <v>17</v>
      </c>
      <c r="CO75" s="1131"/>
      <c r="CP75" s="1131"/>
      <c r="CQ75" s="1131"/>
      <c r="CR75" s="1131"/>
      <c r="CS75" s="1131"/>
      <c r="CT75" s="1131"/>
      <c r="CU75" s="1131"/>
      <c r="CV75" s="1131">
        <v>17</v>
      </c>
      <c r="CW75" s="1131"/>
      <c r="CX75" s="1131"/>
      <c r="CY75" s="1131"/>
      <c r="CZ75" s="1131"/>
      <c r="DA75" s="1131"/>
      <c r="DB75" s="1131"/>
      <c r="DC75" s="1131"/>
    </row>
    <row r="76" spans="2:107" ht="13" x14ac:dyDescent="0.2">
      <c r="B76" s="1101"/>
      <c r="G76" s="1127"/>
      <c r="H76" s="1127"/>
      <c r="I76" s="1120"/>
      <c r="J76" s="1120"/>
      <c r="K76" s="1129"/>
      <c r="L76" s="1129"/>
      <c r="M76" s="1129"/>
      <c r="N76" s="1129"/>
      <c r="AM76" s="1119"/>
      <c r="AN76" s="1130"/>
      <c r="AO76" s="1130"/>
      <c r="AP76" s="1130"/>
      <c r="AQ76" s="1130"/>
      <c r="AR76" s="1130"/>
      <c r="AS76" s="1130"/>
      <c r="AT76" s="1130"/>
      <c r="AU76" s="1130"/>
      <c r="AV76" s="1130"/>
      <c r="AW76" s="1130"/>
      <c r="AX76" s="1130"/>
      <c r="AY76" s="1130"/>
      <c r="AZ76" s="1130"/>
      <c r="BA76" s="1130"/>
      <c r="BB76" s="1130"/>
      <c r="BC76" s="1130"/>
      <c r="BD76" s="1130"/>
      <c r="BE76" s="1130"/>
      <c r="BF76" s="1130"/>
      <c r="BG76" s="1130"/>
      <c r="BH76" s="1130"/>
      <c r="BI76" s="1130"/>
      <c r="BJ76" s="1130"/>
      <c r="BK76" s="1130"/>
      <c r="BL76" s="1130"/>
      <c r="BM76" s="1130"/>
      <c r="BN76" s="1130"/>
      <c r="BO76" s="1130"/>
      <c r="BP76" s="1131"/>
      <c r="BQ76" s="1131"/>
      <c r="BR76" s="1131"/>
      <c r="BS76" s="1131"/>
      <c r="BT76" s="1131"/>
      <c r="BU76" s="1131"/>
      <c r="BV76" s="1131"/>
      <c r="BW76" s="1131"/>
      <c r="BX76" s="1131"/>
      <c r="BY76" s="1131"/>
      <c r="BZ76" s="1131"/>
      <c r="CA76" s="1131"/>
      <c r="CB76" s="1131"/>
      <c r="CC76" s="1131"/>
      <c r="CD76" s="1131"/>
      <c r="CE76" s="1131"/>
      <c r="CF76" s="1131"/>
      <c r="CG76" s="1131"/>
      <c r="CH76" s="1131"/>
      <c r="CI76" s="1131"/>
      <c r="CJ76" s="1131"/>
      <c r="CK76" s="1131"/>
      <c r="CL76" s="1131"/>
      <c r="CM76" s="1131"/>
      <c r="CN76" s="1131"/>
      <c r="CO76" s="1131"/>
      <c r="CP76" s="1131"/>
      <c r="CQ76" s="1131"/>
      <c r="CR76" s="1131"/>
      <c r="CS76" s="1131"/>
      <c r="CT76" s="1131"/>
      <c r="CU76" s="1131"/>
      <c r="CV76" s="1131"/>
      <c r="CW76" s="1131"/>
      <c r="CX76" s="1131"/>
      <c r="CY76" s="1131"/>
      <c r="CZ76" s="1131"/>
      <c r="DA76" s="1131"/>
      <c r="DB76" s="1131"/>
      <c r="DC76" s="1131"/>
    </row>
    <row r="77" spans="2:107" ht="13" x14ac:dyDescent="0.2">
      <c r="B77" s="1101"/>
      <c r="G77" s="1120"/>
      <c r="H77" s="1120"/>
      <c r="I77" s="1120"/>
      <c r="J77" s="1120"/>
      <c r="K77" s="1147"/>
      <c r="L77" s="1147"/>
      <c r="M77" s="1147"/>
      <c r="N77" s="1147"/>
      <c r="AN77" s="1126" t="s">
        <v>561</v>
      </c>
      <c r="AO77" s="1126"/>
      <c r="AP77" s="1126"/>
      <c r="AQ77" s="1126"/>
      <c r="AR77" s="1126"/>
      <c r="AS77" s="1126"/>
      <c r="AT77" s="1126"/>
      <c r="AU77" s="1126"/>
      <c r="AV77" s="1126"/>
      <c r="AW77" s="1126"/>
      <c r="AX77" s="1126"/>
      <c r="AY77" s="1126"/>
      <c r="AZ77" s="1126"/>
      <c r="BA77" s="1126"/>
      <c r="BB77" s="1130" t="s">
        <v>559</v>
      </c>
      <c r="BC77" s="1130"/>
      <c r="BD77" s="1130"/>
      <c r="BE77" s="1130"/>
      <c r="BF77" s="1130"/>
      <c r="BG77" s="1130"/>
      <c r="BH77" s="1130"/>
      <c r="BI77" s="1130"/>
      <c r="BJ77" s="1130"/>
      <c r="BK77" s="1130"/>
      <c r="BL77" s="1130"/>
      <c r="BM77" s="1130"/>
      <c r="BN77" s="1130"/>
      <c r="BO77" s="1130"/>
      <c r="BP77" s="1131">
        <v>15.5</v>
      </c>
      <c r="BQ77" s="1131"/>
      <c r="BR77" s="1131"/>
      <c r="BS77" s="1131"/>
      <c r="BT77" s="1131"/>
      <c r="BU77" s="1131"/>
      <c r="BV77" s="1131"/>
      <c r="BW77" s="1131"/>
      <c r="BX77" s="1131">
        <v>14</v>
      </c>
      <c r="BY77" s="1131"/>
      <c r="BZ77" s="1131"/>
      <c r="CA77" s="1131"/>
      <c r="CB77" s="1131"/>
      <c r="CC77" s="1131"/>
      <c r="CD77" s="1131"/>
      <c r="CE77" s="1131"/>
      <c r="CF77" s="1131">
        <v>11.4</v>
      </c>
      <c r="CG77" s="1131"/>
      <c r="CH77" s="1131"/>
      <c r="CI77" s="1131"/>
      <c r="CJ77" s="1131"/>
      <c r="CK77" s="1131"/>
      <c r="CL77" s="1131"/>
      <c r="CM77" s="1131"/>
      <c r="CN77" s="1131">
        <v>10.4</v>
      </c>
      <c r="CO77" s="1131"/>
      <c r="CP77" s="1131"/>
      <c r="CQ77" s="1131"/>
      <c r="CR77" s="1131"/>
      <c r="CS77" s="1131"/>
      <c r="CT77" s="1131"/>
      <c r="CU77" s="1131"/>
      <c r="CV77" s="1131">
        <v>10.9</v>
      </c>
      <c r="CW77" s="1131"/>
      <c r="CX77" s="1131"/>
      <c r="CY77" s="1131"/>
      <c r="CZ77" s="1131"/>
      <c r="DA77" s="1131"/>
      <c r="DB77" s="1131"/>
      <c r="DC77" s="1131"/>
    </row>
    <row r="78" spans="2:107" ht="13" x14ac:dyDescent="0.2">
      <c r="B78" s="1101"/>
      <c r="G78" s="1120"/>
      <c r="H78" s="1120"/>
      <c r="I78" s="1120"/>
      <c r="J78" s="1120"/>
      <c r="K78" s="1147"/>
      <c r="L78" s="1147"/>
      <c r="M78" s="1147"/>
      <c r="N78" s="1147"/>
      <c r="AN78" s="1126"/>
      <c r="AO78" s="1126"/>
      <c r="AP78" s="1126"/>
      <c r="AQ78" s="1126"/>
      <c r="AR78" s="1126"/>
      <c r="AS78" s="1126"/>
      <c r="AT78" s="1126"/>
      <c r="AU78" s="1126"/>
      <c r="AV78" s="1126"/>
      <c r="AW78" s="1126"/>
      <c r="AX78" s="1126"/>
      <c r="AY78" s="1126"/>
      <c r="AZ78" s="1126"/>
      <c r="BA78" s="1126"/>
      <c r="BB78" s="1130"/>
      <c r="BC78" s="1130"/>
      <c r="BD78" s="1130"/>
      <c r="BE78" s="1130"/>
      <c r="BF78" s="1130"/>
      <c r="BG78" s="1130"/>
      <c r="BH78" s="1130"/>
      <c r="BI78" s="1130"/>
      <c r="BJ78" s="1130"/>
      <c r="BK78" s="1130"/>
      <c r="BL78" s="1130"/>
      <c r="BM78" s="1130"/>
      <c r="BN78" s="1130"/>
      <c r="BO78" s="1130"/>
      <c r="BP78" s="1131"/>
      <c r="BQ78" s="1131"/>
      <c r="BR78" s="1131"/>
      <c r="BS78" s="1131"/>
      <c r="BT78" s="1131"/>
      <c r="BU78" s="1131"/>
      <c r="BV78" s="1131"/>
      <c r="BW78" s="1131"/>
      <c r="BX78" s="1131"/>
      <c r="BY78" s="1131"/>
      <c r="BZ78" s="1131"/>
      <c r="CA78" s="1131"/>
      <c r="CB78" s="1131"/>
      <c r="CC78" s="1131"/>
      <c r="CD78" s="1131"/>
      <c r="CE78" s="1131"/>
      <c r="CF78" s="1131"/>
      <c r="CG78" s="1131"/>
      <c r="CH78" s="1131"/>
      <c r="CI78" s="1131"/>
      <c r="CJ78" s="1131"/>
      <c r="CK78" s="1131"/>
      <c r="CL78" s="1131"/>
      <c r="CM78" s="1131"/>
      <c r="CN78" s="1131"/>
      <c r="CO78" s="1131"/>
      <c r="CP78" s="1131"/>
      <c r="CQ78" s="1131"/>
      <c r="CR78" s="1131"/>
      <c r="CS78" s="1131"/>
      <c r="CT78" s="1131"/>
      <c r="CU78" s="1131"/>
      <c r="CV78" s="1131"/>
      <c r="CW78" s="1131"/>
      <c r="CX78" s="1131"/>
      <c r="CY78" s="1131"/>
      <c r="CZ78" s="1131"/>
      <c r="DA78" s="1131"/>
      <c r="DB78" s="1131"/>
      <c r="DC78" s="1131"/>
    </row>
    <row r="79" spans="2:107" ht="13" x14ac:dyDescent="0.2">
      <c r="B79" s="1101"/>
      <c r="G79" s="1120"/>
      <c r="H79" s="1120"/>
      <c r="I79" s="1133"/>
      <c r="J79" s="1133"/>
      <c r="K79" s="1148"/>
      <c r="L79" s="1148"/>
      <c r="M79" s="1148"/>
      <c r="N79" s="1148"/>
      <c r="AN79" s="1126"/>
      <c r="AO79" s="1126"/>
      <c r="AP79" s="1126"/>
      <c r="AQ79" s="1126"/>
      <c r="AR79" s="1126"/>
      <c r="AS79" s="1126"/>
      <c r="AT79" s="1126"/>
      <c r="AU79" s="1126"/>
      <c r="AV79" s="1126"/>
      <c r="AW79" s="1126"/>
      <c r="AX79" s="1126"/>
      <c r="AY79" s="1126"/>
      <c r="AZ79" s="1126"/>
      <c r="BA79" s="1126"/>
      <c r="BB79" s="1130" t="s">
        <v>564</v>
      </c>
      <c r="BC79" s="1130"/>
      <c r="BD79" s="1130"/>
      <c r="BE79" s="1130"/>
      <c r="BF79" s="1130"/>
      <c r="BG79" s="1130"/>
      <c r="BH79" s="1130"/>
      <c r="BI79" s="1130"/>
      <c r="BJ79" s="1130"/>
      <c r="BK79" s="1130"/>
      <c r="BL79" s="1130"/>
      <c r="BM79" s="1130"/>
      <c r="BN79" s="1130"/>
      <c r="BO79" s="1130"/>
      <c r="BP79" s="1131">
        <v>6.6</v>
      </c>
      <c r="BQ79" s="1131"/>
      <c r="BR79" s="1131"/>
      <c r="BS79" s="1131"/>
      <c r="BT79" s="1131"/>
      <c r="BU79" s="1131"/>
      <c r="BV79" s="1131"/>
      <c r="BW79" s="1131"/>
      <c r="BX79" s="1131">
        <v>6.5</v>
      </c>
      <c r="BY79" s="1131"/>
      <c r="BZ79" s="1131"/>
      <c r="CA79" s="1131"/>
      <c r="CB79" s="1131"/>
      <c r="CC79" s="1131"/>
      <c r="CD79" s="1131"/>
      <c r="CE79" s="1131"/>
      <c r="CF79" s="1131">
        <v>6.7</v>
      </c>
      <c r="CG79" s="1131"/>
      <c r="CH79" s="1131"/>
      <c r="CI79" s="1131"/>
      <c r="CJ79" s="1131"/>
      <c r="CK79" s="1131"/>
      <c r="CL79" s="1131"/>
      <c r="CM79" s="1131"/>
      <c r="CN79" s="1131">
        <v>6.6</v>
      </c>
      <c r="CO79" s="1131"/>
      <c r="CP79" s="1131"/>
      <c r="CQ79" s="1131"/>
      <c r="CR79" s="1131"/>
      <c r="CS79" s="1131"/>
      <c r="CT79" s="1131"/>
      <c r="CU79" s="1131"/>
      <c r="CV79" s="1131">
        <v>5.9</v>
      </c>
      <c r="CW79" s="1131"/>
      <c r="CX79" s="1131"/>
      <c r="CY79" s="1131"/>
      <c r="CZ79" s="1131"/>
      <c r="DA79" s="1131"/>
      <c r="DB79" s="1131"/>
      <c r="DC79" s="1131"/>
    </row>
    <row r="80" spans="2:107" ht="13" x14ac:dyDescent="0.2">
      <c r="B80" s="1101"/>
      <c r="G80" s="1120"/>
      <c r="H80" s="1120"/>
      <c r="I80" s="1133"/>
      <c r="J80" s="1133"/>
      <c r="K80" s="1148"/>
      <c r="L80" s="1148"/>
      <c r="M80" s="1148"/>
      <c r="N80" s="1148"/>
      <c r="AN80" s="1126"/>
      <c r="AO80" s="1126"/>
      <c r="AP80" s="1126"/>
      <c r="AQ80" s="1126"/>
      <c r="AR80" s="1126"/>
      <c r="AS80" s="1126"/>
      <c r="AT80" s="1126"/>
      <c r="AU80" s="1126"/>
      <c r="AV80" s="1126"/>
      <c r="AW80" s="1126"/>
      <c r="AX80" s="1126"/>
      <c r="AY80" s="1126"/>
      <c r="AZ80" s="1126"/>
      <c r="BA80" s="1126"/>
      <c r="BB80" s="1130"/>
      <c r="BC80" s="1130"/>
      <c r="BD80" s="1130"/>
      <c r="BE80" s="1130"/>
      <c r="BF80" s="1130"/>
      <c r="BG80" s="1130"/>
      <c r="BH80" s="1130"/>
      <c r="BI80" s="1130"/>
      <c r="BJ80" s="1130"/>
      <c r="BK80" s="1130"/>
      <c r="BL80" s="1130"/>
      <c r="BM80" s="1130"/>
      <c r="BN80" s="1130"/>
      <c r="BO80" s="1130"/>
      <c r="BP80" s="1131"/>
      <c r="BQ80" s="1131"/>
      <c r="BR80" s="1131"/>
      <c r="BS80" s="1131"/>
      <c r="BT80" s="1131"/>
      <c r="BU80" s="1131"/>
      <c r="BV80" s="1131"/>
      <c r="BW80" s="1131"/>
      <c r="BX80" s="1131"/>
      <c r="BY80" s="1131"/>
      <c r="BZ80" s="1131"/>
      <c r="CA80" s="1131"/>
      <c r="CB80" s="1131"/>
      <c r="CC80" s="1131"/>
      <c r="CD80" s="1131"/>
      <c r="CE80" s="1131"/>
      <c r="CF80" s="1131"/>
      <c r="CG80" s="1131"/>
      <c r="CH80" s="1131"/>
      <c r="CI80" s="1131"/>
      <c r="CJ80" s="1131"/>
      <c r="CK80" s="1131"/>
      <c r="CL80" s="1131"/>
      <c r="CM80" s="1131"/>
      <c r="CN80" s="1131"/>
      <c r="CO80" s="1131"/>
      <c r="CP80" s="1131"/>
      <c r="CQ80" s="1131"/>
      <c r="CR80" s="1131"/>
      <c r="CS80" s="1131"/>
      <c r="CT80" s="1131"/>
      <c r="CU80" s="1131"/>
      <c r="CV80" s="1131"/>
      <c r="CW80" s="1131"/>
      <c r="CX80" s="1131"/>
      <c r="CY80" s="1131"/>
      <c r="CZ80" s="1131"/>
      <c r="DA80" s="1131"/>
      <c r="DB80" s="1131"/>
      <c r="DC80" s="1131"/>
    </row>
    <row r="81" spans="2:109" ht="13" x14ac:dyDescent="0.2">
      <c r="B81" s="1101"/>
    </row>
    <row r="82" spans="2:109" ht="16.5" x14ac:dyDescent="0.2">
      <c r="B82" s="1101"/>
      <c r="K82" s="1149"/>
      <c r="L82" s="1149"/>
      <c r="M82" s="1149"/>
      <c r="N82" s="1149"/>
      <c r="AQ82" s="1149"/>
      <c r="AR82" s="1149"/>
      <c r="AS82" s="1149"/>
      <c r="AT82" s="1149"/>
      <c r="BC82" s="1149"/>
      <c r="BD82" s="1149"/>
      <c r="BE82" s="1149"/>
      <c r="BF82" s="1149"/>
      <c r="BO82" s="1149"/>
      <c r="BP82" s="1149"/>
      <c r="BQ82" s="1149"/>
      <c r="BR82" s="1149"/>
      <c r="CA82" s="1149"/>
      <c r="CB82" s="1149"/>
      <c r="CC82" s="1149"/>
      <c r="CD82" s="1149"/>
      <c r="CM82" s="1149"/>
      <c r="CN82" s="1149"/>
      <c r="CO82" s="1149"/>
      <c r="CP82" s="1149"/>
      <c r="CY82" s="1149"/>
      <c r="CZ82" s="1149"/>
      <c r="DA82" s="1149"/>
      <c r="DB82" s="1149"/>
      <c r="DC82" s="1149"/>
    </row>
    <row r="83" spans="2:109" ht="13" x14ac:dyDescent="0.2">
      <c r="B83" s="1103"/>
      <c r="C83" s="1104"/>
      <c r="D83" s="1104"/>
      <c r="E83" s="1104"/>
      <c r="F83" s="1104"/>
      <c r="G83" s="1104"/>
      <c r="H83" s="1104"/>
      <c r="I83" s="1104"/>
      <c r="J83" s="1104"/>
      <c r="K83" s="1104"/>
      <c r="L83" s="1104"/>
      <c r="M83" s="1104"/>
      <c r="N83" s="1104"/>
      <c r="O83" s="1104"/>
      <c r="P83" s="1104"/>
      <c r="Q83" s="1104"/>
      <c r="R83" s="1104"/>
      <c r="S83" s="1104"/>
      <c r="T83" s="1104"/>
      <c r="U83" s="1104"/>
      <c r="V83" s="1104"/>
      <c r="W83" s="1104"/>
      <c r="X83" s="1104"/>
      <c r="Y83" s="1104"/>
      <c r="Z83" s="1104"/>
      <c r="AA83" s="1104"/>
      <c r="AB83" s="1104"/>
      <c r="AC83" s="1104"/>
      <c r="AD83" s="1104"/>
      <c r="AE83" s="1104"/>
      <c r="AF83" s="1104"/>
      <c r="AG83" s="1104"/>
      <c r="AH83" s="1104"/>
      <c r="AI83" s="1104"/>
      <c r="AJ83" s="1104"/>
      <c r="AK83" s="1104"/>
      <c r="AL83" s="1104"/>
      <c r="AM83" s="1104"/>
      <c r="AN83" s="1104"/>
      <c r="AO83" s="1104"/>
      <c r="AP83" s="1104"/>
      <c r="AQ83" s="1104"/>
      <c r="AR83" s="1104"/>
      <c r="AS83" s="1104"/>
      <c r="AT83" s="1104"/>
      <c r="AU83" s="1104"/>
      <c r="AV83" s="1104"/>
      <c r="AW83" s="1104"/>
      <c r="AX83" s="1104"/>
      <c r="AY83" s="1104"/>
      <c r="AZ83" s="1104"/>
      <c r="BA83" s="1104"/>
      <c r="BB83" s="1104"/>
      <c r="BC83" s="1104"/>
      <c r="BD83" s="1104"/>
      <c r="BE83" s="1104"/>
      <c r="BF83" s="1104"/>
      <c r="BG83" s="1104"/>
      <c r="BH83" s="1104"/>
      <c r="BI83" s="1104"/>
      <c r="BJ83" s="1104"/>
      <c r="BK83" s="1104"/>
      <c r="BL83" s="1104"/>
      <c r="BM83" s="1104"/>
      <c r="BN83" s="1104"/>
      <c r="BO83" s="1104"/>
      <c r="BP83" s="1104"/>
      <c r="BQ83" s="1104"/>
      <c r="BR83" s="1104"/>
      <c r="BS83" s="1104"/>
      <c r="BT83" s="1104"/>
      <c r="BU83" s="1104"/>
      <c r="BV83" s="1104"/>
      <c r="BW83" s="1104"/>
      <c r="BX83" s="1104"/>
      <c r="BY83" s="1104"/>
      <c r="BZ83" s="1104"/>
      <c r="CA83" s="1104"/>
      <c r="CB83" s="1104"/>
      <c r="CC83" s="1104"/>
      <c r="CD83" s="1104"/>
      <c r="CE83" s="1104"/>
      <c r="CF83" s="1104"/>
      <c r="CG83" s="1104"/>
      <c r="CH83" s="1104"/>
      <c r="CI83" s="1104"/>
      <c r="CJ83" s="1104"/>
      <c r="CK83" s="1104"/>
      <c r="CL83" s="1104"/>
      <c r="CM83" s="1104"/>
      <c r="CN83" s="1104"/>
      <c r="CO83" s="1104"/>
      <c r="CP83" s="1104"/>
      <c r="CQ83" s="1104"/>
      <c r="CR83" s="1104"/>
      <c r="CS83" s="1104"/>
      <c r="CT83" s="1104"/>
      <c r="CU83" s="1104"/>
      <c r="CV83" s="1104"/>
      <c r="CW83" s="1104"/>
      <c r="CX83" s="1104"/>
      <c r="CY83" s="1104"/>
      <c r="CZ83" s="1104"/>
      <c r="DA83" s="1104"/>
      <c r="DB83" s="1104"/>
      <c r="DC83" s="1104"/>
      <c r="DD83" s="1105"/>
    </row>
    <row r="84" spans="2:109" ht="13" x14ac:dyDescent="0.2">
      <c r="DD84" s="1094"/>
      <c r="DE84" s="1094"/>
    </row>
    <row r="85" spans="2:109" ht="13" x14ac:dyDescent="0.2">
      <c r="DD85" s="1094"/>
      <c r="DE85" s="1094"/>
    </row>
    <row r="86" spans="2:109" ht="13" hidden="1" x14ac:dyDescent="0.2">
      <c r="DD86" s="1094"/>
      <c r="DE86" s="1094"/>
    </row>
    <row r="87" spans="2:109" ht="13" hidden="1" x14ac:dyDescent="0.2">
      <c r="K87" s="1150"/>
      <c r="AQ87" s="1150"/>
      <c r="BC87" s="1150"/>
      <c r="BO87" s="1150"/>
      <c r="CA87" s="1150"/>
      <c r="CM87" s="1150"/>
      <c r="CY87" s="1150"/>
      <c r="DD87" s="1094"/>
      <c r="DE87" s="1094"/>
    </row>
    <row r="88" spans="2:109" ht="13" hidden="1" x14ac:dyDescent="0.2">
      <c r="DD88" s="1094"/>
      <c r="DE88" s="1094"/>
    </row>
    <row r="89" spans="2:109" ht="13" hidden="1" x14ac:dyDescent="0.2">
      <c r="DD89" s="1094"/>
      <c r="DE89" s="1094"/>
    </row>
    <row r="90" spans="2:109" ht="13" hidden="1" x14ac:dyDescent="0.2">
      <c r="DD90" s="1094"/>
      <c r="DE90" s="1094"/>
    </row>
    <row r="91" spans="2:109" ht="13" hidden="1" x14ac:dyDescent="0.2">
      <c r="DD91" s="1094"/>
      <c r="DE91" s="1094"/>
    </row>
    <row r="92" spans="2:109" ht="13.5" hidden="1" customHeight="1" x14ac:dyDescent="0.2">
      <c r="DD92" s="1094"/>
      <c r="DE92" s="1094"/>
    </row>
    <row r="93" spans="2:109" ht="13.5" hidden="1" customHeight="1" x14ac:dyDescent="0.2">
      <c r="DD93" s="1094"/>
      <c r="DE93" s="1094"/>
    </row>
    <row r="94" spans="2:109" ht="13.5" hidden="1" customHeight="1" x14ac:dyDescent="0.2">
      <c r="DD94" s="1094"/>
      <c r="DE94" s="1094"/>
    </row>
    <row r="95" spans="2:109" ht="13.5" hidden="1" customHeight="1" x14ac:dyDescent="0.2">
      <c r="DD95" s="1094"/>
      <c r="DE95" s="1094"/>
    </row>
    <row r="96" spans="2:109" ht="13.5" hidden="1" customHeight="1" x14ac:dyDescent="0.2">
      <c r="DD96" s="1094"/>
      <c r="DE96" s="1094"/>
    </row>
    <row r="97" s="1094" customFormat="1" ht="13.5" hidden="1" customHeight="1" x14ac:dyDescent="0.2"/>
    <row r="98" s="1094" customFormat="1" ht="13.5" hidden="1" customHeight="1" x14ac:dyDescent="0.2"/>
    <row r="99" s="1094" customFormat="1" ht="13.5" hidden="1" customHeight="1" x14ac:dyDescent="0.2"/>
    <row r="100" s="1094" customFormat="1" ht="13.5" hidden="1" customHeight="1" x14ac:dyDescent="0.2"/>
    <row r="101" s="1094" customFormat="1" ht="13.5" hidden="1" customHeight="1" x14ac:dyDescent="0.2"/>
    <row r="102" s="1094" customFormat="1" ht="13.5" hidden="1" customHeight="1" x14ac:dyDescent="0.2"/>
    <row r="103" s="1094" customFormat="1" ht="13.5" hidden="1" customHeight="1" x14ac:dyDescent="0.2"/>
    <row r="104" s="1094" customFormat="1" ht="13.5" hidden="1" customHeight="1" x14ac:dyDescent="0.2"/>
    <row r="105" s="1094" customFormat="1" ht="13.5" hidden="1" customHeight="1" x14ac:dyDescent="0.2"/>
    <row r="106" s="1094" customFormat="1" ht="13.5" hidden="1" customHeight="1" x14ac:dyDescent="0.2"/>
    <row r="107" s="1094" customFormat="1" ht="13.5" hidden="1" customHeight="1" x14ac:dyDescent="0.2"/>
    <row r="108" s="1094" customFormat="1" ht="13.5" hidden="1" customHeight="1" x14ac:dyDescent="0.2"/>
    <row r="109" s="1094" customFormat="1" ht="13.5" hidden="1" customHeight="1" x14ac:dyDescent="0.2"/>
    <row r="110" s="1094" customFormat="1" ht="13.5" hidden="1" customHeight="1" x14ac:dyDescent="0.2"/>
    <row r="111" s="1094" customFormat="1" ht="13.5" hidden="1" customHeight="1" x14ac:dyDescent="0.2"/>
    <row r="112" s="1094" customFormat="1" ht="13.5" hidden="1" customHeight="1" x14ac:dyDescent="0.2"/>
    <row r="113" s="1094" customFormat="1" ht="13.5" hidden="1" customHeight="1" x14ac:dyDescent="0.2"/>
    <row r="114" s="1094" customFormat="1" ht="13.5" hidden="1" customHeight="1" x14ac:dyDescent="0.2"/>
    <row r="115" s="1094" customFormat="1" ht="13.5" hidden="1" customHeight="1" x14ac:dyDescent="0.2"/>
    <row r="116" s="1094" customFormat="1" ht="13.5" hidden="1" customHeight="1" x14ac:dyDescent="0.2"/>
    <row r="117" s="1094" customFormat="1" ht="13.5" hidden="1" customHeight="1" x14ac:dyDescent="0.2"/>
    <row r="118" s="1094" customFormat="1" ht="13.5" hidden="1" customHeight="1" x14ac:dyDescent="0.2"/>
    <row r="119" s="1094" customFormat="1" ht="13.5" hidden="1" customHeight="1" x14ac:dyDescent="0.2"/>
    <row r="120" s="1094" customFormat="1" ht="13.5" hidden="1" customHeight="1" x14ac:dyDescent="0.2"/>
    <row r="121" s="1094" customFormat="1" ht="13.5" hidden="1" customHeight="1" x14ac:dyDescent="0.2"/>
    <row r="122" s="1094" customFormat="1" ht="13.5" hidden="1" customHeight="1" x14ac:dyDescent="0.2"/>
    <row r="123" s="1094" customFormat="1" ht="13.5" hidden="1" customHeight="1" x14ac:dyDescent="0.2"/>
    <row r="124" s="1094" customFormat="1" ht="13.5" hidden="1" customHeight="1" x14ac:dyDescent="0.2"/>
    <row r="125" s="1094" customFormat="1" ht="13.5" hidden="1" customHeight="1" x14ac:dyDescent="0.2"/>
    <row r="126" s="1094" customFormat="1" ht="13.5" hidden="1" customHeight="1" x14ac:dyDescent="0.2"/>
    <row r="127" s="1094" customFormat="1" ht="13.5" hidden="1" customHeight="1" x14ac:dyDescent="0.2"/>
    <row r="128" s="1094" customFormat="1" ht="13.5" hidden="1" customHeight="1" x14ac:dyDescent="0.2"/>
    <row r="129" s="1094" customFormat="1" ht="13.5" hidden="1" customHeight="1" x14ac:dyDescent="0.2"/>
    <row r="130" s="1094" customFormat="1" ht="13.5" hidden="1" customHeight="1" x14ac:dyDescent="0.2"/>
    <row r="131" s="1094" customFormat="1" ht="13.5" hidden="1" customHeight="1" x14ac:dyDescent="0.2"/>
    <row r="132" s="1094" customFormat="1" ht="13.5" hidden="1" customHeight="1" x14ac:dyDescent="0.2"/>
    <row r="133" s="1094" customFormat="1" ht="13.5" hidden="1" customHeight="1" x14ac:dyDescent="0.2"/>
    <row r="134" s="1094" customFormat="1" ht="13.5" hidden="1" customHeight="1" x14ac:dyDescent="0.2"/>
    <row r="135" s="1094" customFormat="1" ht="13.5" hidden="1" customHeight="1" x14ac:dyDescent="0.2"/>
    <row r="136" s="1094" customFormat="1" ht="13.5" hidden="1" customHeight="1" x14ac:dyDescent="0.2"/>
    <row r="137" s="1094" customFormat="1" ht="13.5" hidden="1" customHeight="1" x14ac:dyDescent="0.2"/>
    <row r="138" s="1094" customFormat="1" ht="13.5" hidden="1" customHeight="1" x14ac:dyDescent="0.2"/>
    <row r="139" s="1094" customFormat="1" ht="13.5" hidden="1" customHeight="1" x14ac:dyDescent="0.2"/>
    <row r="140" s="1094" customFormat="1" ht="13.5" hidden="1" customHeight="1" x14ac:dyDescent="0.2"/>
    <row r="141" s="1094" customFormat="1" ht="13.5" hidden="1" customHeight="1" x14ac:dyDescent="0.2"/>
    <row r="142" s="1094" customFormat="1" ht="13.5" hidden="1" customHeight="1" x14ac:dyDescent="0.2"/>
    <row r="143" s="1094" customFormat="1" ht="13.5" hidden="1" customHeight="1" x14ac:dyDescent="0.2"/>
    <row r="144" s="1094" customFormat="1" ht="13.5" hidden="1" customHeight="1" x14ac:dyDescent="0.2"/>
    <row r="145" s="1094" customFormat="1" ht="13.5" hidden="1" customHeight="1" x14ac:dyDescent="0.2"/>
    <row r="146" s="1094" customFormat="1" ht="13.5" hidden="1" customHeight="1" x14ac:dyDescent="0.2"/>
    <row r="147" s="1094" customFormat="1" ht="13.5" hidden="1" customHeight="1" x14ac:dyDescent="0.2"/>
    <row r="148" s="1094" customFormat="1" ht="13.5" hidden="1" customHeight="1" x14ac:dyDescent="0.2"/>
    <row r="149" s="1094" customFormat="1" ht="13.5" hidden="1" customHeight="1" x14ac:dyDescent="0.2"/>
    <row r="150" s="1094" customFormat="1" ht="13.5" hidden="1" customHeight="1" x14ac:dyDescent="0.2"/>
    <row r="151" s="1094" customFormat="1" ht="13.5" hidden="1" customHeight="1" x14ac:dyDescent="0.2"/>
    <row r="152" s="1094" customFormat="1" ht="13.5" hidden="1" customHeight="1" x14ac:dyDescent="0.2"/>
    <row r="153" s="1094" customFormat="1" ht="13.5" hidden="1" customHeight="1" x14ac:dyDescent="0.2"/>
    <row r="154" s="1094" customFormat="1" ht="13.5" hidden="1" customHeight="1" x14ac:dyDescent="0.2"/>
    <row r="155" s="1094" customFormat="1" ht="13.5" hidden="1" customHeight="1" x14ac:dyDescent="0.2"/>
    <row r="156" s="1094" customFormat="1" ht="13.5" hidden="1" customHeight="1" x14ac:dyDescent="0.2"/>
    <row r="157" s="1094" customFormat="1" ht="13.5" hidden="1" customHeight="1" x14ac:dyDescent="0.2"/>
    <row r="158" s="1094" customFormat="1" ht="13.5" hidden="1" customHeight="1" x14ac:dyDescent="0.2"/>
    <row r="159" s="1094" customFormat="1" ht="13.5" hidden="1" customHeight="1" x14ac:dyDescent="0.2"/>
    <row r="160" s="1094" customFormat="1" ht="13.5" hidden="1" customHeight="1" x14ac:dyDescent="0.2"/>
  </sheetData>
  <sheetProtection algorithmName="SHA-512" hashValue="nvuN3EpJd2ZRZlgl/rgNFoKhiQmRgDohLUqyC2jlYdNb0lgNLuIA3No5cbfWOQ+LWBXYLBEbiLcpPbpKAvyw9w==" saltValue="U7OB9sN1q5F/nEMHtylysg=="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5"/>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00E3-1577-4D97-B556-47D9955F9648}">
  <sheetPr>
    <pageSetUpPr fitToPage="1"/>
  </sheetPr>
  <dimension ref="A1:DR125"/>
  <sheetViews>
    <sheetView showGridLines="0" zoomScaleSheetLayoutView="70"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1:34"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ht="13" x14ac:dyDescent="0.2">
      <c r="S2" s="96"/>
      <c r="AH2" s="96"/>
    </row>
    <row r="3" spans="1: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ht="13" x14ac:dyDescent="0.2"/>
    <row r="5" spans="1:34" ht="13" x14ac:dyDescent="0.2"/>
    <row r="6" spans="1:34" ht="13" x14ac:dyDescent="0.2"/>
    <row r="7" spans="1:34" ht="13" x14ac:dyDescent="0.2"/>
    <row r="8" spans="1:34" ht="13" x14ac:dyDescent="0.2"/>
    <row r="9" spans="1:34" ht="13" x14ac:dyDescent="0.2">
      <c r="AH9" s="96"/>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roHED9WAkL3FIwe75sZ87InRdn9euOo1/Hr9xSFxl6r9gY14xOQHK6gpp3oVC20F8s5mDcJrkO9IjEZPZ2hbGw==" saltValue="ISdjHRecdZP1vbRSb9of0w==" spinCount="100000" sheet="1" objects="1" scenarios="1"/>
  <phoneticPr fontId="45"/>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1147D-43C2-409B-89B4-0C02F75918CB}">
  <sheetPr>
    <pageSetUpPr fitToPage="1"/>
  </sheetPr>
  <dimension ref="A1:DR125"/>
  <sheetViews>
    <sheetView showGridLines="0" zoomScaleSheetLayoutView="55" workbookViewId="0"/>
  </sheetViews>
  <sheetFormatPr defaultColWidth="0" defaultRowHeight="13.5" customHeight="1" zeroHeight="1" x14ac:dyDescent="0.2"/>
  <cols>
    <col min="1" max="34" width="2.453125" style="95" customWidth="1"/>
    <col min="35" max="122" width="2.453125" style="96" customWidth="1"/>
    <col min="123" max="123" width="2.453125" style="96" hidden="1" customWidth="1"/>
    <col min="124" max="16384" width="2.453125" style="96" hidden="1"/>
  </cols>
  <sheetData>
    <row r="1" spans="2:34"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ht="13" x14ac:dyDescent="0.2">
      <c r="S2" s="96"/>
      <c r="AH2" s="96"/>
    </row>
    <row r="3" spans="2:34"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ht="13" x14ac:dyDescent="0.2"/>
    <row r="5" spans="2:34" ht="13" x14ac:dyDescent="0.2"/>
    <row r="6" spans="2:34" ht="13" x14ac:dyDescent="0.2"/>
    <row r="7" spans="2:34" ht="13" x14ac:dyDescent="0.2"/>
    <row r="8" spans="2:34" ht="13" x14ac:dyDescent="0.2"/>
    <row r="9" spans="2:34" ht="13" x14ac:dyDescent="0.2">
      <c r="AH9" s="96"/>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96"/>
    </row>
    <row r="18" spans="12:34" ht="13" x14ac:dyDescent="0.2"/>
    <row r="19" spans="12:34" ht="13" x14ac:dyDescent="0.2"/>
    <row r="20" spans="12:34" ht="13" x14ac:dyDescent="0.2">
      <c r="AH20" s="96"/>
    </row>
    <row r="21" spans="12:34" ht="13" x14ac:dyDescent="0.2">
      <c r="AH21" s="96"/>
    </row>
    <row r="22" spans="12:34" ht="13" x14ac:dyDescent="0.2"/>
    <row r="23" spans="12:34" ht="13" x14ac:dyDescent="0.2"/>
    <row r="24" spans="12:34" ht="13" x14ac:dyDescent="0.2">
      <c r="Q24" s="96"/>
    </row>
    <row r="25" spans="12:34" ht="13" x14ac:dyDescent="0.2"/>
    <row r="26" spans="12:34" ht="13" x14ac:dyDescent="0.2"/>
    <row r="27" spans="12:34" ht="13" x14ac:dyDescent="0.2"/>
    <row r="28" spans="12:34" ht="13" x14ac:dyDescent="0.2">
      <c r="O28" s="96"/>
      <c r="T28" s="96"/>
      <c r="AH28" s="96"/>
    </row>
    <row r="29" spans="12:34" ht="13" x14ac:dyDescent="0.2"/>
    <row r="30" spans="12:34" ht="13" x14ac:dyDescent="0.2"/>
    <row r="31" spans="12:34" ht="13" x14ac:dyDescent="0.2">
      <c r="Q31" s="96"/>
    </row>
    <row r="32" spans="12:34" ht="13" x14ac:dyDescent="0.2">
      <c r="L32" s="96"/>
    </row>
    <row r="33" spans="2:34" ht="13" x14ac:dyDescent="0.2">
      <c r="C33" s="96"/>
      <c r="E33" s="96"/>
      <c r="G33" s="96"/>
      <c r="I33" s="96"/>
      <c r="X33" s="96"/>
    </row>
    <row r="34" spans="2:34" ht="13" x14ac:dyDescent="0.2">
      <c r="B34" s="96"/>
      <c r="P34" s="96"/>
      <c r="R34" s="96"/>
      <c r="T34" s="96"/>
    </row>
    <row r="35" spans="2:34" ht="13" x14ac:dyDescent="0.2">
      <c r="D35" s="96"/>
      <c r="W35" s="96"/>
      <c r="AC35" s="96"/>
      <c r="AD35" s="96"/>
      <c r="AE35" s="96"/>
      <c r="AF35" s="96"/>
      <c r="AG35" s="96"/>
      <c r="AH35" s="96"/>
    </row>
    <row r="36" spans="2:34" ht="13" x14ac:dyDescent="0.2">
      <c r="H36" s="96"/>
      <c r="J36" s="96"/>
      <c r="K36" s="96"/>
      <c r="M36" s="96"/>
      <c r="Y36" s="96"/>
      <c r="Z36" s="96"/>
      <c r="AA36" s="96"/>
      <c r="AB36" s="96"/>
      <c r="AC36" s="96"/>
      <c r="AD36" s="96"/>
      <c r="AE36" s="96"/>
      <c r="AF36" s="96"/>
      <c r="AG36" s="96"/>
      <c r="AH36" s="96"/>
    </row>
    <row r="37" spans="2:34" ht="13" x14ac:dyDescent="0.2">
      <c r="AH37" s="96"/>
    </row>
    <row r="38" spans="2:34" ht="13" x14ac:dyDescent="0.2">
      <c r="AG38" s="96"/>
      <c r="AH38" s="96"/>
    </row>
    <row r="39" spans="2:34" ht="13" x14ac:dyDescent="0.2"/>
    <row r="40" spans="2:34" ht="13" x14ac:dyDescent="0.2">
      <c r="X40" s="96"/>
    </row>
    <row r="41" spans="2:34" ht="13" x14ac:dyDescent="0.2">
      <c r="R41" s="96"/>
    </row>
    <row r="42" spans="2:34" ht="13" x14ac:dyDescent="0.2">
      <c r="W42" s="96"/>
    </row>
    <row r="43" spans="2:34" ht="13" x14ac:dyDescent="0.2">
      <c r="Y43" s="96"/>
      <c r="Z43" s="96"/>
      <c r="AA43" s="96"/>
      <c r="AB43" s="96"/>
      <c r="AC43" s="96"/>
      <c r="AD43" s="96"/>
      <c r="AE43" s="96"/>
      <c r="AF43" s="96"/>
      <c r="AG43" s="96"/>
      <c r="AH43" s="96"/>
    </row>
    <row r="44" spans="2:34" ht="13" x14ac:dyDescent="0.2">
      <c r="AH44" s="96"/>
    </row>
    <row r="45" spans="2:34" ht="13" x14ac:dyDescent="0.2">
      <c r="X45" s="96"/>
    </row>
    <row r="46" spans="2:34" ht="13" x14ac:dyDescent="0.2"/>
    <row r="47" spans="2:34" ht="13" x14ac:dyDescent="0.2"/>
    <row r="48" spans="2:34" ht="13" x14ac:dyDescent="0.2">
      <c r="W48" s="96"/>
      <c r="Y48" s="96"/>
      <c r="Z48" s="96"/>
      <c r="AA48" s="96"/>
      <c r="AB48" s="96"/>
      <c r="AC48" s="96"/>
      <c r="AD48" s="96"/>
      <c r="AE48" s="96"/>
      <c r="AF48" s="96"/>
      <c r="AG48" s="96"/>
      <c r="AH48" s="96"/>
    </row>
    <row r="49" spans="28:34" ht="13" x14ac:dyDescent="0.2"/>
    <row r="50" spans="28:34" ht="13" x14ac:dyDescent="0.2">
      <c r="AE50" s="96"/>
      <c r="AF50" s="96"/>
      <c r="AG50" s="96"/>
      <c r="AH50" s="96"/>
    </row>
    <row r="51" spans="28:34" ht="13" x14ac:dyDescent="0.2">
      <c r="AC51" s="96"/>
      <c r="AD51" s="96"/>
      <c r="AE51" s="96"/>
      <c r="AF51" s="96"/>
      <c r="AG51" s="96"/>
      <c r="AH51" s="96"/>
    </row>
    <row r="52" spans="28:34" ht="13" x14ac:dyDescent="0.2"/>
    <row r="53" spans="28:34" ht="13" x14ac:dyDescent="0.2">
      <c r="AF53" s="96"/>
      <c r="AG53" s="96"/>
      <c r="AH53" s="96"/>
    </row>
    <row r="54" spans="28:34" ht="13" x14ac:dyDescent="0.2">
      <c r="AH54" s="96"/>
    </row>
    <row r="55" spans="28:34" ht="13" x14ac:dyDescent="0.2"/>
    <row r="56" spans="28:34" ht="13" x14ac:dyDescent="0.2">
      <c r="AB56" s="96"/>
      <c r="AC56" s="96"/>
      <c r="AD56" s="96"/>
      <c r="AE56" s="96"/>
      <c r="AF56" s="96"/>
      <c r="AG56" s="96"/>
      <c r="AH56" s="96"/>
    </row>
    <row r="57" spans="28:34" ht="13" x14ac:dyDescent="0.2">
      <c r="AH57" s="96"/>
    </row>
    <row r="58" spans="28:34" ht="13" x14ac:dyDescent="0.2">
      <c r="AH58" s="96"/>
    </row>
    <row r="59" spans="28:34" ht="13" x14ac:dyDescent="0.2">
      <c r="AG59" s="96"/>
      <c r="AH59" s="96"/>
    </row>
    <row r="60" spans="28:34" ht="13" x14ac:dyDescent="0.2"/>
    <row r="61" spans="28:34" ht="13" x14ac:dyDescent="0.2"/>
    <row r="62" spans="28:34" ht="13" x14ac:dyDescent="0.2"/>
    <row r="63" spans="28:34" ht="13" x14ac:dyDescent="0.2">
      <c r="AH63" s="96"/>
    </row>
    <row r="64" spans="28:34" ht="13" x14ac:dyDescent="0.2">
      <c r="AG64" s="96"/>
      <c r="AH64" s="96"/>
    </row>
    <row r="65" spans="28:34" ht="13" x14ac:dyDescent="0.2"/>
    <row r="66" spans="28:34" ht="13" x14ac:dyDescent="0.2"/>
    <row r="67" spans="28:34" ht="13" x14ac:dyDescent="0.2"/>
    <row r="68" spans="28:34" ht="13" x14ac:dyDescent="0.2">
      <c r="AB68" s="96"/>
      <c r="AC68" s="96"/>
      <c r="AD68" s="96"/>
      <c r="AE68" s="96"/>
      <c r="AF68" s="96"/>
      <c r="AG68" s="96"/>
      <c r="AH68" s="96"/>
    </row>
    <row r="69" spans="28:34" ht="13" x14ac:dyDescent="0.2">
      <c r="AF69" s="96"/>
      <c r="AG69" s="96"/>
      <c r="AH69" s="96"/>
    </row>
    <row r="70" spans="28:34" ht="13" x14ac:dyDescent="0.2"/>
    <row r="71" spans="28:34" ht="13" x14ac:dyDescent="0.2"/>
    <row r="72" spans="28:34" ht="13" x14ac:dyDescent="0.2"/>
    <row r="73" spans="28:34" ht="13" x14ac:dyDescent="0.2"/>
    <row r="74" spans="28:34" ht="13" x14ac:dyDescent="0.2"/>
    <row r="75" spans="28:34" ht="13" x14ac:dyDescent="0.2">
      <c r="AH75" s="96"/>
    </row>
    <row r="76" spans="28:34" ht="13" x14ac:dyDescent="0.2">
      <c r="AF76" s="96"/>
      <c r="AG76" s="96"/>
      <c r="AH76" s="96"/>
    </row>
    <row r="77" spans="28:34" ht="13" x14ac:dyDescent="0.2">
      <c r="AG77" s="96"/>
      <c r="AH77" s="96"/>
    </row>
    <row r="78" spans="28:34" ht="13" x14ac:dyDescent="0.2"/>
    <row r="79" spans="28:34" ht="13" x14ac:dyDescent="0.2"/>
    <row r="80" spans="28:34" ht="13" x14ac:dyDescent="0.2"/>
    <row r="81" spans="25:34" ht="13" x14ac:dyDescent="0.2"/>
    <row r="82" spans="25:34" ht="13" x14ac:dyDescent="0.2">
      <c r="Y82" s="96"/>
    </row>
    <row r="83" spans="25:34" ht="13" x14ac:dyDescent="0.2">
      <c r="Y83" s="96"/>
      <c r="Z83" s="96"/>
      <c r="AA83" s="96"/>
      <c r="AB83" s="96"/>
      <c r="AC83" s="96"/>
      <c r="AD83" s="96"/>
      <c r="AE83" s="96"/>
      <c r="AF83" s="96"/>
      <c r="AG83" s="96"/>
      <c r="AH83" s="96"/>
    </row>
    <row r="84" spans="25:34" ht="13" x14ac:dyDescent="0.2"/>
    <row r="85" spans="25:34" ht="13" x14ac:dyDescent="0.2"/>
    <row r="86" spans="25:34" ht="13" x14ac:dyDescent="0.2"/>
    <row r="87" spans="25:34" ht="13" x14ac:dyDescent="0.2"/>
    <row r="88" spans="25:34" ht="13" x14ac:dyDescent="0.2">
      <c r="AH88" s="96"/>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96"/>
      <c r="AG94" s="96"/>
      <c r="AH94" s="96"/>
    </row>
    <row r="95" spans="25:34" ht="13.5" customHeight="1" x14ac:dyDescent="0.2">
      <c r="AH95" s="96"/>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96"/>
    </row>
    <row r="102" spans="33:34" ht="13.5" customHeight="1" x14ac:dyDescent="0.2"/>
    <row r="103" spans="33:34" ht="13.5" customHeight="1" x14ac:dyDescent="0.2"/>
    <row r="104" spans="33:34" ht="13.5" customHeight="1" x14ac:dyDescent="0.2">
      <c r="AG104" s="96"/>
      <c r="AH104" s="96"/>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96"/>
    </row>
    <row r="117" spans="34:122" ht="13.5" customHeight="1" x14ac:dyDescent="0.2"/>
    <row r="118" spans="34:122" ht="13.5" customHeight="1" x14ac:dyDescent="0.2"/>
    <row r="119" spans="34:122" ht="13.5" customHeight="1" x14ac:dyDescent="0.2"/>
    <row r="120" spans="34:122" ht="13.5" customHeight="1" x14ac:dyDescent="0.2">
      <c r="AH120" s="96"/>
    </row>
    <row r="121" spans="34:122" ht="13.5" customHeight="1" x14ac:dyDescent="0.2">
      <c r="AH121" s="96"/>
    </row>
    <row r="122" spans="34:122" ht="13.5" customHeight="1" x14ac:dyDescent="0.2"/>
    <row r="123" spans="34:122" ht="13.5" customHeight="1" x14ac:dyDescent="0.2"/>
    <row r="124" spans="34:122" ht="13.5" customHeight="1" x14ac:dyDescent="0.2"/>
    <row r="125" spans="34:122" ht="13.5" customHeight="1" x14ac:dyDescent="0.2">
      <c r="DR125" s="96" t="s">
        <v>97</v>
      </c>
    </row>
  </sheetData>
  <sheetProtection algorithmName="SHA-512" hashValue="m6c22+UgJx6x+8QACq+R3CnNpJKfoo6zUAT+lNohllmXZFyqvFDE/qvGG+/5YJrzK1hoV8FkCpbL03SmaRGgDw==" saltValue="Q4hCq7qDbWL4l1WQWDxa3A==" spinCount="100000" sheet="1" objects="1" scenarios="1"/>
  <phoneticPr fontId="45"/>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299" customWidth="1"/>
    <col min="2" max="8" width="13.36328125" style="299" customWidth="1"/>
    <col min="9" max="16384" width="11.08984375" style="299"/>
  </cols>
  <sheetData>
    <row r="1" spans="1:8" x14ac:dyDescent="0.2">
      <c r="A1" s="115"/>
      <c r="B1" s="121"/>
      <c r="C1" s="125"/>
      <c r="D1" s="131"/>
      <c r="E1" s="141"/>
      <c r="F1" s="141"/>
      <c r="G1" s="141"/>
      <c r="H1" s="175"/>
    </row>
    <row r="2" spans="1:8" x14ac:dyDescent="0.2">
      <c r="A2" s="116"/>
      <c r="B2" s="122"/>
      <c r="C2" s="306"/>
      <c r="D2" s="132" t="s">
        <v>78</v>
      </c>
      <c r="E2" s="142"/>
      <c r="F2" s="314" t="s">
        <v>529</v>
      </c>
      <c r="G2" s="166"/>
      <c r="H2" s="176"/>
    </row>
    <row r="3" spans="1:8" x14ac:dyDescent="0.2">
      <c r="A3" s="132" t="s">
        <v>133</v>
      </c>
      <c r="B3" s="124"/>
      <c r="C3" s="307"/>
      <c r="D3" s="310">
        <v>107613</v>
      </c>
      <c r="E3" s="312"/>
      <c r="F3" s="315">
        <v>57122</v>
      </c>
      <c r="G3" s="317"/>
      <c r="H3" s="320"/>
    </row>
    <row r="4" spans="1:8" x14ac:dyDescent="0.2">
      <c r="A4" s="117"/>
      <c r="B4" s="123"/>
      <c r="C4" s="308"/>
      <c r="D4" s="311">
        <v>63649</v>
      </c>
      <c r="E4" s="313"/>
      <c r="F4" s="316">
        <v>36191</v>
      </c>
      <c r="G4" s="318"/>
      <c r="H4" s="321"/>
    </row>
    <row r="5" spans="1:8" x14ac:dyDescent="0.2">
      <c r="A5" s="132" t="s">
        <v>235</v>
      </c>
      <c r="B5" s="124"/>
      <c r="C5" s="307"/>
      <c r="D5" s="310">
        <v>69719</v>
      </c>
      <c r="E5" s="312"/>
      <c r="F5" s="315">
        <v>53655</v>
      </c>
      <c r="G5" s="317"/>
      <c r="H5" s="320"/>
    </row>
    <row r="6" spans="1:8" x14ac:dyDescent="0.2">
      <c r="A6" s="117"/>
      <c r="B6" s="123"/>
      <c r="C6" s="308"/>
      <c r="D6" s="311">
        <v>53935</v>
      </c>
      <c r="E6" s="313"/>
      <c r="F6" s="316">
        <v>32719</v>
      </c>
      <c r="G6" s="318"/>
      <c r="H6" s="321"/>
    </row>
    <row r="7" spans="1:8" x14ac:dyDescent="0.2">
      <c r="A7" s="132" t="s">
        <v>526</v>
      </c>
      <c r="B7" s="124"/>
      <c r="C7" s="307"/>
      <c r="D7" s="310">
        <v>17338</v>
      </c>
      <c r="E7" s="312"/>
      <c r="F7" s="315">
        <v>53869</v>
      </c>
      <c r="G7" s="317"/>
      <c r="H7" s="320"/>
    </row>
    <row r="8" spans="1:8" x14ac:dyDescent="0.2">
      <c r="A8" s="117"/>
      <c r="B8" s="123"/>
      <c r="C8" s="308"/>
      <c r="D8" s="311">
        <v>12603</v>
      </c>
      <c r="E8" s="313"/>
      <c r="F8" s="316">
        <v>35046</v>
      </c>
      <c r="G8" s="318"/>
      <c r="H8" s="321"/>
    </row>
    <row r="9" spans="1:8" x14ac:dyDescent="0.2">
      <c r="A9" s="132" t="s">
        <v>527</v>
      </c>
      <c r="B9" s="124"/>
      <c r="C9" s="307"/>
      <c r="D9" s="310">
        <v>69862</v>
      </c>
      <c r="E9" s="312"/>
      <c r="F9" s="315">
        <v>59119</v>
      </c>
      <c r="G9" s="317"/>
      <c r="H9" s="320"/>
    </row>
    <row r="10" spans="1:8" x14ac:dyDescent="0.2">
      <c r="A10" s="117"/>
      <c r="B10" s="123"/>
      <c r="C10" s="308"/>
      <c r="D10" s="311">
        <v>27432</v>
      </c>
      <c r="E10" s="313"/>
      <c r="F10" s="316">
        <v>29900</v>
      </c>
      <c r="G10" s="318"/>
      <c r="H10" s="321"/>
    </row>
    <row r="11" spans="1:8" x14ac:dyDescent="0.2">
      <c r="A11" s="132" t="s">
        <v>479</v>
      </c>
      <c r="B11" s="124"/>
      <c r="C11" s="307"/>
      <c r="D11" s="310">
        <v>39483</v>
      </c>
      <c r="E11" s="312"/>
      <c r="F11" s="315">
        <v>53895</v>
      </c>
      <c r="G11" s="317"/>
      <c r="H11" s="320"/>
    </row>
    <row r="12" spans="1:8" x14ac:dyDescent="0.2">
      <c r="A12" s="117"/>
      <c r="B12" s="123"/>
      <c r="C12" s="309"/>
      <c r="D12" s="311">
        <v>25500</v>
      </c>
      <c r="E12" s="313"/>
      <c r="F12" s="316">
        <v>31224</v>
      </c>
      <c r="G12" s="318"/>
      <c r="H12" s="321"/>
    </row>
    <row r="13" spans="1:8" x14ac:dyDescent="0.2">
      <c r="A13" s="132"/>
      <c r="B13" s="124"/>
      <c r="C13" s="307"/>
      <c r="D13" s="310">
        <v>60803</v>
      </c>
      <c r="E13" s="312"/>
      <c r="F13" s="315">
        <v>55532</v>
      </c>
      <c r="G13" s="319"/>
      <c r="H13" s="320"/>
    </row>
    <row r="14" spans="1:8" x14ac:dyDescent="0.2">
      <c r="A14" s="117"/>
      <c r="B14" s="123"/>
      <c r="C14" s="308"/>
      <c r="D14" s="311">
        <v>36624</v>
      </c>
      <c r="E14" s="313"/>
      <c r="F14" s="316">
        <v>33016</v>
      </c>
      <c r="G14" s="318"/>
      <c r="H14" s="321"/>
    </row>
    <row r="17" spans="1:11" x14ac:dyDescent="0.2">
      <c r="A17" s="299" t="s">
        <v>22</v>
      </c>
    </row>
    <row r="18" spans="1:11" x14ac:dyDescent="0.2">
      <c r="A18" s="300"/>
      <c r="B18" s="300" t="str">
        <f>実質収支比率等に係る経年分析!F$46</f>
        <v>H28</v>
      </c>
      <c r="C18" s="300" t="str">
        <f>実質収支比率等に係る経年分析!G$46</f>
        <v>H29</v>
      </c>
      <c r="D18" s="300" t="str">
        <f>実質収支比率等に係る経年分析!H$46</f>
        <v>H30</v>
      </c>
      <c r="E18" s="300" t="str">
        <f>実質収支比率等に係る経年分析!I$46</f>
        <v>R01</v>
      </c>
      <c r="F18" s="300" t="str">
        <f>実質収支比率等に係る経年分析!J$46</f>
        <v>R02</v>
      </c>
    </row>
    <row r="19" spans="1:11" x14ac:dyDescent="0.2">
      <c r="A19" s="300" t="s">
        <v>86</v>
      </c>
      <c r="B19" s="300">
        <f>ROUND(VALUE(SUBSTITUTE(実質収支比率等に係る経年分析!F$48,"▲","-")),2)</f>
        <v>0.13</v>
      </c>
      <c r="C19" s="300">
        <f>ROUND(VALUE(SUBSTITUTE(実質収支比率等に係る経年分析!G$48,"▲","-")),2)</f>
        <v>0.34</v>
      </c>
      <c r="D19" s="300">
        <f>ROUND(VALUE(SUBSTITUTE(実質収支比率等に係る経年分析!H$48,"▲","-")),2)</f>
        <v>0.24</v>
      </c>
      <c r="E19" s="300">
        <f>ROUND(VALUE(SUBSTITUTE(実質収支比率等に係る経年分析!I$48,"▲","-")),2)</f>
        <v>0.46</v>
      </c>
      <c r="F19" s="300">
        <f>ROUND(VALUE(SUBSTITUTE(実質収支比率等に係る経年分析!J$48,"▲","-")),2)</f>
        <v>0.16</v>
      </c>
    </row>
    <row r="20" spans="1:11" x14ac:dyDescent="0.2">
      <c r="A20" s="300" t="s">
        <v>35</v>
      </c>
      <c r="B20" s="300">
        <f>ROUND(VALUE(SUBSTITUTE(実質収支比率等に係る経年分析!F$47,"▲","-")),2)</f>
        <v>26.58</v>
      </c>
      <c r="C20" s="300">
        <f>ROUND(VALUE(SUBSTITUTE(実質収支比率等に係る経年分析!G$47,"▲","-")),2)</f>
        <v>24.5</v>
      </c>
      <c r="D20" s="300">
        <f>ROUND(VALUE(SUBSTITUTE(実質収支比率等に係る経年分析!H$47,"▲","-")),2)</f>
        <v>23.43</v>
      </c>
      <c r="E20" s="300">
        <f>ROUND(VALUE(SUBSTITUTE(実質収支比率等に係る経年分析!I$47,"▲","-")),2)</f>
        <v>23.28</v>
      </c>
      <c r="F20" s="300">
        <f>ROUND(VALUE(SUBSTITUTE(実質収支比率等に係る経年分析!J$47,"▲","-")),2)</f>
        <v>20.89</v>
      </c>
    </row>
    <row r="21" spans="1:11" x14ac:dyDescent="0.2">
      <c r="A21" s="300" t="s">
        <v>111</v>
      </c>
      <c r="B21" s="300">
        <f>IF(ISNUMBER(VALUE(SUBSTITUTE(実質収支比率等に係る経年分析!F$49,"▲","-"))),ROUND(VALUE(SUBSTITUTE(実質収支比率等に係る経年分析!F$49,"▲","-")),2),NA())</f>
        <v>-3.23</v>
      </c>
      <c r="C21" s="300">
        <f>IF(ISNUMBER(VALUE(SUBSTITUTE(実質収支比率等に係る経年分析!G$49,"▲","-"))),ROUND(VALUE(SUBSTITUTE(実質収支比率等に係る経年分析!G$49,"▲","-")),2),NA())</f>
        <v>-2.4500000000000002</v>
      </c>
      <c r="D21" s="300">
        <f>IF(ISNUMBER(VALUE(SUBSTITUTE(実質収支比率等に係る経年分析!H$49,"▲","-"))),ROUND(VALUE(SUBSTITUTE(実質収支比率等に係る経年分析!H$49,"▲","-")),2),NA())</f>
        <v>-1.43</v>
      </c>
      <c r="E21" s="300">
        <f>IF(ISNUMBER(VALUE(SUBSTITUTE(実質収支比率等に係る経年分析!I$49,"▲","-"))),ROUND(VALUE(SUBSTITUTE(実質収支比率等に係る経年分析!I$49,"▲","-")),2),NA())</f>
        <v>0.25</v>
      </c>
      <c r="F21" s="300">
        <f>IF(ISNUMBER(VALUE(SUBSTITUTE(実質収支比率等に係る経年分析!J$49,"▲","-"))),ROUND(VALUE(SUBSTITUTE(実質収支比率等に係る経年分析!J$49,"▲","-")),2),NA())</f>
        <v>3.89</v>
      </c>
    </row>
    <row r="24" spans="1:11" x14ac:dyDescent="0.2">
      <c r="A24" s="299" t="s">
        <v>98</v>
      </c>
    </row>
    <row r="25" spans="1:11" x14ac:dyDescent="0.2">
      <c r="A25" s="301"/>
      <c r="B25" s="301" t="str">
        <f>連結実質赤字比率に係る赤字・黒字の構成分析!F$33</f>
        <v>H28</v>
      </c>
      <c r="C25" s="301"/>
      <c r="D25" s="301" t="str">
        <f>連結実質赤字比率に係る赤字・黒字の構成分析!G$33</f>
        <v>H29</v>
      </c>
      <c r="E25" s="301"/>
      <c r="F25" s="301" t="str">
        <f>連結実質赤字比率に係る赤字・黒字の構成分析!H$33</f>
        <v>H30</v>
      </c>
      <c r="G25" s="301"/>
      <c r="H25" s="301" t="str">
        <f>連結実質赤字比率に係る赤字・黒字の構成分析!I$33</f>
        <v>R01</v>
      </c>
      <c r="I25" s="301"/>
      <c r="J25" s="301" t="str">
        <f>連結実質赤字比率に係る赤字・黒字の構成分析!J$33</f>
        <v>R02</v>
      </c>
      <c r="K25" s="301"/>
    </row>
    <row r="26" spans="1:11" x14ac:dyDescent="0.2">
      <c r="A26" s="301"/>
      <c r="B26" s="301" t="s">
        <v>112</v>
      </c>
      <c r="C26" s="301" t="s">
        <v>58</v>
      </c>
      <c r="D26" s="301" t="s">
        <v>112</v>
      </c>
      <c r="E26" s="301" t="s">
        <v>58</v>
      </c>
      <c r="F26" s="301" t="s">
        <v>112</v>
      </c>
      <c r="G26" s="301" t="s">
        <v>58</v>
      </c>
      <c r="H26" s="301" t="s">
        <v>112</v>
      </c>
      <c r="I26" s="301" t="s">
        <v>58</v>
      </c>
      <c r="J26" s="301" t="s">
        <v>112</v>
      </c>
      <c r="K26" s="301" t="s">
        <v>58</v>
      </c>
    </row>
    <row r="27" spans="1:11" x14ac:dyDescent="0.2">
      <c r="A27" s="301" t="str">
        <f>IF(連結実質赤字比率に係る赤字・黒字の構成分析!C$43="",NA(),連結実質赤字比率に係る赤字・黒字の構成分析!C$43)</f>
        <v>その他会計（黒字）</v>
      </c>
      <c r="B27" s="301" t="e">
        <f>IF(ROUND(VALUE(SUBSTITUTE(連結実質赤字比率に係る赤字・黒字の構成分析!F$43,"▲","-")),2)&lt;0,ABS(ROUND(VALUE(SUBSTITUTE(連結実質赤字比率に係る赤字・黒字の構成分析!F$43,"▲","-")),2)),NA())</f>
        <v>#N/A</v>
      </c>
      <c r="C27" s="301">
        <f>IF(ROUND(VALUE(SUBSTITUTE(連結実質赤字比率に係る赤字・黒字の構成分析!F$43,"▲","-")),2)&gt;=0,ABS(ROUND(VALUE(SUBSTITUTE(連結実質赤字比率に係る赤字・黒字の構成分析!F$43,"▲","-")),2)),NA())</f>
        <v>11.28</v>
      </c>
      <c r="D27" s="301" t="e">
        <f>IF(ROUND(VALUE(SUBSTITUTE(連結実質赤字比率に係る赤字・黒字の構成分析!G$43,"▲","-")),2)&lt;0,ABS(ROUND(VALUE(SUBSTITUTE(連結実質赤字比率に係る赤字・黒字の構成分析!G$43,"▲","-")),2)),NA())</f>
        <v>#N/A</v>
      </c>
      <c r="E27" s="301">
        <f>IF(ROUND(VALUE(SUBSTITUTE(連結実質赤字比率に係る赤字・黒字の構成分析!G$43,"▲","-")),2)&gt;=0,ABS(ROUND(VALUE(SUBSTITUTE(連結実質赤字比率に係る赤字・黒字の構成分析!G$43,"▲","-")),2)),NA())</f>
        <v>0</v>
      </c>
      <c r="F27" s="301" t="e">
        <f>IF(ROUND(VALUE(SUBSTITUTE(連結実質赤字比率に係る赤字・黒字の構成分析!H$43,"▲","-")),2)&lt;0,ABS(ROUND(VALUE(SUBSTITUTE(連結実質赤字比率に係る赤字・黒字の構成分析!H$43,"▲","-")),2)),NA())</f>
        <v>#N/A</v>
      </c>
      <c r="G27" s="301">
        <f>IF(ROUND(VALUE(SUBSTITUTE(連結実質赤字比率に係る赤字・黒字の構成分析!H$43,"▲","-")),2)&gt;=0,ABS(ROUND(VALUE(SUBSTITUTE(連結実質赤字比率に係る赤字・黒字の構成分析!H$43,"▲","-")),2)),NA())</f>
        <v>0</v>
      </c>
      <c r="H27" s="301" t="e">
        <f>IF(ROUND(VALUE(SUBSTITUTE(連結実質赤字比率に係る赤字・黒字の構成分析!I$43,"▲","-")),2)&lt;0,ABS(ROUND(VALUE(SUBSTITUTE(連結実質赤字比率に係る赤字・黒字の構成分析!I$43,"▲","-")),2)),NA())</f>
        <v>#N/A</v>
      </c>
      <c r="I27" s="301">
        <f>IF(ROUND(VALUE(SUBSTITUTE(連結実質赤字比率に係る赤字・黒字の構成分析!I$43,"▲","-")),2)&gt;=0,ABS(ROUND(VALUE(SUBSTITUTE(連結実質赤字比率に係る赤字・黒字の構成分析!I$43,"▲","-")),2)),NA())</f>
        <v>0</v>
      </c>
      <c r="J27" s="301" t="e">
        <f>IF(ROUND(VALUE(SUBSTITUTE(連結実質赤字比率に係る赤字・黒字の構成分析!J$43,"▲","-")),2)&lt;0,ABS(ROUND(VALUE(SUBSTITUTE(連結実質赤字比率に係る赤字・黒字の構成分析!J$43,"▲","-")),2)),NA())</f>
        <v>#N/A</v>
      </c>
      <c r="K27" s="301">
        <f>IF(ROUND(VALUE(SUBSTITUTE(連結実質赤字比率に係る赤字・黒字の構成分析!J$43,"▲","-")),2)&gt;=0,ABS(ROUND(VALUE(SUBSTITUTE(連結実質赤字比率に係る赤字・黒字の構成分析!J$43,"▲","-")),2)),NA())</f>
        <v>0</v>
      </c>
    </row>
    <row r="28" spans="1:11" x14ac:dyDescent="0.2">
      <c r="A28" s="301" t="str">
        <f>IF(連結実質赤字比率に係る赤字・黒字の構成分析!C$42="",NA(),連結実質赤字比率に係る赤字・黒字の構成分析!C$42)</f>
        <v>その他会計（赤字）</v>
      </c>
      <c r="B28" s="301" t="e">
        <f>IF(ROUND(VALUE(SUBSTITUTE(連結実質赤字比率に係る赤字・黒字の構成分析!F$42,"▲","-")),2)&lt;0,ABS(ROUND(VALUE(SUBSTITUTE(連結実質赤字比率に係る赤字・黒字の構成分析!F$42,"▲","-")),2)),NA())</f>
        <v>#VALUE!</v>
      </c>
      <c r="C28" s="301" t="e">
        <f>IF(ROUND(VALUE(SUBSTITUTE(連結実質赤字比率に係る赤字・黒字の構成分析!F$42,"▲","-")),2)&gt;=0,ABS(ROUND(VALUE(SUBSTITUTE(連結実質赤字比率に係る赤字・黒字の構成分析!F$42,"▲","-")),2)),NA())</f>
        <v>#VALUE!</v>
      </c>
      <c r="D28" s="301" t="e">
        <f>IF(ROUND(VALUE(SUBSTITUTE(連結実質赤字比率に係る赤字・黒字の構成分析!G$42,"▲","-")),2)&lt;0,ABS(ROUND(VALUE(SUBSTITUTE(連結実質赤字比率に係る赤字・黒字の構成分析!G$42,"▲","-")),2)),NA())</f>
        <v>#VALUE!</v>
      </c>
      <c r="E28" s="301" t="e">
        <f>IF(ROUND(VALUE(SUBSTITUTE(連結実質赤字比率に係る赤字・黒字の構成分析!G$42,"▲","-")),2)&gt;=0,ABS(ROUND(VALUE(SUBSTITUTE(連結実質赤字比率に係る赤字・黒字の構成分析!G$42,"▲","-")),2)),NA())</f>
        <v>#VALUE!</v>
      </c>
      <c r="F28" s="301" t="e">
        <f>IF(ROUND(VALUE(SUBSTITUTE(連結実質赤字比率に係る赤字・黒字の構成分析!H$42,"▲","-")),2)&lt;0,ABS(ROUND(VALUE(SUBSTITUTE(連結実質赤字比率に係る赤字・黒字の構成分析!H$42,"▲","-")),2)),NA())</f>
        <v>#VALUE!</v>
      </c>
      <c r="G28" s="301" t="e">
        <f>IF(ROUND(VALUE(SUBSTITUTE(連結実質赤字比率に係る赤字・黒字の構成分析!H$42,"▲","-")),2)&gt;=0,ABS(ROUND(VALUE(SUBSTITUTE(連結実質赤字比率に係る赤字・黒字の構成分析!H$42,"▲","-")),2)),NA())</f>
        <v>#VALUE!</v>
      </c>
      <c r="H28" s="301" t="e">
        <f>IF(ROUND(VALUE(SUBSTITUTE(連結実質赤字比率に係る赤字・黒字の構成分析!I$42,"▲","-")),2)&lt;0,ABS(ROUND(VALUE(SUBSTITUTE(連結実質赤字比率に係る赤字・黒字の構成分析!I$42,"▲","-")),2)),NA())</f>
        <v>#VALUE!</v>
      </c>
      <c r="I28" s="301" t="e">
        <f>IF(ROUND(VALUE(SUBSTITUTE(連結実質赤字比率に係る赤字・黒字の構成分析!I$42,"▲","-")),2)&gt;=0,ABS(ROUND(VALUE(SUBSTITUTE(連結実質赤字比率に係る赤字・黒字の構成分析!I$42,"▲","-")),2)),NA())</f>
        <v>#VALUE!</v>
      </c>
      <c r="J28" s="301" t="e">
        <f>IF(ROUND(VALUE(SUBSTITUTE(連結実質赤字比率に係る赤字・黒字の構成分析!J$42,"▲","-")),2)&lt;0,ABS(ROUND(VALUE(SUBSTITUTE(連結実質赤字比率に係る赤字・黒字の構成分析!J$42,"▲","-")),2)),NA())</f>
        <v>#VALUE!</v>
      </c>
      <c r="K28" s="301" t="e">
        <f>IF(ROUND(VALUE(SUBSTITUTE(連結実質赤字比率に係る赤字・黒字の構成分析!J$42,"▲","-")),2)&gt;=0,ABS(ROUND(VALUE(SUBSTITUTE(連結実質赤字比率に係る赤字・黒字の構成分析!J$42,"▲","-")),2)),NA())</f>
        <v>#VALUE!</v>
      </c>
    </row>
    <row r="29" spans="1:11" x14ac:dyDescent="0.2">
      <c r="A29" s="301" t="str">
        <f>IF(連結実質赤字比率に係る赤字・黒字の構成分析!C$41="",NA(),連結実質赤字比率に係る赤字・黒字の構成分析!C$41)</f>
        <v>介護保険特別会計（サービス勘定）</v>
      </c>
      <c r="B29" s="301" t="e">
        <f>IF(ROUND(VALUE(SUBSTITUTE(連結実質赤字比率に係る赤字・黒字の構成分析!F$41,"▲","-")),2)&lt;0,ABS(ROUND(VALUE(SUBSTITUTE(連結実質赤字比率に係る赤字・黒字の構成分析!F$41,"▲","-")),2)),NA())</f>
        <v>#N/A</v>
      </c>
      <c r="C29" s="301">
        <f>IF(ROUND(VALUE(SUBSTITUTE(連結実質赤字比率に係る赤字・黒字の構成分析!F$41,"▲","-")),2)&gt;=0,ABS(ROUND(VALUE(SUBSTITUTE(連結実質赤字比率に係る赤字・黒字の構成分析!F$41,"▲","-")),2)),NA())</f>
        <v>0.01</v>
      </c>
      <c r="D29" s="301" t="e">
        <f>IF(ROUND(VALUE(SUBSTITUTE(連結実質赤字比率に係る赤字・黒字の構成分析!G$41,"▲","-")),2)&lt;0,ABS(ROUND(VALUE(SUBSTITUTE(連結実質赤字比率に係る赤字・黒字の構成分析!G$41,"▲","-")),2)),NA())</f>
        <v>#N/A</v>
      </c>
      <c r="E29" s="301">
        <f>IF(ROUND(VALUE(SUBSTITUTE(連結実質赤字比率に係る赤字・黒字の構成分析!G$41,"▲","-")),2)&gt;=0,ABS(ROUND(VALUE(SUBSTITUTE(連結実質赤字比率に係る赤字・黒字の構成分析!G$41,"▲","-")),2)),NA())</f>
        <v>0</v>
      </c>
      <c r="F29" s="301" t="e">
        <f>IF(ROUND(VALUE(SUBSTITUTE(連結実質赤字比率に係る赤字・黒字の構成分析!H$41,"▲","-")),2)&lt;0,ABS(ROUND(VALUE(SUBSTITUTE(連結実質赤字比率に係る赤字・黒字の構成分析!H$41,"▲","-")),2)),NA())</f>
        <v>#N/A</v>
      </c>
      <c r="G29" s="301">
        <f>IF(ROUND(VALUE(SUBSTITUTE(連結実質赤字比率に係る赤字・黒字の構成分析!H$41,"▲","-")),2)&gt;=0,ABS(ROUND(VALUE(SUBSTITUTE(連結実質赤字比率に係る赤字・黒字の構成分析!H$41,"▲","-")),2)),NA())</f>
        <v>0</v>
      </c>
      <c r="H29" s="301" t="e">
        <f>IF(ROUND(VALUE(SUBSTITUTE(連結実質赤字比率に係る赤字・黒字の構成分析!I$41,"▲","-")),2)&lt;0,ABS(ROUND(VALUE(SUBSTITUTE(連結実質赤字比率に係る赤字・黒字の構成分析!I$41,"▲","-")),2)),NA())</f>
        <v>#N/A</v>
      </c>
      <c r="I29" s="301">
        <f>IF(ROUND(VALUE(SUBSTITUTE(連結実質赤字比率に係る赤字・黒字の構成分析!I$41,"▲","-")),2)&gt;=0,ABS(ROUND(VALUE(SUBSTITUTE(連結実質赤字比率に係る赤字・黒字の構成分析!I$41,"▲","-")),2)),NA())</f>
        <v>0</v>
      </c>
      <c r="J29" s="301" t="e">
        <f>IF(ROUND(VALUE(SUBSTITUTE(連結実質赤字比率に係る赤字・黒字の構成分析!J$41,"▲","-")),2)&lt;0,ABS(ROUND(VALUE(SUBSTITUTE(連結実質赤字比率に係る赤字・黒字の構成分析!J$41,"▲","-")),2)),NA())</f>
        <v>#N/A</v>
      </c>
      <c r="K29" s="301">
        <f>IF(ROUND(VALUE(SUBSTITUTE(連結実質赤字比率に係る赤字・黒字の構成分析!J$41,"▲","-")),2)&gt;=0,ABS(ROUND(VALUE(SUBSTITUTE(連結実質赤字比率に係る赤字・黒字の構成分析!J$41,"▲","-")),2)),NA())</f>
        <v>0</v>
      </c>
    </row>
    <row r="30" spans="1:11" x14ac:dyDescent="0.2">
      <c r="A30" s="301" t="str">
        <f>IF(連結実質赤字比率に係る赤字・黒字の構成分析!C$40="",NA(),連結実質赤字比率に係る赤字・黒字の構成分析!C$40)</f>
        <v>土地取得特別会計</v>
      </c>
      <c r="B30" s="301" t="e">
        <f>IF(ROUND(VALUE(SUBSTITUTE(連結実質赤字比率に係る赤字・黒字の構成分析!F$40,"▲","-")),2)&lt;0,ABS(ROUND(VALUE(SUBSTITUTE(連結実質赤字比率に係る赤字・黒字の構成分析!F$40,"▲","-")),2)),NA())</f>
        <v>#N/A</v>
      </c>
      <c r="C30" s="301">
        <f>IF(ROUND(VALUE(SUBSTITUTE(連結実質赤字比率に係る赤字・黒字の構成分析!F$40,"▲","-")),2)&gt;=0,ABS(ROUND(VALUE(SUBSTITUTE(連結実質赤字比率に係る赤字・黒字の構成分析!F$40,"▲","-")),2)),NA())</f>
        <v>0</v>
      </c>
      <c r="D30" s="301" t="e">
        <f>IF(ROUND(VALUE(SUBSTITUTE(連結実質赤字比率に係る赤字・黒字の構成分析!G$40,"▲","-")),2)&lt;0,ABS(ROUND(VALUE(SUBSTITUTE(連結実質赤字比率に係る赤字・黒字の構成分析!G$40,"▲","-")),2)),NA())</f>
        <v>#N/A</v>
      </c>
      <c r="E30" s="301">
        <f>IF(ROUND(VALUE(SUBSTITUTE(連結実質赤字比率に係る赤字・黒字の構成分析!G$40,"▲","-")),2)&gt;=0,ABS(ROUND(VALUE(SUBSTITUTE(連結実質赤字比率に係る赤字・黒字の構成分析!G$40,"▲","-")),2)),NA())</f>
        <v>0</v>
      </c>
      <c r="F30" s="301" t="e">
        <f>IF(ROUND(VALUE(SUBSTITUTE(連結実質赤字比率に係る赤字・黒字の構成分析!H$40,"▲","-")),2)&lt;0,ABS(ROUND(VALUE(SUBSTITUTE(連結実質赤字比率に係る赤字・黒字の構成分析!H$40,"▲","-")),2)),NA())</f>
        <v>#N/A</v>
      </c>
      <c r="G30" s="301">
        <f>IF(ROUND(VALUE(SUBSTITUTE(連結実質赤字比率に係る赤字・黒字の構成分析!H$40,"▲","-")),2)&gt;=0,ABS(ROUND(VALUE(SUBSTITUTE(連結実質赤字比率に係る赤字・黒字の構成分析!H$40,"▲","-")),2)),NA())</f>
        <v>0</v>
      </c>
      <c r="H30" s="301" t="e">
        <f>IF(ROUND(VALUE(SUBSTITUTE(連結実質赤字比率に係る赤字・黒字の構成分析!I$40,"▲","-")),2)&lt;0,ABS(ROUND(VALUE(SUBSTITUTE(連結実質赤字比率に係る赤字・黒字の構成分析!I$40,"▲","-")),2)),NA())</f>
        <v>#N/A</v>
      </c>
      <c r="I30" s="301">
        <f>IF(ROUND(VALUE(SUBSTITUTE(連結実質赤字比率に係る赤字・黒字の構成分析!I$40,"▲","-")),2)&gt;=0,ABS(ROUND(VALUE(SUBSTITUTE(連結実質赤字比率に係る赤字・黒字の構成分析!I$40,"▲","-")),2)),NA())</f>
        <v>0</v>
      </c>
      <c r="J30" s="301" t="e">
        <f>IF(ROUND(VALUE(SUBSTITUTE(連結実質赤字比率に係る赤字・黒字の構成分析!J$40,"▲","-")),2)&lt;0,ABS(ROUND(VALUE(SUBSTITUTE(連結実質赤字比率に係る赤字・黒字の構成分析!J$40,"▲","-")),2)),NA())</f>
        <v>#N/A</v>
      </c>
      <c r="K30" s="301">
        <f>IF(ROUND(VALUE(SUBSTITUTE(連結実質赤字比率に係る赤字・黒字の構成分析!J$40,"▲","-")),2)&gt;=0,ABS(ROUND(VALUE(SUBSTITUTE(連結実質赤字比率に係る赤字・黒字の構成分析!J$40,"▲","-")),2)),NA())</f>
        <v>0</v>
      </c>
    </row>
    <row r="31" spans="1:11" x14ac:dyDescent="0.2">
      <c r="A31" s="301" t="str">
        <f>IF(連結実質赤字比率に係る赤字・黒字の構成分析!C$39="",NA(),連結実質赤字比率に係る赤字・黒字の構成分析!C$39)</f>
        <v>介護保険特別会計（事業勘定）</v>
      </c>
      <c r="B31" s="301" t="e">
        <f>IF(ROUND(VALUE(SUBSTITUTE(連結実質赤字比率に係る赤字・黒字の構成分析!F$39,"▲","-")),2)&lt;0,ABS(ROUND(VALUE(SUBSTITUTE(連結実質赤字比率に係る赤字・黒字の構成分析!F$39,"▲","-")),2)),NA())</f>
        <v>#N/A</v>
      </c>
      <c r="C31" s="301">
        <f>IF(ROUND(VALUE(SUBSTITUTE(連結実質赤字比率に係る赤字・黒字の構成分析!F$39,"▲","-")),2)&gt;=0,ABS(ROUND(VALUE(SUBSTITUTE(連結実質赤字比率に係る赤字・黒字の構成分析!F$39,"▲","-")),2)),NA())</f>
        <v>0.08</v>
      </c>
      <c r="D31" s="301" t="e">
        <f>IF(ROUND(VALUE(SUBSTITUTE(連結実質赤字比率に係る赤字・黒字の構成分析!G$39,"▲","-")),2)&lt;0,ABS(ROUND(VALUE(SUBSTITUTE(連結実質赤字比率に係る赤字・黒字の構成分析!G$39,"▲","-")),2)),NA())</f>
        <v>#N/A</v>
      </c>
      <c r="E31" s="301">
        <f>IF(ROUND(VALUE(SUBSTITUTE(連結実質赤字比率に係る赤字・黒字の構成分析!G$39,"▲","-")),2)&gt;=0,ABS(ROUND(VALUE(SUBSTITUTE(連結実質赤字比率に係る赤字・黒字の構成分析!G$39,"▲","-")),2)),NA())</f>
        <v>0.11</v>
      </c>
      <c r="F31" s="301" t="e">
        <f>IF(ROUND(VALUE(SUBSTITUTE(連結実質赤字比率に係る赤字・黒字の構成分析!H$39,"▲","-")),2)&lt;0,ABS(ROUND(VALUE(SUBSTITUTE(連結実質赤字比率に係る赤字・黒字の構成分析!H$39,"▲","-")),2)),NA())</f>
        <v>#N/A</v>
      </c>
      <c r="G31" s="301">
        <f>IF(ROUND(VALUE(SUBSTITUTE(連結実質赤字比率に係る赤字・黒字の構成分析!H$39,"▲","-")),2)&gt;=0,ABS(ROUND(VALUE(SUBSTITUTE(連結実質赤字比率に係る赤字・黒字の構成分析!H$39,"▲","-")),2)),NA())</f>
        <v>0</v>
      </c>
      <c r="H31" s="301" t="e">
        <f>IF(ROUND(VALUE(SUBSTITUTE(連結実質赤字比率に係る赤字・黒字の構成分析!I$39,"▲","-")),2)&lt;0,ABS(ROUND(VALUE(SUBSTITUTE(連結実質赤字比率に係る赤字・黒字の構成分析!I$39,"▲","-")),2)),NA())</f>
        <v>#N/A</v>
      </c>
      <c r="I31" s="301">
        <f>IF(ROUND(VALUE(SUBSTITUTE(連結実質赤字比率に係る赤字・黒字の構成分析!I$39,"▲","-")),2)&gt;=0,ABS(ROUND(VALUE(SUBSTITUTE(連結実質赤字比率に係る赤字・黒字の構成分析!I$39,"▲","-")),2)),NA())</f>
        <v>0.14000000000000001</v>
      </c>
      <c r="J31" s="301" t="e">
        <f>IF(ROUND(VALUE(SUBSTITUTE(連結実質赤字比率に係る赤字・黒字の構成分析!J$39,"▲","-")),2)&lt;0,ABS(ROUND(VALUE(SUBSTITUTE(連結実質赤字比率に係る赤字・黒字の構成分析!J$39,"▲","-")),2)),NA())</f>
        <v>#N/A</v>
      </c>
      <c r="K31" s="301">
        <f>IF(ROUND(VALUE(SUBSTITUTE(連結実質赤字比率に係る赤字・黒字の構成分析!J$39,"▲","-")),2)&gt;=0,ABS(ROUND(VALUE(SUBSTITUTE(連結実質赤字比率に係る赤字・黒字の構成分析!J$39,"▲","-")),2)),NA())</f>
        <v>0</v>
      </c>
    </row>
    <row r="32" spans="1:11" x14ac:dyDescent="0.2">
      <c r="A32" s="301" t="str">
        <f>IF(連結実質赤字比率に係る赤字・黒字の構成分析!C$38="",NA(),連結実質赤字比率に係る赤字・黒字の構成分析!C$38)</f>
        <v>下水道特別会計</v>
      </c>
      <c r="B32" s="301" t="e">
        <f>IF(ROUND(VALUE(SUBSTITUTE(連結実質赤字比率に係る赤字・黒字の構成分析!F$38,"▲","-")),2)&lt;0,ABS(ROUND(VALUE(SUBSTITUTE(連結実質赤字比率に係る赤字・黒字の構成分析!F$38,"▲","-")),2)),NA())</f>
        <v>#N/A</v>
      </c>
      <c r="C32" s="301">
        <f>IF(ROUND(VALUE(SUBSTITUTE(連結実質赤字比率に係る赤字・黒字の構成分析!F$38,"▲","-")),2)&gt;=0,ABS(ROUND(VALUE(SUBSTITUTE(連結実質赤字比率に係る赤字・黒字の構成分析!F$38,"▲","-")),2)),NA())</f>
        <v>0</v>
      </c>
      <c r="D32" s="301" t="e">
        <f>IF(ROUND(VALUE(SUBSTITUTE(連結実質赤字比率に係る赤字・黒字の構成分析!G$38,"▲","-")),2)&lt;0,ABS(ROUND(VALUE(SUBSTITUTE(連結実質赤字比率に係る赤字・黒字の構成分析!G$38,"▲","-")),2)),NA())</f>
        <v>#N/A</v>
      </c>
      <c r="E32" s="301">
        <f>IF(ROUND(VALUE(SUBSTITUTE(連結実質赤字比率に係る赤字・黒字の構成分析!G$38,"▲","-")),2)&gt;=0,ABS(ROUND(VALUE(SUBSTITUTE(連結実質赤字比率に係る赤字・黒字の構成分析!G$38,"▲","-")),2)),NA())</f>
        <v>0</v>
      </c>
      <c r="F32" s="301" t="e">
        <f>IF(ROUND(VALUE(SUBSTITUTE(連結実質赤字比率に係る赤字・黒字の構成分析!H$38,"▲","-")),2)&lt;0,ABS(ROUND(VALUE(SUBSTITUTE(連結実質赤字比率に係る赤字・黒字の構成分析!H$38,"▲","-")),2)),NA())</f>
        <v>#N/A</v>
      </c>
      <c r="G32" s="301">
        <f>IF(ROUND(VALUE(SUBSTITUTE(連結実質赤字比率に係る赤字・黒字の構成分析!H$38,"▲","-")),2)&gt;=0,ABS(ROUND(VALUE(SUBSTITUTE(連結実質赤字比率に係る赤字・黒字の構成分析!H$38,"▲","-")),2)),NA())</f>
        <v>0</v>
      </c>
      <c r="H32" s="301" t="e">
        <f>IF(ROUND(VALUE(SUBSTITUTE(連結実質赤字比率に係る赤字・黒字の構成分析!I$38,"▲","-")),2)&lt;0,ABS(ROUND(VALUE(SUBSTITUTE(連結実質赤字比率に係る赤字・黒字の構成分析!I$38,"▲","-")),2)),NA())</f>
        <v>#N/A</v>
      </c>
      <c r="I32" s="301">
        <f>IF(ROUND(VALUE(SUBSTITUTE(連結実質赤字比率に係る赤字・黒字の構成分析!I$38,"▲","-")),2)&gt;=0,ABS(ROUND(VALUE(SUBSTITUTE(連結実質赤字比率に係る赤字・黒字の構成分析!I$38,"▲","-")),2)),NA())</f>
        <v>0</v>
      </c>
      <c r="J32" s="301" t="e">
        <f>IF(ROUND(VALUE(SUBSTITUTE(連結実質赤字比率に係る赤字・黒字の構成分析!J$38,"▲","-")),2)&lt;0,ABS(ROUND(VALUE(SUBSTITUTE(連結実質赤字比率に係る赤字・黒字の構成分析!J$38,"▲","-")),2)),NA())</f>
        <v>#N/A</v>
      </c>
      <c r="K32" s="301">
        <f>IF(ROUND(VALUE(SUBSTITUTE(連結実質赤字比率に係る赤字・黒字の構成分析!J$38,"▲","-")),2)&gt;=0,ABS(ROUND(VALUE(SUBSTITUTE(連結実質赤字比率に係る赤字・黒字の構成分析!J$38,"▲","-")),2)),NA())</f>
        <v>0</v>
      </c>
    </row>
    <row r="33" spans="1:16" x14ac:dyDescent="0.2">
      <c r="A33" s="301" t="str">
        <f>IF(連結実質赤字比率に係る赤字・黒字の構成分析!C$37="",NA(),連結実質赤字比率に係る赤字・黒字の構成分析!C$37)</f>
        <v>後期高齢者医療特別会計</v>
      </c>
      <c r="B33" s="301" t="e">
        <f>IF(ROUND(VALUE(SUBSTITUTE(連結実質赤字比率に係る赤字・黒字の構成分析!F$37,"▲","-")),2)&lt;0,ABS(ROUND(VALUE(SUBSTITUTE(連結実質赤字比率に係る赤字・黒字の構成分析!F$37,"▲","-")),2)),NA())</f>
        <v>#N/A</v>
      </c>
      <c r="C33" s="301">
        <f>IF(ROUND(VALUE(SUBSTITUTE(連結実質赤字比率に係る赤字・黒字の構成分析!F$37,"▲","-")),2)&gt;=0,ABS(ROUND(VALUE(SUBSTITUTE(連結実質赤字比率に係る赤字・黒字の構成分析!F$37,"▲","-")),2)),NA())</f>
        <v>0.05</v>
      </c>
      <c r="D33" s="301" t="e">
        <f>IF(ROUND(VALUE(SUBSTITUTE(連結実質赤字比率に係る赤字・黒字の構成分析!G$37,"▲","-")),2)&lt;0,ABS(ROUND(VALUE(SUBSTITUTE(連結実質赤字比率に係る赤字・黒字の構成分析!G$37,"▲","-")),2)),NA())</f>
        <v>#N/A</v>
      </c>
      <c r="E33" s="301">
        <f>IF(ROUND(VALUE(SUBSTITUTE(連結実質赤字比率に係る赤字・黒字の構成分析!G$37,"▲","-")),2)&gt;=0,ABS(ROUND(VALUE(SUBSTITUTE(連結実質赤字比率に係る赤字・黒字の構成分析!G$37,"▲","-")),2)),NA())</f>
        <v>0.06</v>
      </c>
      <c r="F33" s="301" t="e">
        <f>IF(ROUND(VALUE(SUBSTITUTE(連結実質赤字比率に係る赤字・黒字の構成分析!H$37,"▲","-")),2)&lt;0,ABS(ROUND(VALUE(SUBSTITUTE(連結実質赤字比率に係る赤字・黒字の構成分析!H$37,"▲","-")),2)),NA())</f>
        <v>#N/A</v>
      </c>
      <c r="G33" s="301">
        <f>IF(ROUND(VALUE(SUBSTITUTE(連結実質赤字比率に係る赤字・黒字の構成分析!H$37,"▲","-")),2)&gt;=0,ABS(ROUND(VALUE(SUBSTITUTE(連結実質赤字比率に係る赤字・黒字の構成分析!H$37,"▲","-")),2)),NA())</f>
        <v>0.05</v>
      </c>
      <c r="H33" s="301" t="e">
        <f>IF(ROUND(VALUE(SUBSTITUTE(連結実質赤字比率に係る赤字・黒字の構成分析!I$37,"▲","-")),2)&lt;0,ABS(ROUND(VALUE(SUBSTITUTE(連結実質赤字比率に係る赤字・黒字の構成分析!I$37,"▲","-")),2)),NA())</f>
        <v>#N/A</v>
      </c>
      <c r="I33" s="301">
        <f>IF(ROUND(VALUE(SUBSTITUTE(連結実質赤字比率に係る赤字・黒字の構成分析!I$37,"▲","-")),2)&gt;=0,ABS(ROUND(VALUE(SUBSTITUTE(連結実質赤字比率に係る赤字・黒字の構成分析!I$37,"▲","-")),2)),NA())</f>
        <v>0.06</v>
      </c>
      <c r="J33" s="301" t="e">
        <f>IF(ROUND(VALUE(SUBSTITUTE(連結実質赤字比率に係る赤字・黒字の構成分析!J$37,"▲","-")),2)&lt;0,ABS(ROUND(VALUE(SUBSTITUTE(連結実質赤字比率に係る赤字・黒字の構成分析!J$37,"▲","-")),2)),NA())</f>
        <v>#N/A</v>
      </c>
      <c r="K33" s="301">
        <f>IF(ROUND(VALUE(SUBSTITUTE(連結実質赤字比率に係る赤字・黒字の構成分析!J$37,"▲","-")),2)&gt;=0,ABS(ROUND(VALUE(SUBSTITUTE(連結実質赤字比率に係る赤字・黒字の構成分析!J$37,"▲","-")),2)),NA())</f>
        <v>0.05</v>
      </c>
    </row>
    <row r="34" spans="1:16" x14ac:dyDescent="0.2">
      <c r="A34" s="301" t="str">
        <f>IF(連結実質赤字比率に係る赤字・黒字の構成分析!C$36="",NA(),連結実質赤字比率に係る赤字・黒字の構成分析!C$36)</f>
        <v>一般会計</v>
      </c>
      <c r="B34" s="301" t="e">
        <f>IF(ROUND(VALUE(SUBSTITUTE(連結実質赤字比率に係る赤字・黒字の構成分析!F$36,"▲","-")),2)&lt;0,ABS(ROUND(VALUE(SUBSTITUTE(連結実質赤字比率に係る赤字・黒字の構成分析!F$36,"▲","-")),2)),NA())</f>
        <v>#N/A</v>
      </c>
      <c r="C34" s="301">
        <f>IF(ROUND(VALUE(SUBSTITUTE(連結実質赤字比率に係る赤字・黒字の構成分析!F$36,"▲","-")),2)&gt;=0,ABS(ROUND(VALUE(SUBSTITUTE(連結実質赤字比率に係る赤字・黒字の構成分析!F$36,"▲","-")),2)),NA())</f>
        <v>0.12</v>
      </c>
      <c r="D34" s="301" t="e">
        <f>IF(ROUND(VALUE(SUBSTITUTE(連結実質赤字比率に係る赤字・黒字の構成分析!G$36,"▲","-")),2)&lt;0,ABS(ROUND(VALUE(SUBSTITUTE(連結実質赤字比率に係る赤字・黒字の構成分析!G$36,"▲","-")),2)),NA())</f>
        <v>#N/A</v>
      </c>
      <c r="E34" s="301">
        <f>IF(ROUND(VALUE(SUBSTITUTE(連結実質赤字比率に係る赤字・黒字の構成分析!G$36,"▲","-")),2)&gt;=0,ABS(ROUND(VALUE(SUBSTITUTE(連結実質赤字比率に係る赤字・黒字の構成分析!G$36,"▲","-")),2)),NA())</f>
        <v>0.33</v>
      </c>
      <c r="F34" s="301" t="e">
        <f>IF(ROUND(VALUE(SUBSTITUTE(連結実質赤字比率に係る赤字・黒字の構成分析!H$36,"▲","-")),2)&lt;0,ABS(ROUND(VALUE(SUBSTITUTE(連結実質赤字比率に係る赤字・黒字の構成分析!H$36,"▲","-")),2)),NA())</f>
        <v>#N/A</v>
      </c>
      <c r="G34" s="301">
        <f>IF(ROUND(VALUE(SUBSTITUTE(連結実質赤字比率に係る赤字・黒字の構成分析!H$36,"▲","-")),2)&gt;=0,ABS(ROUND(VALUE(SUBSTITUTE(連結実質赤字比率に係る赤字・黒字の構成分析!H$36,"▲","-")),2)),NA())</f>
        <v>0.23</v>
      </c>
      <c r="H34" s="301" t="e">
        <f>IF(ROUND(VALUE(SUBSTITUTE(連結実質赤字比率に係る赤字・黒字の構成分析!I$36,"▲","-")),2)&lt;0,ABS(ROUND(VALUE(SUBSTITUTE(連結実質赤字比率に係る赤字・黒字の構成分析!I$36,"▲","-")),2)),NA())</f>
        <v>#N/A</v>
      </c>
      <c r="I34" s="301">
        <f>IF(ROUND(VALUE(SUBSTITUTE(連結実質赤字比率に係る赤字・黒字の構成分析!I$36,"▲","-")),2)&gt;=0,ABS(ROUND(VALUE(SUBSTITUTE(連結実質赤字比率に係る赤字・黒字の構成分析!I$36,"▲","-")),2)),NA())</f>
        <v>0.45</v>
      </c>
      <c r="J34" s="301" t="e">
        <f>IF(ROUND(VALUE(SUBSTITUTE(連結実質赤字比率に係る赤字・黒字の構成分析!J$36,"▲","-")),2)&lt;0,ABS(ROUND(VALUE(SUBSTITUTE(連結実質赤字比率に係る赤字・黒字の構成分析!J$36,"▲","-")),2)),NA())</f>
        <v>#N/A</v>
      </c>
      <c r="K34" s="301">
        <f>IF(ROUND(VALUE(SUBSTITUTE(連結実質赤字比率に係る赤字・黒字の構成分析!J$36,"▲","-")),2)&gt;=0,ABS(ROUND(VALUE(SUBSTITUTE(連結実質赤字比率に係る赤字・黒字の構成分析!J$36,"▲","-")),2)),NA())</f>
        <v>0.15</v>
      </c>
    </row>
    <row r="35" spans="1:16" x14ac:dyDescent="0.2">
      <c r="A35" s="301" t="str">
        <f>IF(連結実質赤字比率に係る赤字・黒字の構成分析!C$35="",NA(),連結実質赤字比率に係る赤字・黒字の構成分析!C$35)</f>
        <v>国民健康保険特別会計（事業勘定）</v>
      </c>
      <c r="B35" s="301" t="e">
        <f>IF(ROUND(VALUE(SUBSTITUTE(連結実質赤字比率に係る赤字・黒字の構成分析!F$35,"▲","-")),2)&lt;0,ABS(ROUND(VALUE(SUBSTITUTE(連結実質赤字比率に係る赤字・黒字の構成分析!F$35,"▲","-")),2)),NA())</f>
        <v>#N/A</v>
      </c>
      <c r="C35" s="301">
        <f>IF(ROUND(VALUE(SUBSTITUTE(連結実質赤字比率に係る赤字・黒字の構成分析!F$35,"▲","-")),2)&gt;=0,ABS(ROUND(VALUE(SUBSTITUTE(連結実質赤字比率に係る赤字・黒字の構成分析!F$35,"▲","-")),2)),NA())</f>
        <v>0.51</v>
      </c>
      <c r="D35" s="301" t="e">
        <f>IF(ROUND(VALUE(SUBSTITUTE(連結実質赤字比率に係る赤字・黒字の構成分析!G$35,"▲","-")),2)&lt;0,ABS(ROUND(VALUE(SUBSTITUTE(連結実質赤字比率に係る赤字・黒字の構成分析!G$35,"▲","-")),2)),NA())</f>
        <v>#N/A</v>
      </c>
      <c r="E35" s="301">
        <f>IF(ROUND(VALUE(SUBSTITUTE(連結実質赤字比率に係る赤字・黒字の構成分析!G$35,"▲","-")),2)&gt;=0,ABS(ROUND(VALUE(SUBSTITUTE(連結実質赤字比率に係る赤字・黒字の構成分析!G$35,"▲","-")),2)),NA())</f>
        <v>0.04</v>
      </c>
      <c r="F35" s="301" t="e">
        <f>IF(ROUND(VALUE(SUBSTITUTE(連結実質赤字比率に係る赤字・黒字の構成分析!H$35,"▲","-")),2)&lt;0,ABS(ROUND(VALUE(SUBSTITUTE(連結実質赤字比率に係る赤字・黒字の構成分析!H$35,"▲","-")),2)),NA())</f>
        <v>#N/A</v>
      </c>
      <c r="G35" s="301">
        <f>IF(ROUND(VALUE(SUBSTITUTE(連結実質赤字比率に係る赤字・黒字の構成分析!H$35,"▲","-")),2)&gt;=0,ABS(ROUND(VALUE(SUBSTITUTE(連結実質赤字比率に係る赤字・黒字の構成分析!H$35,"▲","-")),2)),NA())</f>
        <v>0.28999999999999998</v>
      </c>
      <c r="H35" s="301" t="e">
        <f>IF(ROUND(VALUE(SUBSTITUTE(連結実質赤字比率に係る赤字・黒字の構成分析!I$35,"▲","-")),2)&lt;0,ABS(ROUND(VALUE(SUBSTITUTE(連結実質赤字比率に係る赤字・黒字の構成分析!I$35,"▲","-")),2)),NA())</f>
        <v>#N/A</v>
      </c>
      <c r="I35" s="301">
        <f>IF(ROUND(VALUE(SUBSTITUTE(連結実質赤字比率に係る赤字・黒字の構成分析!I$35,"▲","-")),2)&gt;=0,ABS(ROUND(VALUE(SUBSTITUTE(連結実質赤字比率に係る赤字・黒字の構成分析!I$35,"▲","-")),2)),NA())</f>
        <v>0.38</v>
      </c>
      <c r="J35" s="301" t="e">
        <f>IF(ROUND(VALUE(SUBSTITUTE(連結実質赤字比率に係る赤字・黒字の構成分析!J$35,"▲","-")),2)&lt;0,ABS(ROUND(VALUE(SUBSTITUTE(連結実質赤字比率に係る赤字・黒字の構成分析!J$35,"▲","-")),2)),NA())</f>
        <v>#N/A</v>
      </c>
      <c r="K35" s="301">
        <f>IF(ROUND(VALUE(SUBSTITUTE(連結実質赤字比率に係る赤字・黒字の構成分析!J$35,"▲","-")),2)&gt;=0,ABS(ROUND(VALUE(SUBSTITUTE(連結実質赤字比率に係る赤字・黒字の構成分析!J$35,"▲","-")),2)),NA())</f>
        <v>0.48</v>
      </c>
    </row>
    <row r="36" spans="1:16" x14ac:dyDescent="0.2">
      <c r="A36" s="301" t="str">
        <f>IF(連結実質赤字比率に係る赤字・黒字の構成分析!C$34="",NA(),連結実質赤字比率に係る赤字・黒字の構成分析!C$34)</f>
        <v>水道事業会計</v>
      </c>
      <c r="B36" s="301" t="e">
        <f>IF(ROUND(VALUE(SUBSTITUTE(連結実質赤字比率に係る赤字・黒字の構成分析!F$34,"▲","-")),2)&lt;0,ABS(ROUND(VALUE(SUBSTITUTE(連結実質赤字比率に係る赤字・黒字の構成分析!F$34,"▲","-")),2)),NA())</f>
        <v>#N/A</v>
      </c>
      <c r="C36" s="301">
        <f>IF(ROUND(VALUE(SUBSTITUTE(連結実質赤字比率に係る赤字・黒字の構成分析!F$34,"▲","-")),2)&gt;=0,ABS(ROUND(VALUE(SUBSTITUTE(連結実質赤字比率に係る赤字・黒字の構成分析!F$34,"▲","-")),2)),NA())</f>
        <v>3.32</v>
      </c>
      <c r="D36" s="301" t="e">
        <f>IF(ROUND(VALUE(SUBSTITUTE(連結実質赤字比率に係る赤字・黒字の構成分析!G$34,"▲","-")),2)&lt;0,ABS(ROUND(VALUE(SUBSTITUTE(連結実質赤字比率に係る赤字・黒字の構成分析!G$34,"▲","-")),2)),NA())</f>
        <v>#N/A</v>
      </c>
      <c r="E36" s="301">
        <f>IF(ROUND(VALUE(SUBSTITUTE(連結実質赤字比率に係る赤字・黒字の構成分析!G$34,"▲","-")),2)&gt;=0,ABS(ROUND(VALUE(SUBSTITUTE(連結実質赤字比率に係る赤字・黒字の構成分析!G$34,"▲","-")),2)),NA())</f>
        <v>14.39</v>
      </c>
      <c r="F36" s="301" t="e">
        <f>IF(ROUND(VALUE(SUBSTITUTE(連結実質赤字比率に係る赤字・黒字の構成分析!H$34,"▲","-")),2)&lt;0,ABS(ROUND(VALUE(SUBSTITUTE(連結実質赤字比率に係る赤字・黒字の構成分析!H$34,"▲","-")),2)),NA())</f>
        <v>#N/A</v>
      </c>
      <c r="G36" s="301">
        <f>IF(ROUND(VALUE(SUBSTITUTE(連結実質赤字比率に係る赤字・黒字の構成分析!H$34,"▲","-")),2)&gt;=0,ABS(ROUND(VALUE(SUBSTITUTE(連結実質赤字比率に係る赤字・黒字の構成分析!H$34,"▲","-")),2)),NA())</f>
        <v>13.58</v>
      </c>
      <c r="H36" s="301" t="e">
        <f>IF(ROUND(VALUE(SUBSTITUTE(連結実質赤字比率に係る赤字・黒字の構成分析!I$34,"▲","-")),2)&lt;0,ABS(ROUND(VALUE(SUBSTITUTE(連結実質赤字比率に係る赤字・黒字の構成分析!I$34,"▲","-")),2)),NA())</f>
        <v>#N/A</v>
      </c>
      <c r="I36" s="301">
        <f>IF(ROUND(VALUE(SUBSTITUTE(連結実質赤字比率に係る赤字・黒字の構成分析!I$34,"▲","-")),2)&gt;=0,ABS(ROUND(VALUE(SUBSTITUTE(連結実質赤字比率に係る赤字・黒字の構成分析!I$34,"▲","-")),2)),NA())</f>
        <v>12.65</v>
      </c>
      <c r="J36" s="301" t="e">
        <f>IF(ROUND(VALUE(SUBSTITUTE(連結実質赤字比率に係る赤字・黒字の構成分析!J$34,"▲","-")),2)&lt;0,ABS(ROUND(VALUE(SUBSTITUTE(連結実質赤字比率に係る赤字・黒字の構成分析!J$34,"▲","-")),2)),NA())</f>
        <v>#N/A</v>
      </c>
      <c r="K36" s="301">
        <f>IF(ROUND(VALUE(SUBSTITUTE(連結実質赤字比率に係る赤字・黒字の構成分析!J$34,"▲","-")),2)&gt;=0,ABS(ROUND(VALUE(SUBSTITUTE(連結実質赤字比率に係る赤字・黒字の構成分析!J$34,"▲","-")),2)),NA())</f>
        <v>11.64</v>
      </c>
    </row>
    <row r="39" spans="1:16" x14ac:dyDescent="0.2">
      <c r="A39" s="299" t="s">
        <v>10</v>
      </c>
    </row>
    <row r="40" spans="1:16" x14ac:dyDescent="0.2">
      <c r="A40" s="302"/>
      <c r="B40" s="302" t="str">
        <f>'実質公債費比率（分子）の構造'!K$44</f>
        <v>H28</v>
      </c>
      <c r="C40" s="302"/>
      <c r="D40" s="302"/>
      <c r="E40" s="302" t="str">
        <f>'実質公債費比率（分子）の構造'!L$44</f>
        <v>H29</v>
      </c>
      <c r="F40" s="302"/>
      <c r="G40" s="302"/>
      <c r="H40" s="302" t="str">
        <f>'実質公債費比率（分子）の構造'!M$44</f>
        <v>H30</v>
      </c>
      <c r="I40" s="302"/>
      <c r="J40" s="302"/>
      <c r="K40" s="302" t="str">
        <f>'実質公債費比率（分子）の構造'!N$44</f>
        <v>R01</v>
      </c>
      <c r="L40" s="302"/>
      <c r="M40" s="302"/>
      <c r="N40" s="302" t="str">
        <f>'実質公債費比率（分子）の構造'!O$44</f>
        <v>R02</v>
      </c>
      <c r="O40" s="302"/>
      <c r="P40" s="302"/>
    </row>
    <row r="41" spans="1:16" x14ac:dyDescent="0.2">
      <c r="A41" s="302"/>
      <c r="B41" s="302" t="s">
        <v>105</v>
      </c>
      <c r="C41" s="302"/>
      <c r="D41" s="302" t="s">
        <v>113</v>
      </c>
      <c r="E41" s="302" t="s">
        <v>105</v>
      </c>
      <c r="F41" s="302"/>
      <c r="G41" s="302" t="s">
        <v>113</v>
      </c>
      <c r="H41" s="302" t="s">
        <v>105</v>
      </c>
      <c r="I41" s="302"/>
      <c r="J41" s="302" t="s">
        <v>113</v>
      </c>
      <c r="K41" s="302" t="s">
        <v>105</v>
      </c>
      <c r="L41" s="302"/>
      <c r="M41" s="302" t="s">
        <v>113</v>
      </c>
      <c r="N41" s="302" t="s">
        <v>105</v>
      </c>
      <c r="O41" s="302"/>
      <c r="P41" s="302" t="s">
        <v>113</v>
      </c>
    </row>
    <row r="42" spans="1:16" x14ac:dyDescent="0.2">
      <c r="A42" s="302" t="s">
        <v>115</v>
      </c>
      <c r="B42" s="302"/>
      <c r="C42" s="302"/>
      <c r="D42" s="302">
        <f>'実質公債費比率（分子）の構造'!K$52</f>
        <v>1676</v>
      </c>
      <c r="E42" s="302"/>
      <c r="F42" s="302"/>
      <c r="G42" s="302">
        <f>'実質公債費比率（分子）の構造'!L$52</f>
        <v>1644</v>
      </c>
      <c r="H42" s="302"/>
      <c r="I42" s="302"/>
      <c r="J42" s="302">
        <f>'実質公債費比率（分子）の構造'!M$52</f>
        <v>1672</v>
      </c>
      <c r="K42" s="302"/>
      <c r="L42" s="302"/>
      <c r="M42" s="302">
        <f>'実質公債費比率（分子）の構造'!N$52</f>
        <v>1681</v>
      </c>
      <c r="N42" s="302"/>
      <c r="O42" s="302"/>
      <c r="P42" s="302">
        <f>'実質公債費比率（分子）の構造'!O$52</f>
        <v>1664</v>
      </c>
    </row>
    <row r="43" spans="1:16" x14ac:dyDescent="0.2">
      <c r="A43" s="302" t="s">
        <v>49</v>
      </c>
      <c r="B43" s="302" t="str">
        <f>'実質公債費比率（分子）の構造'!K$51</f>
        <v>-</v>
      </c>
      <c r="C43" s="302"/>
      <c r="D43" s="302"/>
      <c r="E43" s="302" t="str">
        <f>'実質公債費比率（分子）の構造'!L$51</f>
        <v>-</v>
      </c>
      <c r="F43" s="302"/>
      <c r="G43" s="302"/>
      <c r="H43" s="302" t="str">
        <f>'実質公債費比率（分子）の構造'!M$51</f>
        <v>-</v>
      </c>
      <c r="I43" s="302"/>
      <c r="J43" s="302"/>
      <c r="K43" s="302" t="str">
        <f>'実質公債費比率（分子）の構造'!N$51</f>
        <v>-</v>
      </c>
      <c r="L43" s="302"/>
      <c r="M43" s="302"/>
      <c r="N43" s="302" t="str">
        <f>'実質公債費比率（分子）の構造'!O$51</f>
        <v>-</v>
      </c>
      <c r="O43" s="302"/>
      <c r="P43" s="302"/>
    </row>
    <row r="44" spans="1:16" x14ac:dyDescent="0.2">
      <c r="A44" s="302" t="s">
        <v>42</v>
      </c>
      <c r="B44" s="302" t="str">
        <f>'実質公債費比率（分子）の構造'!K$50</f>
        <v>-</v>
      </c>
      <c r="C44" s="302"/>
      <c r="D44" s="302"/>
      <c r="E44" s="302">
        <f>'実質公債費比率（分子）の構造'!L$50</f>
        <v>0</v>
      </c>
      <c r="F44" s="302"/>
      <c r="G44" s="302"/>
      <c r="H44" s="302">
        <f>'実質公債費比率（分子）の構造'!M$50</f>
        <v>0</v>
      </c>
      <c r="I44" s="302"/>
      <c r="J44" s="302"/>
      <c r="K44" s="302">
        <f>'実質公債費比率（分子）の構造'!N$50</f>
        <v>0</v>
      </c>
      <c r="L44" s="302"/>
      <c r="M44" s="302"/>
      <c r="N44" s="302">
        <f>'実質公債費比率（分子）の構造'!O$50</f>
        <v>0</v>
      </c>
      <c r="O44" s="302"/>
      <c r="P44" s="302"/>
    </row>
    <row r="45" spans="1:16" x14ac:dyDescent="0.2">
      <c r="A45" s="302" t="s">
        <v>0</v>
      </c>
      <c r="B45" s="302">
        <f>'実質公債費比率（分子）の構造'!K$49</f>
        <v>25</v>
      </c>
      <c r="C45" s="302"/>
      <c r="D45" s="302"/>
      <c r="E45" s="302">
        <f>'実質公債費比率（分子）の構造'!L$49</f>
        <v>24</v>
      </c>
      <c r="F45" s="302"/>
      <c r="G45" s="302"/>
      <c r="H45" s="302">
        <f>'実質公債費比率（分子）の構造'!M$49</f>
        <v>26</v>
      </c>
      <c r="I45" s="302"/>
      <c r="J45" s="302"/>
      <c r="K45" s="302">
        <f>'実質公債費比率（分子）の構造'!N$49</f>
        <v>23</v>
      </c>
      <c r="L45" s="302"/>
      <c r="M45" s="302"/>
      <c r="N45" s="302">
        <f>'実質公債費比率（分子）の構造'!O$49</f>
        <v>23</v>
      </c>
      <c r="O45" s="302"/>
      <c r="P45" s="302"/>
    </row>
    <row r="46" spans="1:16" x14ac:dyDescent="0.2">
      <c r="A46" s="302" t="s">
        <v>40</v>
      </c>
      <c r="B46" s="302">
        <f>'実質公債費比率（分子）の構造'!K$48</f>
        <v>846</v>
      </c>
      <c r="C46" s="302"/>
      <c r="D46" s="302"/>
      <c r="E46" s="302">
        <f>'実質公債費比率（分子）の構造'!L$48</f>
        <v>1011</v>
      </c>
      <c r="F46" s="302"/>
      <c r="G46" s="302"/>
      <c r="H46" s="302">
        <f>'実質公債費比率（分子）の構造'!M$48</f>
        <v>1044</v>
      </c>
      <c r="I46" s="302"/>
      <c r="J46" s="302"/>
      <c r="K46" s="302">
        <f>'実質公債費比率（分子）の構造'!N$48</f>
        <v>1052</v>
      </c>
      <c r="L46" s="302"/>
      <c r="M46" s="302"/>
      <c r="N46" s="302">
        <f>'実質公債費比率（分子）の構造'!O$48</f>
        <v>1042</v>
      </c>
      <c r="O46" s="302"/>
      <c r="P46" s="302"/>
    </row>
    <row r="47" spans="1:16" x14ac:dyDescent="0.2">
      <c r="A47" s="302" t="s">
        <v>34</v>
      </c>
      <c r="B47" s="302" t="str">
        <f>'実質公債費比率（分子）の構造'!K$47</f>
        <v>-</v>
      </c>
      <c r="C47" s="302"/>
      <c r="D47" s="302"/>
      <c r="E47" s="302" t="str">
        <f>'実質公債費比率（分子）の構造'!L$47</f>
        <v>-</v>
      </c>
      <c r="F47" s="302"/>
      <c r="G47" s="302"/>
      <c r="H47" s="302" t="str">
        <f>'実質公債費比率（分子）の構造'!M$47</f>
        <v>-</v>
      </c>
      <c r="I47" s="302"/>
      <c r="J47" s="302"/>
      <c r="K47" s="302" t="str">
        <f>'実質公債費比率（分子）の構造'!N$47</f>
        <v>-</v>
      </c>
      <c r="L47" s="302"/>
      <c r="M47" s="302"/>
      <c r="N47" s="302" t="str">
        <f>'実質公債費比率（分子）の構造'!O$47</f>
        <v>-</v>
      </c>
      <c r="O47" s="302"/>
      <c r="P47" s="302"/>
    </row>
    <row r="48" spans="1:16" x14ac:dyDescent="0.2">
      <c r="A48" s="302" t="s">
        <v>28</v>
      </c>
      <c r="B48" s="302" t="str">
        <f>'実質公債費比率（分子）の構造'!K$46</f>
        <v>-</v>
      </c>
      <c r="C48" s="302"/>
      <c r="D48" s="302"/>
      <c r="E48" s="302" t="str">
        <f>'実質公債費比率（分子）の構造'!L$46</f>
        <v>-</v>
      </c>
      <c r="F48" s="302"/>
      <c r="G48" s="302"/>
      <c r="H48" s="302" t="str">
        <f>'実質公債費比率（分子）の構造'!M$46</f>
        <v>-</v>
      </c>
      <c r="I48" s="302"/>
      <c r="J48" s="302"/>
      <c r="K48" s="302" t="str">
        <f>'実質公債費比率（分子）の構造'!N$46</f>
        <v>-</v>
      </c>
      <c r="L48" s="302"/>
      <c r="M48" s="302"/>
      <c r="N48" s="302" t="str">
        <f>'実質公債費比率（分子）の構造'!O$46</f>
        <v>-</v>
      </c>
      <c r="O48" s="302"/>
      <c r="P48" s="302"/>
    </row>
    <row r="49" spans="1:16" x14ac:dyDescent="0.2">
      <c r="A49" s="302" t="s">
        <v>24</v>
      </c>
      <c r="B49" s="302">
        <f>'実質公債費比率（分子）の構造'!K$45</f>
        <v>1645</v>
      </c>
      <c r="C49" s="302"/>
      <c r="D49" s="302"/>
      <c r="E49" s="302">
        <f>'実質公債費比率（分子）の構造'!L$45</f>
        <v>1598</v>
      </c>
      <c r="F49" s="302"/>
      <c r="G49" s="302"/>
      <c r="H49" s="302">
        <f>'実質公債費比率（分子）の構造'!M$45</f>
        <v>1574</v>
      </c>
      <c r="I49" s="302"/>
      <c r="J49" s="302"/>
      <c r="K49" s="302">
        <f>'実質公債費比率（分子）の構造'!N$45</f>
        <v>1631</v>
      </c>
      <c r="L49" s="302"/>
      <c r="M49" s="302"/>
      <c r="N49" s="302">
        <f>'実質公債費比率（分子）の構造'!O$45</f>
        <v>1626</v>
      </c>
      <c r="O49" s="302"/>
      <c r="P49" s="302"/>
    </row>
    <row r="50" spans="1:16" x14ac:dyDescent="0.2">
      <c r="A50" s="302" t="s">
        <v>56</v>
      </c>
      <c r="B50" s="302" t="e">
        <f>NA()</f>
        <v>#N/A</v>
      </c>
      <c r="C50" s="302">
        <f>IF(ISNUMBER('実質公債費比率（分子）の構造'!K$53),'実質公債費比率（分子）の構造'!K$53,NA())</f>
        <v>840</v>
      </c>
      <c r="D50" s="302" t="e">
        <f>NA()</f>
        <v>#N/A</v>
      </c>
      <c r="E50" s="302" t="e">
        <f>NA()</f>
        <v>#N/A</v>
      </c>
      <c r="F50" s="302">
        <f>IF(ISNUMBER('実質公債費比率（分子）の構造'!L$53),'実質公債費比率（分子）の構造'!L$53,NA())</f>
        <v>989</v>
      </c>
      <c r="G50" s="302" t="e">
        <f>NA()</f>
        <v>#N/A</v>
      </c>
      <c r="H50" s="302" t="e">
        <f>NA()</f>
        <v>#N/A</v>
      </c>
      <c r="I50" s="302">
        <f>IF(ISNUMBER('実質公債費比率（分子）の構造'!M$53),'実質公債費比率（分子）の構造'!M$53,NA())</f>
        <v>972</v>
      </c>
      <c r="J50" s="302" t="e">
        <f>NA()</f>
        <v>#N/A</v>
      </c>
      <c r="K50" s="302" t="e">
        <f>NA()</f>
        <v>#N/A</v>
      </c>
      <c r="L50" s="302">
        <f>IF(ISNUMBER('実質公債費比率（分子）の構造'!N$53),'実質公債費比率（分子）の構造'!N$53,NA())</f>
        <v>1025</v>
      </c>
      <c r="M50" s="302" t="e">
        <f>NA()</f>
        <v>#N/A</v>
      </c>
      <c r="N50" s="302" t="e">
        <f>NA()</f>
        <v>#N/A</v>
      </c>
      <c r="O50" s="302">
        <f>IF(ISNUMBER('実質公債費比率（分子）の構造'!O$53),'実質公債費比率（分子）の構造'!O$53,NA())</f>
        <v>1027</v>
      </c>
      <c r="P50" s="302" t="e">
        <f>NA()</f>
        <v>#N/A</v>
      </c>
    </row>
    <row r="53" spans="1:16" x14ac:dyDescent="0.2">
      <c r="A53" s="299" t="s">
        <v>116</v>
      </c>
    </row>
    <row r="54" spans="1:16" x14ac:dyDescent="0.2">
      <c r="A54" s="301"/>
      <c r="B54" s="301" t="str">
        <f>'将来負担比率（分子）の構造'!I$40</f>
        <v>H28</v>
      </c>
      <c r="C54" s="301"/>
      <c r="D54" s="301"/>
      <c r="E54" s="301" t="str">
        <f>'将来負担比率（分子）の構造'!J$40</f>
        <v>H29</v>
      </c>
      <c r="F54" s="301"/>
      <c r="G54" s="301"/>
      <c r="H54" s="301" t="str">
        <f>'将来負担比率（分子）の構造'!K$40</f>
        <v>H30</v>
      </c>
      <c r="I54" s="301"/>
      <c r="J54" s="301"/>
      <c r="K54" s="301" t="str">
        <f>'将来負担比率（分子）の構造'!L$40</f>
        <v>R01</v>
      </c>
      <c r="L54" s="301"/>
      <c r="M54" s="301"/>
      <c r="N54" s="301" t="str">
        <f>'将来負担比率（分子）の構造'!M$40</f>
        <v>R02</v>
      </c>
      <c r="O54" s="301"/>
      <c r="P54" s="301"/>
    </row>
    <row r="55" spans="1:16" x14ac:dyDescent="0.2">
      <c r="A55" s="301"/>
      <c r="B55" s="301" t="s">
        <v>120</v>
      </c>
      <c r="C55" s="301"/>
      <c r="D55" s="301" t="s">
        <v>123</v>
      </c>
      <c r="E55" s="301" t="s">
        <v>120</v>
      </c>
      <c r="F55" s="301"/>
      <c r="G55" s="301" t="s">
        <v>123</v>
      </c>
      <c r="H55" s="301" t="s">
        <v>120</v>
      </c>
      <c r="I55" s="301"/>
      <c r="J55" s="301" t="s">
        <v>123</v>
      </c>
      <c r="K55" s="301" t="s">
        <v>120</v>
      </c>
      <c r="L55" s="301"/>
      <c r="M55" s="301" t="s">
        <v>123</v>
      </c>
      <c r="N55" s="301" t="s">
        <v>120</v>
      </c>
      <c r="O55" s="301"/>
      <c r="P55" s="301" t="s">
        <v>123</v>
      </c>
    </row>
    <row r="56" spans="1:16" x14ac:dyDescent="0.2">
      <c r="A56" s="301" t="s">
        <v>44</v>
      </c>
      <c r="B56" s="301"/>
      <c r="C56" s="301"/>
      <c r="D56" s="301">
        <f>'将来負担比率（分子）の構造'!I$52</f>
        <v>17756</v>
      </c>
      <c r="E56" s="301"/>
      <c r="F56" s="301"/>
      <c r="G56" s="301">
        <f>'将来負担比率（分子）の構造'!J$52</f>
        <v>17519</v>
      </c>
      <c r="H56" s="301"/>
      <c r="I56" s="301"/>
      <c r="J56" s="301">
        <f>'将来負担比率（分子）の構造'!K$52</f>
        <v>16938</v>
      </c>
      <c r="K56" s="301"/>
      <c r="L56" s="301"/>
      <c r="M56" s="301">
        <f>'将来負担比率（分子）の構造'!L$52</f>
        <v>17461</v>
      </c>
      <c r="N56" s="301"/>
      <c r="O56" s="301"/>
      <c r="P56" s="301">
        <f>'将来負担比率（分子）の構造'!M$52</f>
        <v>16882</v>
      </c>
    </row>
    <row r="57" spans="1:16" x14ac:dyDescent="0.2">
      <c r="A57" s="301" t="s">
        <v>94</v>
      </c>
      <c r="B57" s="301"/>
      <c r="C57" s="301"/>
      <c r="D57" s="301">
        <f>'将来負担比率（分子）の構造'!I$51</f>
        <v>440</v>
      </c>
      <c r="E57" s="301"/>
      <c r="F57" s="301"/>
      <c r="G57" s="301">
        <f>'将来負担比率（分子）の構造'!J$51</f>
        <v>394</v>
      </c>
      <c r="H57" s="301"/>
      <c r="I57" s="301"/>
      <c r="J57" s="301">
        <f>'将来負担比率（分子）の構造'!K$51</f>
        <v>328</v>
      </c>
      <c r="K57" s="301"/>
      <c r="L57" s="301"/>
      <c r="M57" s="301">
        <f>'将来負担比率（分子）の構造'!L$51</f>
        <v>277</v>
      </c>
      <c r="N57" s="301"/>
      <c r="O57" s="301"/>
      <c r="P57" s="301">
        <f>'将来負担比率（分子）の構造'!M$51</f>
        <v>244</v>
      </c>
    </row>
    <row r="58" spans="1:16" x14ac:dyDescent="0.2">
      <c r="A58" s="301" t="s">
        <v>91</v>
      </c>
      <c r="B58" s="301"/>
      <c r="C58" s="301"/>
      <c r="D58" s="301">
        <f>'将来負担比率（分子）の構造'!I$50</f>
        <v>3808</v>
      </c>
      <c r="E58" s="301"/>
      <c r="F58" s="301"/>
      <c r="G58" s="301">
        <f>'将来負担比率（分子）の構造'!J$50</f>
        <v>3574</v>
      </c>
      <c r="H58" s="301"/>
      <c r="I58" s="301"/>
      <c r="J58" s="301">
        <f>'将来負担比率（分子）の構造'!K$50</f>
        <v>3486</v>
      </c>
      <c r="K58" s="301"/>
      <c r="L58" s="301"/>
      <c r="M58" s="301">
        <f>'将来負担比率（分子）の構造'!L$50</f>
        <v>3463</v>
      </c>
      <c r="N58" s="301"/>
      <c r="O58" s="301"/>
      <c r="P58" s="301">
        <f>'将来負担比率（分子）の構造'!M$50</f>
        <v>2839</v>
      </c>
    </row>
    <row r="59" spans="1:16" x14ac:dyDescent="0.2">
      <c r="A59" s="301" t="s">
        <v>87</v>
      </c>
      <c r="B59" s="301" t="str">
        <f>'将来負担比率（分子）の構造'!I$49</f>
        <v>-</v>
      </c>
      <c r="C59" s="301"/>
      <c r="D59" s="301"/>
      <c r="E59" s="301" t="str">
        <f>'将来負担比率（分子）の構造'!J$49</f>
        <v>-</v>
      </c>
      <c r="F59" s="301"/>
      <c r="G59" s="301"/>
      <c r="H59" s="301" t="str">
        <f>'将来負担比率（分子）の構造'!K$49</f>
        <v>-</v>
      </c>
      <c r="I59" s="301"/>
      <c r="J59" s="301"/>
      <c r="K59" s="301" t="str">
        <f>'将来負担比率（分子）の構造'!L$49</f>
        <v>-</v>
      </c>
      <c r="L59" s="301"/>
      <c r="M59" s="301"/>
      <c r="N59" s="301" t="str">
        <f>'将来負担比率（分子）の構造'!M$49</f>
        <v>-</v>
      </c>
      <c r="O59" s="301"/>
      <c r="P59" s="301"/>
    </row>
    <row r="60" spans="1:16" x14ac:dyDescent="0.2">
      <c r="A60" s="301" t="s">
        <v>81</v>
      </c>
      <c r="B60" s="301" t="str">
        <f>'将来負担比率（分子）の構造'!I$48</f>
        <v>-</v>
      </c>
      <c r="C60" s="301"/>
      <c r="D60" s="301"/>
      <c r="E60" s="301" t="str">
        <f>'将来負担比率（分子）の構造'!J$48</f>
        <v>-</v>
      </c>
      <c r="F60" s="301"/>
      <c r="G60" s="301"/>
      <c r="H60" s="301" t="str">
        <f>'将来負担比率（分子）の構造'!K$48</f>
        <v>-</v>
      </c>
      <c r="I60" s="301"/>
      <c r="J60" s="301"/>
      <c r="K60" s="301" t="str">
        <f>'将来負担比率（分子）の構造'!L$48</f>
        <v>-</v>
      </c>
      <c r="L60" s="301"/>
      <c r="M60" s="301"/>
      <c r="N60" s="301" t="str">
        <f>'将来負担比率（分子）の構造'!M$48</f>
        <v>-</v>
      </c>
      <c r="O60" s="301"/>
      <c r="P60" s="301"/>
    </row>
    <row r="61" spans="1:16" x14ac:dyDescent="0.2">
      <c r="A61" s="301" t="s">
        <v>72</v>
      </c>
      <c r="B61" s="301" t="str">
        <f>'将来負担比率（分子）の構造'!I$46</f>
        <v>-</v>
      </c>
      <c r="C61" s="301"/>
      <c r="D61" s="301"/>
      <c r="E61" s="301" t="str">
        <f>'将来負担比率（分子）の構造'!J$46</f>
        <v>-</v>
      </c>
      <c r="F61" s="301"/>
      <c r="G61" s="301"/>
      <c r="H61" s="301" t="str">
        <f>'将来負担比率（分子）の構造'!K$46</f>
        <v>-</v>
      </c>
      <c r="I61" s="301"/>
      <c r="J61" s="301"/>
      <c r="K61" s="301" t="str">
        <f>'将来負担比率（分子）の構造'!L$46</f>
        <v>-</v>
      </c>
      <c r="L61" s="301"/>
      <c r="M61" s="301"/>
      <c r="N61" s="301" t="str">
        <f>'将来負担比率（分子）の構造'!M$46</f>
        <v>-</v>
      </c>
      <c r="O61" s="301"/>
      <c r="P61" s="301"/>
    </row>
    <row r="62" spans="1:16" x14ac:dyDescent="0.2">
      <c r="A62" s="301" t="s">
        <v>73</v>
      </c>
      <c r="B62" s="301">
        <f>'将来負担比率（分子）の構造'!I$45</f>
        <v>1639</v>
      </c>
      <c r="C62" s="301"/>
      <c r="D62" s="301"/>
      <c r="E62" s="301">
        <f>'将来負担比率（分子）の構造'!J$45</f>
        <v>1639</v>
      </c>
      <c r="F62" s="301"/>
      <c r="G62" s="301"/>
      <c r="H62" s="301">
        <f>'将来負担比率（分子）の構造'!K$45</f>
        <v>1546</v>
      </c>
      <c r="I62" s="301"/>
      <c r="J62" s="301"/>
      <c r="K62" s="301">
        <f>'将来負担比率（分子）の構造'!L$45</f>
        <v>1475</v>
      </c>
      <c r="L62" s="301"/>
      <c r="M62" s="301"/>
      <c r="N62" s="301">
        <f>'将来負担比率（分子）の構造'!M$45</f>
        <v>1498</v>
      </c>
      <c r="O62" s="301"/>
      <c r="P62" s="301"/>
    </row>
    <row r="63" spans="1:16" x14ac:dyDescent="0.2">
      <c r="A63" s="301" t="s">
        <v>71</v>
      </c>
      <c r="B63" s="301">
        <f>'将来負担比率（分子）の構造'!I$44</f>
        <v>214</v>
      </c>
      <c r="C63" s="301"/>
      <c r="D63" s="301"/>
      <c r="E63" s="301">
        <f>'将来負担比率（分子）の構造'!J$44</f>
        <v>283</v>
      </c>
      <c r="F63" s="301"/>
      <c r="G63" s="301"/>
      <c r="H63" s="301">
        <f>'将来負担比率（分子）の構造'!K$44</f>
        <v>260</v>
      </c>
      <c r="I63" s="301"/>
      <c r="J63" s="301"/>
      <c r="K63" s="301">
        <f>'将来負担比率（分子）の構造'!L$44</f>
        <v>255</v>
      </c>
      <c r="L63" s="301"/>
      <c r="M63" s="301"/>
      <c r="N63" s="301">
        <f>'将来負担比率（分子）の構造'!M$44</f>
        <v>233</v>
      </c>
      <c r="O63" s="301"/>
      <c r="P63" s="301"/>
    </row>
    <row r="64" spans="1:16" x14ac:dyDescent="0.2">
      <c r="A64" s="301" t="s">
        <v>69</v>
      </c>
      <c r="B64" s="301">
        <f>'将来負担比率（分子）の構造'!I$43</f>
        <v>11542</v>
      </c>
      <c r="C64" s="301"/>
      <c r="D64" s="301"/>
      <c r="E64" s="301">
        <f>'将来負担比率（分子）の構造'!J$43</f>
        <v>11360</v>
      </c>
      <c r="F64" s="301"/>
      <c r="G64" s="301"/>
      <c r="H64" s="301">
        <f>'将来負担比率（分子）の構造'!K$43</f>
        <v>11421</v>
      </c>
      <c r="I64" s="301"/>
      <c r="J64" s="301"/>
      <c r="K64" s="301">
        <f>'将来負担比率（分子）の構造'!L$43</f>
        <v>11283</v>
      </c>
      <c r="L64" s="301"/>
      <c r="M64" s="301"/>
      <c r="N64" s="301">
        <f>'将来負担比率（分子）の構造'!M$43</f>
        <v>10629</v>
      </c>
      <c r="O64" s="301"/>
      <c r="P64" s="301"/>
    </row>
    <row r="65" spans="1:16" x14ac:dyDescent="0.2">
      <c r="A65" s="301" t="s">
        <v>63</v>
      </c>
      <c r="B65" s="301" t="str">
        <f>'将来負担比率（分子）の構造'!I$42</f>
        <v>-</v>
      </c>
      <c r="C65" s="301"/>
      <c r="D65" s="301"/>
      <c r="E65" s="301" t="str">
        <f>'将来負担比率（分子）の構造'!J$42</f>
        <v>-</v>
      </c>
      <c r="F65" s="301"/>
      <c r="G65" s="301"/>
      <c r="H65" s="301" t="str">
        <f>'将来負担比率（分子）の構造'!K$42</f>
        <v>-</v>
      </c>
      <c r="I65" s="301"/>
      <c r="J65" s="301"/>
      <c r="K65" s="301" t="str">
        <f>'将来負担比率（分子）の構造'!L$42</f>
        <v>-</v>
      </c>
      <c r="L65" s="301"/>
      <c r="M65" s="301"/>
      <c r="N65" s="301" t="str">
        <f>'将来負担比率（分子）の構造'!M$42</f>
        <v>-</v>
      </c>
      <c r="O65" s="301"/>
      <c r="P65" s="301"/>
    </row>
    <row r="66" spans="1:16" x14ac:dyDescent="0.2">
      <c r="A66" s="301" t="s">
        <v>67</v>
      </c>
      <c r="B66" s="301">
        <f>'将来負担比率（分子）の構造'!I$41</f>
        <v>14205</v>
      </c>
      <c r="C66" s="301"/>
      <c r="D66" s="301"/>
      <c r="E66" s="301">
        <f>'将来負担比率（分子）の構造'!J$41</f>
        <v>14400</v>
      </c>
      <c r="F66" s="301"/>
      <c r="G66" s="301"/>
      <c r="H66" s="301">
        <f>'将来負担比率（分子）の構造'!K$41</f>
        <v>13958</v>
      </c>
      <c r="I66" s="301"/>
      <c r="J66" s="301"/>
      <c r="K66" s="301">
        <f>'将来負担比率（分子）の構造'!L$41</f>
        <v>15442</v>
      </c>
      <c r="L66" s="301"/>
      <c r="M66" s="301"/>
      <c r="N66" s="301">
        <f>'将来負担比率（分子）の構造'!M$41</f>
        <v>14544</v>
      </c>
      <c r="O66" s="301"/>
      <c r="P66" s="301"/>
    </row>
    <row r="67" spans="1:16" x14ac:dyDescent="0.2">
      <c r="A67" s="301" t="s">
        <v>96</v>
      </c>
      <c r="B67" s="301" t="e">
        <f>NA()</f>
        <v>#N/A</v>
      </c>
      <c r="C67" s="301">
        <f>IF(ISNUMBER('将来負担比率（分子）の構造'!I$53),IF('将来負担比率（分子）の構造'!I$53&lt;0,0,'将来負担比率（分子）の構造'!I$53),NA())</f>
        <v>5597</v>
      </c>
      <c r="D67" s="301" t="e">
        <f>NA()</f>
        <v>#N/A</v>
      </c>
      <c r="E67" s="301" t="e">
        <f>NA()</f>
        <v>#N/A</v>
      </c>
      <c r="F67" s="301">
        <f>IF(ISNUMBER('将来負担比率（分子）の構造'!J$53),IF('将来負担比率（分子）の構造'!J$53&lt;0,0,'将来負担比率（分子）の構造'!J$53),NA())</f>
        <v>6196</v>
      </c>
      <c r="G67" s="301" t="e">
        <f>NA()</f>
        <v>#N/A</v>
      </c>
      <c r="H67" s="301" t="e">
        <f>NA()</f>
        <v>#N/A</v>
      </c>
      <c r="I67" s="301">
        <f>IF(ISNUMBER('将来負担比率（分子）の構造'!K$53),IF('将来負担比率（分子）の構造'!K$53&lt;0,0,'将来負担比率（分子）の構造'!K$53),NA())</f>
        <v>6433</v>
      </c>
      <c r="J67" s="301" t="e">
        <f>NA()</f>
        <v>#N/A</v>
      </c>
      <c r="K67" s="301" t="e">
        <f>NA()</f>
        <v>#N/A</v>
      </c>
      <c r="L67" s="301">
        <f>IF(ISNUMBER('将来負担比率（分子）の構造'!L$53),IF('将来負担比率（分子）の構造'!L$53&lt;0,0,'将来負担比率（分子）の構造'!L$53),NA())</f>
        <v>7254</v>
      </c>
      <c r="M67" s="301" t="e">
        <f>NA()</f>
        <v>#N/A</v>
      </c>
      <c r="N67" s="301" t="e">
        <f>NA()</f>
        <v>#N/A</v>
      </c>
      <c r="O67" s="301">
        <f>IF(ISNUMBER('将来負担比率（分子）の構造'!M$53),IF('将来負担比率（分子）の構造'!M$53&lt;0,0,'将来負担比率（分子）の構造'!M$53),NA())</f>
        <v>6939</v>
      </c>
      <c r="P67" s="301" t="e">
        <f>NA()</f>
        <v>#N/A</v>
      </c>
    </row>
    <row r="70" spans="1:16" x14ac:dyDescent="0.2">
      <c r="A70" s="304" t="s">
        <v>125</v>
      </c>
      <c r="B70" s="304"/>
      <c r="C70" s="304"/>
      <c r="D70" s="304"/>
      <c r="E70" s="304"/>
      <c r="F70" s="304"/>
    </row>
    <row r="71" spans="1:16" x14ac:dyDescent="0.2">
      <c r="A71" s="303"/>
      <c r="B71" s="303" t="str">
        <f>基金残高に係る経年分析!F54</f>
        <v>H30</v>
      </c>
      <c r="C71" s="303" t="str">
        <f>基金残高に係る経年分析!G54</f>
        <v>R01</v>
      </c>
      <c r="D71" s="303" t="str">
        <f>基金残高に係る経年分析!H54</f>
        <v>R02</v>
      </c>
    </row>
    <row r="72" spans="1:16" x14ac:dyDescent="0.2">
      <c r="A72" s="303" t="s">
        <v>126</v>
      </c>
      <c r="B72" s="305">
        <f>基金残高に係る経年分析!F55</f>
        <v>1745</v>
      </c>
      <c r="C72" s="305">
        <f>基金残高に係る経年分析!G55</f>
        <v>1755</v>
      </c>
      <c r="D72" s="305">
        <f>基金残高に係る経年分析!H55</f>
        <v>1603</v>
      </c>
    </row>
    <row r="73" spans="1:16" x14ac:dyDescent="0.2">
      <c r="A73" s="303" t="s">
        <v>127</v>
      </c>
      <c r="B73" s="305">
        <f>基金残高に係る経年分析!F56</f>
        <v>493</v>
      </c>
      <c r="C73" s="305">
        <f>基金残高に係る経年分析!G56</f>
        <v>493</v>
      </c>
      <c r="D73" s="305">
        <f>基金残高に係る経年分析!H56</f>
        <v>5</v>
      </c>
    </row>
    <row r="74" spans="1:16" x14ac:dyDescent="0.2">
      <c r="A74" s="303" t="s">
        <v>131</v>
      </c>
      <c r="B74" s="305">
        <f>基金残高に係る経年分析!F57</f>
        <v>2617</v>
      </c>
      <c r="C74" s="305">
        <f>基金残高に係る経年分析!G57</f>
        <v>2573</v>
      </c>
      <c r="D74" s="305">
        <f>基金残高に係る経年分析!H57</f>
        <v>2575</v>
      </c>
    </row>
  </sheetData>
  <sheetProtection algorithmName="SHA-512" hashValue="Tr9q1MQLuQCtMURbh5qubmhYFwXcqQ4is1f2Uu+waIbCGz0JJSx96iM1Ud5tmW4iLk2ZN7k9+EM4i+hBYMsmFg==" saltValue="rqxwLgh7UibzJlNvXkQJTA=="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1" customWidth="1"/>
    <col min="96" max="133" width="1.6328125" style="41" customWidth="1"/>
    <col min="134" max="143" width="1.6328125" style="1" customWidth="1"/>
    <col min="144" max="144" width="0" style="1" hidden="1" customWidth="1"/>
    <col min="145" max="16384" width="0" style="1" hidden="1"/>
  </cols>
  <sheetData>
    <row r="1" spans="2:143" ht="22.5" customHeight="1" x14ac:dyDescent="0.2">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3" t="s">
        <v>289</v>
      </c>
      <c r="DI1" s="654"/>
      <c r="DJ1" s="654"/>
      <c r="DK1" s="654"/>
      <c r="DL1" s="654"/>
      <c r="DM1" s="654"/>
      <c r="DN1" s="655"/>
      <c r="DO1" s="1"/>
      <c r="DP1" s="653" t="s">
        <v>301</v>
      </c>
      <c r="DQ1" s="654"/>
      <c r="DR1" s="654"/>
      <c r="DS1" s="654"/>
      <c r="DT1" s="654"/>
      <c r="DU1" s="654"/>
      <c r="DV1" s="654"/>
      <c r="DW1" s="654"/>
      <c r="DX1" s="654"/>
      <c r="DY1" s="654"/>
      <c r="DZ1" s="654"/>
      <c r="EA1" s="654"/>
      <c r="EB1" s="654"/>
      <c r="EC1" s="655"/>
      <c r="ED1" s="2"/>
      <c r="EE1" s="2"/>
      <c r="EF1" s="2"/>
      <c r="EG1" s="2"/>
      <c r="EH1" s="2"/>
      <c r="EI1" s="2"/>
      <c r="EJ1" s="2"/>
      <c r="EK1" s="2"/>
      <c r="EL1" s="2"/>
      <c r="EM1" s="2"/>
    </row>
    <row r="2" spans="2:143" ht="22.5" customHeight="1" x14ac:dyDescent="0.2">
      <c r="B2" s="43" t="s">
        <v>306</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9" t="s">
        <v>106</v>
      </c>
      <c r="C3" s="490"/>
      <c r="D3" s="490"/>
      <c r="E3" s="490"/>
      <c r="F3" s="490"/>
      <c r="G3" s="490"/>
      <c r="H3" s="490"/>
      <c r="I3" s="490"/>
      <c r="J3" s="490"/>
      <c r="K3" s="490"/>
      <c r="L3" s="490"/>
      <c r="M3" s="490"/>
      <c r="N3" s="490"/>
      <c r="O3" s="490"/>
      <c r="P3" s="490"/>
      <c r="Q3" s="490"/>
      <c r="R3" s="490"/>
      <c r="S3" s="490"/>
      <c r="T3" s="490"/>
      <c r="U3" s="490"/>
      <c r="V3" s="490"/>
      <c r="W3" s="490"/>
      <c r="X3" s="490"/>
      <c r="Y3" s="490"/>
      <c r="Z3" s="490"/>
      <c r="AA3" s="490"/>
      <c r="AB3" s="490"/>
      <c r="AC3" s="490"/>
      <c r="AD3" s="490"/>
      <c r="AE3" s="490"/>
      <c r="AF3" s="490"/>
      <c r="AG3" s="490"/>
      <c r="AH3" s="490"/>
      <c r="AI3" s="490"/>
      <c r="AJ3" s="490"/>
      <c r="AK3" s="490"/>
      <c r="AL3" s="490"/>
      <c r="AM3" s="490"/>
      <c r="AN3" s="490"/>
      <c r="AO3" s="490"/>
      <c r="AP3" s="489" t="s">
        <v>307</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c r="BT3" s="490"/>
      <c r="BU3" s="490"/>
      <c r="BV3" s="490"/>
      <c r="BW3" s="490"/>
      <c r="BX3" s="490"/>
      <c r="BY3" s="490"/>
      <c r="BZ3" s="490"/>
      <c r="CA3" s="490"/>
      <c r="CB3" s="532"/>
      <c r="CD3" s="489" t="s">
        <v>308</v>
      </c>
      <c r="CE3" s="490"/>
      <c r="CF3" s="490"/>
      <c r="CG3" s="490"/>
      <c r="CH3" s="490"/>
      <c r="CI3" s="490"/>
      <c r="CJ3" s="490"/>
      <c r="CK3" s="490"/>
      <c r="CL3" s="490"/>
      <c r="CM3" s="490"/>
      <c r="CN3" s="490"/>
      <c r="CO3" s="490"/>
      <c r="CP3" s="490"/>
      <c r="CQ3" s="490"/>
      <c r="CR3" s="490"/>
      <c r="CS3" s="490"/>
      <c r="CT3" s="490"/>
      <c r="CU3" s="490"/>
      <c r="CV3" s="490"/>
      <c r="CW3" s="490"/>
      <c r="CX3" s="490"/>
      <c r="CY3" s="490"/>
      <c r="CZ3" s="490"/>
      <c r="DA3" s="490"/>
      <c r="DB3" s="490"/>
      <c r="DC3" s="490"/>
      <c r="DD3" s="490"/>
      <c r="DE3" s="490"/>
      <c r="DF3" s="490"/>
      <c r="DG3" s="490"/>
      <c r="DH3" s="490"/>
      <c r="DI3" s="490"/>
      <c r="DJ3" s="490"/>
      <c r="DK3" s="490"/>
      <c r="DL3" s="490"/>
      <c r="DM3" s="490"/>
      <c r="DN3" s="490"/>
      <c r="DO3" s="490"/>
      <c r="DP3" s="490"/>
      <c r="DQ3" s="490"/>
      <c r="DR3" s="490"/>
      <c r="DS3" s="490"/>
      <c r="DT3" s="490"/>
      <c r="DU3" s="490"/>
      <c r="DV3" s="490"/>
      <c r="DW3" s="490"/>
      <c r="DX3" s="490"/>
      <c r="DY3" s="490"/>
      <c r="DZ3" s="490"/>
      <c r="EA3" s="490"/>
      <c r="EB3" s="490"/>
      <c r="EC3" s="532"/>
    </row>
    <row r="4" spans="2:143" ht="11.25" customHeight="1" x14ac:dyDescent="0.2">
      <c r="B4" s="489" t="s">
        <v>5</v>
      </c>
      <c r="C4" s="490"/>
      <c r="D4" s="490"/>
      <c r="E4" s="490"/>
      <c r="F4" s="490"/>
      <c r="G4" s="490"/>
      <c r="H4" s="490"/>
      <c r="I4" s="490"/>
      <c r="J4" s="490"/>
      <c r="K4" s="490"/>
      <c r="L4" s="490"/>
      <c r="M4" s="490"/>
      <c r="N4" s="490"/>
      <c r="O4" s="490"/>
      <c r="P4" s="490"/>
      <c r="Q4" s="532"/>
      <c r="R4" s="489" t="s">
        <v>311</v>
      </c>
      <c r="S4" s="490"/>
      <c r="T4" s="490"/>
      <c r="U4" s="490"/>
      <c r="V4" s="490"/>
      <c r="W4" s="490"/>
      <c r="X4" s="490"/>
      <c r="Y4" s="532"/>
      <c r="Z4" s="489" t="s">
        <v>315</v>
      </c>
      <c r="AA4" s="490"/>
      <c r="AB4" s="490"/>
      <c r="AC4" s="532"/>
      <c r="AD4" s="489" t="s">
        <v>259</v>
      </c>
      <c r="AE4" s="490"/>
      <c r="AF4" s="490"/>
      <c r="AG4" s="490"/>
      <c r="AH4" s="490"/>
      <c r="AI4" s="490"/>
      <c r="AJ4" s="490"/>
      <c r="AK4" s="532"/>
      <c r="AL4" s="489" t="s">
        <v>315</v>
      </c>
      <c r="AM4" s="490"/>
      <c r="AN4" s="490"/>
      <c r="AO4" s="532"/>
      <c r="AP4" s="656" t="s">
        <v>318</v>
      </c>
      <c r="AQ4" s="656"/>
      <c r="AR4" s="656"/>
      <c r="AS4" s="656"/>
      <c r="AT4" s="656"/>
      <c r="AU4" s="656"/>
      <c r="AV4" s="656"/>
      <c r="AW4" s="656"/>
      <c r="AX4" s="656"/>
      <c r="AY4" s="656"/>
      <c r="AZ4" s="656"/>
      <c r="BA4" s="656"/>
      <c r="BB4" s="656"/>
      <c r="BC4" s="656"/>
      <c r="BD4" s="656"/>
      <c r="BE4" s="656"/>
      <c r="BF4" s="656"/>
      <c r="BG4" s="656" t="s">
        <v>291</v>
      </c>
      <c r="BH4" s="656"/>
      <c r="BI4" s="656"/>
      <c r="BJ4" s="656"/>
      <c r="BK4" s="656"/>
      <c r="BL4" s="656"/>
      <c r="BM4" s="656"/>
      <c r="BN4" s="656"/>
      <c r="BO4" s="656" t="s">
        <v>315</v>
      </c>
      <c r="BP4" s="656"/>
      <c r="BQ4" s="656"/>
      <c r="BR4" s="656"/>
      <c r="BS4" s="656" t="s">
        <v>319</v>
      </c>
      <c r="BT4" s="656"/>
      <c r="BU4" s="656"/>
      <c r="BV4" s="656"/>
      <c r="BW4" s="656"/>
      <c r="BX4" s="656"/>
      <c r="BY4" s="656"/>
      <c r="BZ4" s="656"/>
      <c r="CA4" s="656"/>
      <c r="CB4" s="656"/>
      <c r="CD4" s="489" t="s">
        <v>320</v>
      </c>
      <c r="CE4" s="490"/>
      <c r="CF4" s="490"/>
      <c r="CG4" s="490"/>
      <c r="CH4" s="490"/>
      <c r="CI4" s="490"/>
      <c r="CJ4" s="490"/>
      <c r="CK4" s="490"/>
      <c r="CL4" s="490"/>
      <c r="CM4" s="490"/>
      <c r="CN4" s="490"/>
      <c r="CO4" s="490"/>
      <c r="CP4" s="490"/>
      <c r="CQ4" s="490"/>
      <c r="CR4" s="490"/>
      <c r="CS4" s="490"/>
      <c r="CT4" s="490"/>
      <c r="CU4" s="490"/>
      <c r="CV4" s="490"/>
      <c r="CW4" s="490"/>
      <c r="CX4" s="490"/>
      <c r="CY4" s="490"/>
      <c r="CZ4" s="490"/>
      <c r="DA4" s="490"/>
      <c r="DB4" s="490"/>
      <c r="DC4" s="490"/>
      <c r="DD4" s="490"/>
      <c r="DE4" s="490"/>
      <c r="DF4" s="490"/>
      <c r="DG4" s="490"/>
      <c r="DH4" s="490"/>
      <c r="DI4" s="490"/>
      <c r="DJ4" s="490"/>
      <c r="DK4" s="490"/>
      <c r="DL4" s="490"/>
      <c r="DM4" s="490"/>
      <c r="DN4" s="490"/>
      <c r="DO4" s="490"/>
      <c r="DP4" s="490"/>
      <c r="DQ4" s="490"/>
      <c r="DR4" s="490"/>
      <c r="DS4" s="490"/>
      <c r="DT4" s="490"/>
      <c r="DU4" s="490"/>
      <c r="DV4" s="490"/>
      <c r="DW4" s="490"/>
      <c r="DX4" s="490"/>
      <c r="DY4" s="490"/>
      <c r="DZ4" s="490"/>
      <c r="EA4" s="490"/>
      <c r="EB4" s="490"/>
      <c r="EC4" s="532"/>
    </row>
    <row r="5" spans="2:143" s="8" customFormat="1" ht="11.25" customHeight="1" x14ac:dyDescent="0.2">
      <c r="B5" s="614" t="s">
        <v>313</v>
      </c>
      <c r="C5" s="615"/>
      <c r="D5" s="615"/>
      <c r="E5" s="615"/>
      <c r="F5" s="615"/>
      <c r="G5" s="615"/>
      <c r="H5" s="615"/>
      <c r="I5" s="615"/>
      <c r="J5" s="615"/>
      <c r="K5" s="615"/>
      <c r="L5" s="615"/>
      <c r="M5" s="615"/>
      <c r="N5" s="615"/>
      <c r="O5" s="615"/>
      <c r="P5" s="615"/>
      <c r="Q5" s="616"/>
      <c r="R5" s="611">
        <v>1871469</v>
      </c>
      <c r="S5" s="612"/>
      <c r="T5" s="612"/>
      <c r="U5" s="612"/>
      <c r="V5" s="612"/>
      <c r="W5" s="612"/>
      <c r="X5" s="612"/>
      <c r="Y5" s="640"/>
      <c r="Z5" s="651">
        <v>12.3</v>
      </c>
      <c r="AA5" s="651"/>
      <c r="AB5" s="651"/>
      <c r="AC5" s="651"/>
      <c r="AD5" s="652">
        <v>1871469</v>
      </c>
      <c r="AE5" s="652"/>
      <c r="AF5" s="652"/>
      <c r="AG5" s="652"/>
      <c r="AH5" s="652"/>
      <c r="AI5" s="652"/>
      <c r="AJ5" s="652"/>
      <c r="AK5" s="652"/>
      <c r="AL5" s="641">
        <v>25.1</v>
      </c>
      <c r="AM5" s="621"/>
      <c r="AN5" s="621"/>
      <c r="AO5" s="644"/>
      <c r="AP5" s="614" t="s">
        <v>321</v>
      </c>
      <c r="AQ5" s="615"/>
      <c r="AR5" s="615"/>
      <c r="AS5" s="615"/>
      <c r="AT5" s="615"/>
      <c r="AU5" s="615"/>
      <c r="AV5" s="615"/>
      <c r="AW5" s="615"/>
      <c r="AX5" s="615"/>
      <c r="AY5" s="615"/>
      <c r="AZ5" s="615"/>
      <c r="BA5" s="615"/>
      <c r="BB5" s="615"/>
      <c r="BC5" s="615"/>
      <c r="BD5" s="615"/>
      <c r="BE5" s="615"/>
      <c r="BF5" s="616"/>
      <c r="BG5" s="557">
        <v>1871469</v>
      </c>
      <c r="BH5" s="459"/>
      <c r="BI5" s="459"/>
      <c r="BJ5" s="459"/>
      <c r="BK5" s="459"/>
      <c r="BL5" s="459"/>
      <c r="BM5" s="459"/>
      <c r="BN5" s="558"/>
      <c r="BO5" s="594">
        <v>100</v>
      </c>
      <c r="BP5" s="594"/>
      <c r="BQ5" s="594"/>
      <c r="BR5" s="594"/>
      <c r="BS5" s="595">
        <v>16489</v>
      </c>
      <c r="BT5" s="595"/>
      <c r="BU5" s="595"/>
      <c r="BV5" s="595"/>
      <c r="BW5" s="595"/>
      <c r="BX5" s="595"/>
      <c r="BY5" s="595"/>
      <c r="BZ5" s="595"/>
      <c r="CA5" s="595"/>
      <c r="CB5" s="632"/>
      <c r="CD5" s="489" t="s">
        <v>318</v>
      </c>
      <c r="CE5" s="490"/>
      <c r="CF5" s="490"/>
      <c r="CG5" s="490"/>
      <c r="CH5" s="490"/>
      <c r="CI5" s="490"/>
      <c r="CJ5" s="490"/>
      <c r="CK5" s="490"/>
      <c r="CL5" s="490"/>
      <c r="CM5" s="490"/>
      <c r="CN5" s="490"/>
      <c r="CO5" s="490"/>
      <c r="CP5" s="490"/>
      <c r="CQ5" s="532"/>
      <c r="CR5" s="489" t="s">
        <v>324</v>
      </c>
      <c r="CS5" s="490"/>
      <c r="CT5" s="490"/>
      <c r="CU5" s="490"/>
      <c r="CV5" s="490"/>
      <c r="CW5" s="490"/>
      <c r="CX5" s="490"/>
      <c r="CY5" s="532"/>
      <c r="CZ5" s="489" t="s">
        <v>315</v>
      </c>
      <c r="DA5" s="490"/>
      <c r="DB5" s="490"/>
      <c r="DC5" s="532"/>
      <c r="DD5" s="489" t="s">
        <v>325</v>
      </c>
      <c r="DE5" s="490"/>
      <c r="DF5" s="490"/>
      <c r="DG5" s="490"/>
      <c r="DH5" s="490"/>
      <c r="DI5" s="490"/>
      <c r="DJ5" s="490"/>
      <c r="DK5" s="490"/>
      <c r="DL5" s="490"/>
      <c r="DM5" s="490"/>
      <c r="DN5" s="490"/>
      <c r="DO5" s="490"/>
      <c r="DP5" s="532"/>
      <c r="DQ5" s="489" t="s">
        <v>327</v>
      </c>
      <c r="DR5" s="490"/>
      <c r="DS5" s="490"/>
      <c r="DT5" s="490"/>
      <c r="DU5" s="490"/>
      <c r="DV5" s="490"/>
      <c r="DW5" s="490"/>
      <c r="DX5" s="490"/>
      <c r="DY5" s="490"/>
      <c r="DZ5" s="490"/>
      <c r="EA5" s="490"/>
      <c r="EB5" s="490"/>
      <c r="EC5" s="532"/>
    </row>
    <row r="6" spans="2:143" ht="11.25" customHeight="1" x14ac:dyDescent="0.2">
      <c r="B6" s="554" t="s">
        <v>328</v>
      </c>
      <c r="C6" s="555"/>
      <c r="D6" s="555"/>
      <c r="E6" s="555"/>
      <c r="F6" s="555"/>
      <c r="G6" s="555"/>
      <c r="H6" s="555"/>
      <c r="I6" s="555"/>
      <c r="J6" s="555"/>
      <c r="K6" s="555"/>
      <c r="L6" s="555"/>
      <c r="M6" s="555"/>
      <c r="N6" s="555"/>
      <c r="O6" s="555"/>
      <c r="P6" s="555"/>
      <c r="Q6" s="556"/>
      <c r="R6" s="557">
        <v>79012</v>
      </c>
      <c r="S6" s="459"/>
      <c r="T6" s="459"/>
      <c r="U6" s="459"/>
      <c r="V6" s="459"/>
      <c r="W6" s="459"/>
      <c r="X6" s="459"/>
      <c r="Y6" s="558"/>
      <c r="Z6" s="594">
        <v>0.5</v>
      </c>
      <c r="AA6" s="594"/>
      <c r="AB6" s="594"/>
      <c r="AC6" s="594"/>
      <c r="AD6" s="595">
        <v>79012</v>
      </c>
      <c r="AE6" s="595"/>
      <c r="AF6" s="595"/>
      <c r="AG6" s="595"/>
      <c r="AH6" s="595"/>
      <c r="AI6" s="595"/>
      <c r="AJ6" s="595"/>
      <c r="AK6" s="595"/>
      <c r="AL6" s="559">
        <v>1.1000000000000001</v>
      </c>
      <c r="AM6" s="325"/>
      <c r="AN6" s="325"/>
      <c r="AO6" s="596"/>
      <c r="AP6" s="554" t="s">
        <v>104</v>
      </c>
      <c r="AQ6" s="555"/>
      <c r="AR6" s="555"/>
      <c r="AS6" s="555"/>
      <c r="AT6" s="555"/>
      <c r="AU6" s="555"/>
      <c r="AV6" s="555"/>
      <c r="AW6" s="555"/>
      <c r="AX6" s="555"/>
      <c r="AY6" s="555"/>
      <c r="AZ6" s="555"/>
      <c r="BA6" s="555"/>
      <c r="BB6" s="555"/>
      <c r="BC6" s="555"/>
      <c r="BD6" s="555"/>
      <c r="BE6" s="555"/>
      <c r="BF6" s="556"/>
      <c r="BG6" s="557">
        <v>1871469</v>
      </c>
      <c r="BH6" s="459"/>
      <c r="BI6" s="459"/>
      <c r="BJ6" s="459"/>
      <c r="BK6" s="459"/>
      <c r="BL6" s="459"/>
      <c r="BM6" s="459"/>
      <c r="BN6" s="558"/>
      <c r="BO6" s="594">
        <v>100</v>
      </c>
      <c r="BP6" s="594"/>
      <c r="BQ6" s="594"/>
      <c r="BR6" s="594"/>
      <c r="BS6" s="595">
        <v>16489</v>
      </c>
      <c r="BT6" s="595"/>
      <c r="BU6" s="595"/>
      <c r="BV6" s="595"/>
      <c r="BW6" s="595"/>
      <c r="BX6" s="595"/>
      <c r="BY6" s="595"/>
      <c r="BZ6" s="595"/>
      <c r="CA6" s="595"/>
      <c r="CB6" s="632"/>
      <c r="CD6" s="614" t="s">
        <v>329</v>
      </c>
      <c r="CE6" s="615"/>
      <c r="CF6" s="615"/>
      <c r="CG6" s="615"/>
      <c r="CH6" s="615"/>
      <c r="CI6" s="615"/>
      <c r="CJ6" s="615"/>
      <c r="CK6" s="615"/>
      <c r="CL6" s="615"/>
      <c r="CM6" s="615"/>
      <c r="CN6" s="615"/>
      <c r="CO6" s="615"/>
      <c r="CP6" s="615"/>
      <c r="CQ6" s="616"/>
      <c r="CR6" s="557">
        <v>106481</v>
      </c>
      <c r="CS6" s="459"/>
      <c r="CT6" s="459"/>
      <c r="CU6" s="459"/>
      <c r="CV6" s="459"/>
      <c r="CW6" s="459"/>
      <c r="CX6" s="459"/>
      <c r="CY6" s="558"/>
      <c r="CZ6" s="641">
        <v>0.7</v>
      </c>
      <c r="DA6" s="621"/>
      <c r="DB6" s="621"/>
      <c r="DC6" s="642"/>
      <c r="DD6" s="561" t="s">
        <v>204</v>
      </c>
      <c r="DE6" s="459"/>
      <c r="DF6" s="459"/>
      <c r="DG6" s="459"/>
      <c r="DH6" s="459"/>
      <c r="DI6" s="459"/>
      <c r="DJ6" s="459"/>
      <c r="DK6" s="459"/>
      <c r="DL6" s="459"/>
      <c r="DM6" s="459"/>
      <c r="DN6" s="459"/>
      <c r="DO6" s="459"/>
      <c r="DP6" s="558"/>
      <c r="DQ6" s="561">
        <v>106481</v>
      </c>
      <c r="DR6" s="459"/>
      <c r="DS6" s="459"/>
      <c r="DT6" s="459"/>
      <c r="DU6" s="459"/>
      <c r="DV6" s="459"/>
      <c r="DW6" s="459"/>
      <c r="DX6" s="459"/>
      <c r="DY6" s="459"/>
      <c r="DZ6" s="459"/>
      <c r="EA6" s="459"/>
      <c r="EB6" s="459"/>
      <c r="EC6" s="606"/>
    </row>
    <row r="7" spans="2:143" ht="11.25" customHeight="1" x14ac:dyDescent="0.2">
      <c r="B7" s="554" t="s">
        <v>45</v>
      </c>
      <c r="C7" s="555"/>
      <c r="D7" s="555"/>
      <c r="E7" s="555"/>
      <c r="F7" s="555"/>
      <c r="G7" s="555"/>
      <c r="H7" s="555"/>
      <c r="I7" s="555"/>
      <c r="J7" s="555"/>
      <c r="K7" s="555"/>
      <c r="L7" s="555"/>
      <c r="M7" s="555"/>
      <c r="N7" s="555"/>
      <c r="O7" s="555"/>
      <c r="P7" s="555"/>
      <c r="Q7" s="556"/>
      <c r="R7" s="557">
        <v>1786</v>
      </c>
      <c r="S7" s="459"/>
      <c r="T7" s="459"/>
      <c r="U7" s="459"/>
      <c r="V7" s="459"/>
      <c r="W7" s="459"/>
      <c r="X7" s="459"/>
      <c r="Y7" s="558"/>
      <c r="Z7" s="594">
        <v>0</v>
      </c>
      <c r="AA7" s="594"/>
      <c r="AB7" s="594"/>
      <c r="AC7" s="594"/>
      <c r="AD7" s="595">
        <v>1786</v>
      </c>
      <c r="AE7" s="595"/>
      <c r="AF7" s="595"/>
      <c r="AG7" s="595"/>
      <c r="AH7" s="595"/>
      <c r="AI7" s="595"/>
      <c r="AJ7" s="595"/>
      <c r="AK7" s="595"/>
      <c r="AL7" s="559">
        <v>0</v>
      </c>
      <c r="AM7" s="325"/>
      <c r="AN7" s="325"/>
      <c r="AO7" s="596"/>
      <c r="AP7" s="554" t="s">
        <v>330</v>
      </c>
      <c r="AQ7" s="555"/>
      <c r="AR7" s="555"/>
      <c r="AS7" s="555"/>
      <c r="AT7" s="555"/>
      <c r="AU7" s="555"/>
      <c r="AV7" s="555"/>
      <c r="AW7" s="555"/>
      <c r="AX7" s="555"/>
      <c r="AY7" s="555"/>
      <c r="AZ7" s="555"/>
      <c r="BA7" s="555"/>
      <c r="BB7" s="555"/>
      <c r="BC7" s="555"/>
      <c r="BD7" s="555"/>
      <c r="BE7" s="555"/>
      <c r="BF7" s="556"/>
      <c r="BG7" s="557">
        <v>853640</v>
      </c>
      <c r="BH7" s="459"/>
      <c r="BI7" s="459"/>
      <c r="BJ7" s="459"/>
      <c r="BK7" s="459"/>
      <c r="BL7" s="459"/>
      <c r="BM7" s="459"/>
      <c r="BN7" s="558"/>
      <c r="BO7" s="594">
        <v>45.6</v>
      </c>
      <c r="BP7" s="594"/>
      <c r="BQ7" s="594"/>
      <c r="BR7" s="594"/>
      <c r="BS7" s="595">
        <v>16489</v>
      </c>
      <c r="BT7" s="595"/>
      <c r="BU7" s="595"/>
      <c r="BV7" s="595"/>
      <c r="BW7" s="595"/>
      <c r="BX7" s="595"/>
      <c r="BY7" s="595"/>
      <c r="BZ7" s="595"/>
      <c r="CA7" s="595"/>
      <c r="CB7" s="632"/>
      <c r="CD7" s="554" t="s">
        <v>332</v>
      </c>
      <c r="CE7" s="555"/>
      <c r="CF7" s="555"/>
      <c r="CG7" s="555"/>
      <c r="CH7" s="555"/>
      <c r="CI7" s="555"/>
      <c r="CJ7" s="555"/>
      <c r="CK7" s="555"/>
      <c r="CL7" s="555"/>
      <c r="CM7" s="555"/>
      <c r="CN7" s="555"/>
      <c r="CO7" s="555"/>
      <c r="CP7" s="555"/>
      <c r="CQ7" s="556"/>
      <c r="CR7" s="557">
        <v>3317215</v>
      </c>
      <c r="CS7" s="459"/>
      <c r="CT7" s="459"/>
      <c r="CU7" s="459"/>
      <c r="CV7" s="459"/>
      <c r="CW7" s="459"/>
      <c r="CX7" s="459"/>
      <c r="CY7" s="558"/>
      <c r="CZ7" s="594">
        <v>22.2</v>
      </c>
      <c r="DA7" s="594"/>
      <c r="DB7" s="594"/>
      <c r="DC7" s="594"/>
      <c r="DD7" s="561">
        <v>48296</v>
      </c>
      <c r="DE7" s="459"/>
      <c r="DF7" s="459"/>
      <c r="DG7" s="459"/>
      <c r="DH7" s="459"/>
      <c r="DI7" s="459"/>
      <c r="DJ7" s="459"/>
      <c r="DK7" s="459"/>
      <c r="DL7" s="459"/>
      <c r="DM7" s="459"/>
      <c r="DN7" s="459"/>
      <c r="DO7" s="459"/>
      <c r="DP7" s="558"/>
      <c r="DQ7" s="561">
        <v>914835</v>
      </c>
      <c r="DR7" s="459"/>
      <c r="DS7" s="459"/>
      <c r="DT7" s="459"/>
      <c r="DU7" s="459"/>
      <c r="DV7" s="459"/>
      <c r="DW7" s="459"/>
      <c r="DX7" s="459"/>
      <c r="DY7" s="459"/>
      <c r="DZ7" s="459"/>
      <c r="EA7" s="459"/>
      <c r="EB7" s="459"/>
      <c r="EC7" s="606"/>
    </row>
    <row r="8" spans="2:143" ht="11.25" customHeight="1" x14ac:dyDescent="0.2">
      <c r="B8" s="554" t="s">
        <v>333</v>
      </c>
      <c r="C8" s="555"/>
      <c r="D8" s="555"/>
      <c r="E8" s="555"/>
      <c r="F8" s="555"/>
      <c r="G8" s="555"/>
      <c r="H8" s="555"/>
      <c r="I8" s="555"/>
      <c r="J8" s="555"/>
      <c r="K8" s="555"/>
      <c r="L8" s="555"/>
      <c r="M8" s="555"/>
      <c r="N8" s="555"/>
      <c r="O8" s="555"/>
      <c r="P8" s="555"/>
      <c r="Q8" s="556"/>
      <c r="R8" s="557">
        <v>12279</v>
      </c>
      <c r="S8" s="459"/>
      <c r="T8" s="459"/>
      <c r="U8" s="459"/>
      <c r="V8" s="459"/>
      <c r="W8" s="459"/>
      <c r="X8" s="459"/>
      <c r="Y8" s="558"/>
      <c r="Z8" s="594">
        <v>0.1</v>
      </c>
      <c r="AA8" s="594"/>
      <c r="AB8" s="594"/>
      <c r="AC8" s="594"/>
      <c r="AD8" s="595">
        <v>12279</v>
      </c>
      <c r="AE8" s="595"/>
      <c r="AF8" s="595"/>
      <c r="AG8" s="595"/>
      <c r="AH8" s="595"/>
      <c r="AI8" s="595"/>
      <c r="AJ8" s="595"/>
      <c r="AK8" s="595"/>
      <c r="AL8" s="559">
        <v>0.2</v>
      </c>
      <c r="AM8" s="325"/>
      <c r="AN8" s="325"/>
      <c r="AO8" s="596"/>
      <c r="AP8" s="554" t="s">
        <v>121</v>
      </c>
      <c r="AQ8" s="555"/>
      <c r="AR8" s="555"/>
      <c r="AS8" s="555"/>
      <c r="AT8" s="555"/>
      <c r="AU8" s="555"/>
      <c r="AV8" s="555"/>
      <c r="AW8" s="555"/>
      <c r="AX8" s="555"/>
      <c r="AY8" s="555"/>
      <c r="AZ8" s="555"/>
      <c r="BA8" s="555"/>
      <c r="BB8" s="555"/>
      <c r="BC8" s="555"/>
      <c r="BD8" s="555"/>
      <c r="BE8" s="555"/>
      <c r="BF8" s="556"/>
      <c r="BG8" s="557">
        <v>35534</v>
      </c>
      <c r="BH8" s="459"/>
      <c r="BI8" s="459"/>
      <c r="BJ8" s="459"/>
      <c r="BK8" s="459"/>
      <c r="BL8" s="459"/>
      <c r="BM8" s="459"/>
      <c r="BN8" s="558"/>
      <c r="BO8" s="594">
        <v>1.9</v>
      </c>
      <c r="BP8" s="594"/>
      <c r="BQ8" s="594"/>
      <c r="BR8" s="594"/>
      <c r="BS8" s="561" t="s">
        <v>204</v>
      </c>
      <c r="BT8" s="459"/>
      <c r="BU8" s="459"/>
      <c r="BV8" s="459"/>
      <c r="BW8" s="459"/>
      <c r="BX8" s="459"/>
      <c r="BY8" s="459"/>
      <c r="BZ8" s="459"/>
      <c r="CA8" s="459"/>
      <c r="CB8" s="606"/>
      <c r="CD8" s="554" t="s">
        <v>336</v>
      </c>
      <c r="CE8" s="555"/>
      <c r="CF8" s="555"/>
      <c r="CG8" s="555"/>
      <c r="CH8" s="555"/>
      <c r="CI8" s="555"/>
      <c r="CJ8" s="555"/>
      <c r="CK8" s="555"/>
      <c r="CL8" s="555"/>
      <c r="CM8" s="555"/>
      <c r="CN8" s="555"/>
      <c r="CO8" s="555"/>
      <c r="CP8" s="555"/>
      <c r="CQ8" s="556"/>
      <c r="CR8" s="557">
        <v>3562119</v>
      </c>
      <c r="CS8" s="459"/>
      <c r="CT8" s="459"/>
      <c r="CU8" s="459"/>
      <c r="CV8" s="459"/>
      <c r="CW8" s="459"/>
      <c r="CX8" s="459"/>
      <c r="CY8" s="558"/>
      <c r="CZ8" s="594">
        <v>23.8</v>
      </c>
      <c r="DA8" s="594"/>
      <c r="DB8" s="594"/>
      <c r="DC8" s="594"/>
      <c r="DD8" s="561">
        <v>161856</v>
      </c>
      <c r="DE8" s="459"/>
      <c r="DF8" s="459"/>
      <c r="DG8" s="459"/>
      <c r="DH8" s="459"/>
      <c r="DI8" s="459"/>
      <c r="DJ8" s="459"/>
      <c r="DK8" s="459"/>
      <c r="DL8" s="459"/>
      <c r="DM8" s="459"/>
      <c r="DN8" s="459"/>
      <c r="DO8" s="459"/>
      <c r="DP8" s="558"/>
      <c r="DQ8" s="561">
        <v>2077378</v>
      </c>
      <c r="DR8" s="459"/>
      <c r="DS8" s="459"/>
      <c r="DT8" s="459"/>
      <c r="DU8" s="459"/>
      <c r="DV8" s="459"/>
      <c r="DW8" s="459"/>
      <c r="DX8" s="459"/>
      <c r="DY8" s="459"/>
      <c r="DZ8" s="459"/>
      <c r="EA8" s="459"/>
      <c r="EB8" s="459"/>
      <c r="EC8" s="606"/>
    </row>
    <row r="9" spans="2:143" ht="11.25" customHeight="1" x14ac:dyDescent="0.2">
      <c r="B9" s="554" t="s">
        <v>335</v>
      </c>
      <c r="C9" s="555"/>
      <c r="D9" s="555"/>
      <c r="E9" s="555"/>
      <c r="F9" s="555"/>
      <c r="G9" s="555"/>
      <c r="H9" s="555"/>
      <c r="I9" s="555"/>
      <c r="J9" s="555"/>
      <c r="K9" s="555"/>
      <c r="L9" s="555"/>
      <c r="M9" s="555"/>
      <c r="N9" s="555"/>
      <c r="O9" s="555"/>
      <c r="P9" s="555"/>
      <c r="Q9" s="556"/>
      <c r="R9" s="557">
        <v>13675</v>
      </c>
      <c r="S9" s="459"/>
      <c r="T9" s="459"/>
      <c r="U9" s="459"/>
      <c r="V9" s="459"/>
      <c r="W9" s="459"/>
      <c r="X9" s="459"/>
      <c r="Y9" s="558"/>
      <c r="Z9" s="594">
        <v>0.1</v>
      </c>
      <c r="AA9" s="594"/>
      <c r="AB9" s="594"/>
      <c r="AC9" s="594"/>
      <c r="AD9" s="595">
        <v>13675</v>
      </c>
      <c r="AE9" s="595"/>
      <c r="AF9" s="595"/>
      <c r="AG9" s="595"/>
      <c r="AH9" s="595"/>
      <c r="AI9" s="595"/>
      <c r="AJ9" s="595"/>
      <c r="AK9" s="595"/>
      <c r="AL9" s="559">
        <v>0.2</v>
      </c>
      <c r="AM9" s="325"/>
      <c r="AN9" s="325"/>
      <c r="AO9" s="596"/>
      <c r="AP9" s="554" t="s">
        <v>337</v>
      </c>
      <c r="AQ9" s="555"/>
      <c r="AR9" s="555"/>
      <c r="AS9" s="555"/>
      <c r="AT9" s="555"/>
      <c r="AU9" s="555"/>
      <c r="AV9" s="555"/>
      <c r="AW9" s="555"/>
      <c r="AX9" s="555"/>
      <c r="AY9" s="555"/>
      <c r="AZ9" s="555"/>
      <c r="BA9" s="555"/>
      <c r="BB9" s="555"/>
      <c r="BC9" s="555"/>
      <c r="BD9" s="555"/>
      <c r="BE9" s="555"/>
      <c r="BF9" s="556"/>
      <c r="BG9" s="557">
        <v>736144</v>
      </c>
      <c r="BH9" s="459"/>
      <c r="BI9" s="459"/>
      <c r="BJ9" s="459"/>
      <c r="BK9" s="459"/>
      <c r="BL9" s="459"/>
      <c r="BM9" s="459"/>
      <c r="BN9" s="558"/>
      <c r="BO9" s="594">
        <v>39.299999999999997</v>
      </c>
      <c r="BP9" s="594"/>
      <c r="BQ9" s="594"/>
      <c r="BR9" s="594"/>
      <c r="BS9" s="561" t="s">
        <v>204</v>
      </c>
      <c r="BT9" s="459"/>
      <c r="BU9" s="459"/>
      <c r="BV9" s="459"/>
      <c r="BW9" s="459"/>
      <c r="BX9" s="459"/>
      <c r="BY9" s="459"/>
      <c r="BZ9" s="459"/>
      <c r="CA9" s="459"/>
      <c r="CB9" s="606"/>
      <c r="CD9" s="554" t="s">
        <v>340</v>
      </c>
      <c r="CE9" s="555"/>
      <c r="CF9" s="555"/>
      <c r="CG9" s="555"/>
      <c r="CH9" s="555"/>
      <c r="CI9" s="555"/>
      <c r="CJ9" s="555"/>
      <c r="CK9" s="555"/>
      <c r="CL9" s="555"/>
      <c r="CM9" s="555"/>
      <c r="CN9" s="555"/>
      <c r="CO9" s="555"/>
      <c r="CP9" s="555"/>
      <c r="CQ9" s="556"/>
      <c r="CR9" s="557">
        <v>1324103</v>
      </c>
      <c r="CS9" s="459"/>
      <c r="CT9" s="459"/>
      <c r="CU9" s="459"/>
      <c r="CV9" s="459"/>
      <c r="CW9" s="459"/>
      <c r="CX9" s="459"/>
      <c r="CY9" s="558"/>
      <c r="CZ9" s="594">
        <v>8.9</v>
      </c>
      <c r="DA9" s="594"/>
      <c r="DB9" s="594"/>
      <c r="DC9" s="594"/>
      <c r="DD9" s="561">
        <v>6679</v>
      </c>
      <c r="DE9" s="459"/>
      <c r="DF9" s="459"/>
      <c r="DG9" s="459"/>
      <c r="DH9" s="459"/>
      <c r="DI9" s="459"/>
      <c r="DJ9" s="459"/>
      <c r="DK9" s="459"/>
      <c r="DL9" s="459"/>
      <c r="DM9" s="459"/>
      <c r="DN9" s="459"/>
      <c r="DO9" s="459"/>
      <c r="DP9" s="558"/>
      <c r="DQ9" s="561">
        <v>864565</v>
      </c>
      <c r="DR9" s="459"/>
      <c r="DS9" s="459"/>
      <c r="DT9" s="459"/>
      <c r="DU9" s="459"/>
      <c r="DV9" s="459"/>
      <c r="DW9" s="459"/>
      <c r="DX9" s="459"/>
      <c r="DY9" s="459"/>
      <c r="DZ9" s="459"/>
      <c r="EA9" s="459"/>
      <c r="EB9" s="459"/>
      <c r="EC9" s="606"/>
    </row>
    <row r="10" spans="2:143" ht="11.25" customHeight="1" x14ac:dyDescent="0.2">
      <c r="B10" s="554" t="s">
        <v>128</v>
      </c>
      <c r="C10" s="555"/>
      <c r="D10" s="555"/>
      <c r="E10" s="555"/>
      <c r="F10" s="555"/>
      <c r="G10" s="555"/>
      <c r="H10" s="555"/>
      <c r="I10" s="555"/>
      <c r="J10" s="555"/>
      <c r="K10" s="555"/>
      <c r="L10" s="555"/>
      <c r="M10" s="555"/>
      <c r="N10" s="555"/>
      <c r="O10" s="555"/>
      <c r="P10" s="555"/>
      <c r="Q10" s="556"/>
      <c r="R10" s="557" t="s">
        <v>204</v>
      </c>
      <c r="S10" s="459"/>
      <c r="T10" s="459"/>
      <c r="U10" s="459"/>
      <c r="V10" s="459"/>
      <c r="W10" s="459"/>
      <c r="X10" s="459"/>
      <c r="Y10" s="558"/>
      <c r="Z10" s="594" t="s">
        <v>204</v>
      </c>
      <c r="AA10" s="594"/>
      <c r="AB10" s="594"/>
      <c r="AC10" s="594"/>
      <c r="AD10" s="595" t="s">
        <v>204</v>
      </c>
      <c r="AE10" s="595"/>
      <c r="AF10" s="595"/>
      <c r="AG10" s="595"/>
      <c r="AH10" s="595"/>
      <c r="AI10" s="595"/>
      <c r="AJ10" s="595"/>
      <c r="AK10" s="595"/>
      <c r="AL10" s="559" t="s">
        <v>204</v>
      </c>
      <c r="AM10" s="325"/>
      <c r="AN10" s="325"/>
      <c r="AO10" s="596"/>
      <c r="AP10" s="554" t="s">
        <v>196</v>
      </c>
      <c r="AQ10" s="555"/>
      <c r="AR10" s="555"/>
      <c r="AS10" s="555"/>
      <c r="AT10" s="555"/>
      <c r="AU10" s="555"/>
      <c r="AV10" s="555"/>
      <c r="AW10" s="555"/>
      <c r="AX10" s="555"/>
      <c r="AY10" s="555"/>
      <c r="AZ10" s="555"/>
      <c r="BA10" s="555"/>
      <c r="BB10" s="555"/>
      <c r="BC10" s="555"/>
      <c r="BD10" s="555"/>
      <c r="BE10" s="555"/>
      <c r="BF10" s="556"/>
      <c r="BG10" s="557">
        <v>39676</v>
      </c>
      <c r="BH10" s="459"/>
      <c r="BI10" s="459"/>
      <c r="BJ10" s="459"/>
      <c r="BK10" s="459"/>
      <c r="BL10" s="459"/>
      <c r="BM10" s="459"/>
      <c r="BN10" s="558"/>
      <c r="BO10" s="594">
        <v>2.1</v>
      </c>
      <c r="BP10" s="594"/>
      <c r="BQ10" s="594"/>
      <c r="BR10" s="594"/>
      <c r="BS10" s="561">
        <v>6568</v>
      </c>
      <c r="BT10" s="459"/>
      <c r="BU10" s="459"/>
      <c r="BV10" s="459"/>
      <c r="BW10" s="459"/>
      <c r="BX10" s="459"/>
      <c r="BY10" s="459"/>
      <c r="BZ10" s="459"/>
      <c r="CA10" s="459"/>
      <c r="CB10" s="606"/>
      <c r="CD10" s="554" t="s">
        <v>46</v>
      </c>
      <c r="CE10" s="555"/>
      <c r="CF10" s="555"/>
      <c r="CG10" s="555"/>
      <c r="CH10" s="555"/>
      <c r="CI10" s="555"/>
      <c r="CJ10" s="555"/>
      <c r="CK10" s="555"/>
      <c r="CL10" s="555"/>
      <c r="CM10" s="555"/>
      <c r="CN10" s="555"/>
      <c r="CO10" s="555"/>
      <c r="CP10" s="555"/>
      <c r="CQ10" s="556"/>
      <c r="CR10" s="557">
        <v>13779</v>
      </c>
      <c r="CS10" s="459"/>
      <c r="CT10" s="459"/>
      <c r="CU10" s="459"/>
      <c r="CV10" s="459"/>
      <c r="CW10" s="459"/>
      <c r="CX10" s="459"/>
      <c r="CY10" s="558"/>
      <c r="CZ10" s="594">
        <v>0.1</v>
      </c>
      <c r="DA10" s="594"/>
      <c r="DB10" s="594"/>
      <c r="DC10" s="594"/>
      <c r="DD10" s="561" t="s">
        <v>204</v>
      </c>
      <c r="DE10" s="459"/>
      <c r="DF10" s="459"/>
      <c r="DG10" s="459"/>
      <c r="DH10" s="459"/>
      <c r="DI10" s="459"/>
      <c r="DJ10" s="459"/>
      <c r="DK10" s="459"/>
      <c r="DL10" s="459"/>
      <c r="DM10" s="459"/>
      <c r="DN10" s="459"/>
      <c r="DO10" s="459"/>
      <c r="DP10" s="558"/>
      <c r="DQ10" s="561">
        <v>12513</v>
      </c>
      <c r="DR10" s="459"/>
      <c r="DS10" s="459"/>
      <c r="DT10" s="459"/>
      <c r="DU10" s="459"/>
      <c r="DV10" s="459"/>
      <c r="DW10" s="459"/>
      <c r="DX10" s="459"/>
      <c r="DY10" s="459"/>
      <c r="DZ10" s="459"/>
      <c r="EA10" s="459"/>
      <c r="EB10" s="459"/>
      <c r="EC10" s="606"/>
    </row>
    <row r="11" spans="2:143" ht="11.25" customHeight="1" x14ac:dyDescent="0.2">
      <c r="B11" s="554" t="s">
        <v>102</v>
      </c>
      <c r="C11" s="555"/>
      <c r="D11" s="555"/>
      <c r="E11" s="555"/>
      <c r="F11" s="555"/>
      <c r="G11" s="555"/>
      <c r="H11" s="555"/>
      <c r="I11" s="555"/>
      <c r="J11" s="555"/>
      <c r="K11" s="555"/>
      <c r="L11" s="555"/>
      <c r="M11" s="555"/>
      <c r="N11" s="555"/>
      <c r="O11" s="555"/>
      <c r="P11" s="555"/>
      <c r="Q11" s="556"/>
      <c r="R11" s="557">
        <v>444694</v>
      </c>
      <c r="S11" s="459"/>
      <c r="T11" s="459"/>
      <c r="U11" s="459"/>
      <c r="V11" s="459"/>
      <c r="W11" s="459"/>
      <c r="X11" s="459"/>
      <c r="Y11" s="558"/>
      <c r="Z11" s="559">
        <v>2.9</v>
      </c>
      <c r="AA11" s="325"/>
      <c r="AB11" s="325"/>
      <c r="AC11" s="560"/>
      <c r="AD11" s="561">
        <v>444694</v>
      </c>
      <c r="AE11" s="459"/>
      <c r="AF11" s="459"/>
      <c r="AG11" s="459"/>
      <c r="AH11" s="459"/>
      <c r="AI11" s="459"/>
      <c r="AJ11" s="459"/>
      <c r="AK11" s="558"/>
      <c r="AL11" s="559">
        <v>6</v>
      </c>
      <c r="AM11" s="325"/>
      <c r="AN11" s="325"/>
      <c r="AO11" s="596"/>
      <c r="AP11" s="554" t="s">
        <v>302</v>
      </c>
      <c r="AQ11" s="555"/>
      <c r="AR11" s="555"/>
      <c r="AS11" s="555"/>
      <c r="AT11" s="555"/>
      <c r="AU11" s="555"/>
      <c r="AV11" s="555"/>
      <c r="AW11" s="555"/>
      <c r="AX11" s="555"/>
      <c r="AY11" s="555"/>
      <c r="AZ11" s="555"/>
      <c r="BA11" s="555"/>
      <c r="BB11" s="555"/>
      <c r="BC11" s="555"/>
      <c r="BD11" s="555"/>
      <c r="BE11" s="555"/>
      <c r="BF11" s="556"/>
      <c r="BG11" s="557">
        <v>42286</v>
      </c>
      <c r="BH11" s="459"/>
      <c r="BI11" s="459"/>
      <c r="BJ11" s="459"/>
      <c r="BK11" s="459"/>
      <c r="BL11" s="459"/>
      <c r="BM11" s="459"/>
      <c r="BN11" s="558"/>
      <c r="BO11" s="594">
        <v>2.2999999999999998</v>
      </c>
      <c r="BP11" s="594"/>
      <c r="BQ11" s="594"/>
      <c r="BR11" s="594"/>
      <c r="BS11" s="561">
        <v>9921</v>
      </c>
      <c r="BT11" s="459"/>
      <c r="BU11" s="459"/>
      <c r="BV11" s="459"/>
      <c r="BW11" s="459"/>
      <c r="BX11" s="459"/>
      <c r="BY11" s="459"/>
      <c r="BZ11" s="459"/>
      <c r="CA11" s="459"/>
      <c r="CB11" s="606"/>
      <c r="CD11" s="554" t="s">
        <v>342</v>
      </c>
      <c r="CE11" s="555"/>
      <c r="CF11" s="555"/>
      <c r="CG11" s="555"/>
      <c r="CH11" s="555"/>
      <c r="CI11" s="555"/>
      <c r="CJ11" s="555"/>
      <c r="CK11" s="555"/>
      <c r="CL11" s="555"/>
      <c r="CM11" s="555"/>
      <c r="CN11" s="555"/>
      <c r="CO11" s="555"/>
      <c r="CP11" s="555"/>
      <c r="CQ11" s="556"/>
      <c r="CR11" s="557">
        <v>452975</v>
      </c>
      <c r="CS11" s="459"/>
      <c r="CT11" s="459"/>
      <c r="CU11" s="459"/>
      <c r="CV11" s="459"/>
      <c r="CW11" s="459"/>
      <c r="CX11" s="459"/>
      <c r="CY11" s="558"/>
      <c r="CZ11" s="594">
        <v>3</v>
      </c>
      <c r="DA11" s="594"/>
      <c r="DB11" s="594"/>
      <c r="DC11" s="594"/>
      <c r="DD11" s="561">
        <v>97306</v>
      </c>
      <c r="DE11" s="459"/>
      <c r="DF11" s="459"/>
      <c r="DG11" s="459"/>
      <c r="DH11" s="459"/>
      <c r="DI11" s="459"/>
      <c r="DJ11" s="459"/>
      <c r="DK11" s="459"/>
      <c r="DL11" s="459"/>
      <c r="DM11" s="459"/>
      <c r="DN11" s="459"/>
      <c r="DO11" s="459"/>
      <c r="DP11" s="558"/>
      <c r="DQ11" s="561">
        <v>199569</v>
      </c>
      <c r="DR11" s="459"/>
      <c r="DS11" s="459"/>
      <c r="DT11" s="459"/>
      <c r="DU11" s="459"/>
      <c r="DV11" s="459"/>
      <c r="DW11" s="459"/>
      <c r="DX11" s="459"/>
      <c r="DY11" s="459"/>
      <c r="DZ11" s="459"/>
      <c r="EA11" s="459"/>
      <c r="EB11" s="459"/>
      <c r="EC11" s="606"/>
    </row>
    <row r="12" spans="2:143" ht="11.25" customHeight="1" x14ac:dyDescent="0.2">
      <c r="B12" s="554" t="s">
        <v>147</v>
      </c>
      <c r="C12" s="555"/>
      <c r="D12" s="555"/>
      <c r="E12" s="555"/>
      <c r="F12" s="555"/>
      <c r="G12" s="555"/>
      <c r="H12" s="555"/>
      <c r="I12" s="555"/>
      <c r="J12" s="555"/>
      <c r="K12" s="555"/>
      <c r="L12" s="555"/>
      <c r="M12" s="555"/>
      <c r="N12" s="555"/>
      <c r="O12" s="555"/>
      <c r="P12" s="555"/>
      <c r="Q12" s="556"/>
      <c r="R12" s="557" t="s">
        <v>204</v>
      </c>
      <c r="S12" s="459"/>
      <c r="T12" s="459"/>
      <c r="U12" s="459"/>
      <c r="V12" s="459"/>
      <c r="W12" s="459"/>
      <c r="X12" s="459"/>
      <c r="Y12" s="558"/>
      <c r="Z12" s="594" t="s">
        <v>204</v>
      </c>
      <c r="AA12" s="594"/>
      <c r="AB12" s="594"/>
      <c r="AC12" s="594"/>
      <c r="AD12" s="595" t="s">
        <v>204</v>
      </c>
      <c r="AE12" s="595"/>
      <c r="AF12" s="595"/>
      <c r="AG12" s="595"/>
      <c r="AH12" s="595"/>
      <c r="AI12" s="595"/>
      <c r="AJ12" s="595"/>
      <c r="AK12" s="595"/>
      <c r="AL12" s="559" t="s">
        <v>204</v>
      </c>
      <c r="AM12" s="325"/>
      <c r="AN12" s="325"/>
      <c r="AO12" s="596"/>
      <c r="AP12" s="554" t="s">
        <v>343</v>
      </c>
      <c r="AQ12" s="555"/>
      <c r="AR12" s="555"/>
      <c r="AS12" s="555"/>
      <c r="AT12" s="555"/>
      <c r="AU12" s="555"/>
      <c r="AV12" s="555"/>
      <c r="AW12" s="555"/>
      <c r="AX12" s="555"/>
      <c r="AY12" s="555"/>
      <c r="AZ12" s="555"/>
      <c r="BA12" s="555"/>
      <c r="BB12" s="555"/>
      <c r="BC12" s="555"/>
      <c r="BD12" s="555"/>
      <c r="BE12" s="555"/>
      <c r="BF12" s="556"/>
      <c r="BG12" s="557">
        <v>811889</v>
      </c>
      <c r="BH12" s="459"/>
      <c r="BI12" s="459"/>
      <c r="BJ12" s="459"/>
      <c r="BK12" s="459"/>
      <c r="BL12" s="459"/>
      <c r="BM12" s="459"/>
      <c r="BN12" s="558"/>
      <c r="BO12" s="594">
        <v>43.4</v>
      </c>
      <c r="BP12" s="594"/>
      <c r="BQ12" s="594"/>
      <c r="BR12" s="594"/>
      <c r="BS12" s="561" t="s">
        <v>204</v>
      </c>
      <c r="BT12" s="459"/>
      <c r="BU12" s="459"/>
      <c r="BV12" s="459"/>
      <c r="BW12" s="459"/>
      <c r="BX12" s="459"/>
      <c r="BY12" s="459"/>
      <c r="BZ12" s="459"/>
      <c r="CA12" s="459"/>
      <c r="CB12" s="606"/>
      <c r="CD12" s="554" t="s">
        <v>88</v>
      </c>
      <c r="CE12" s="555"/>
      <c r="CF12" s="555"/>
      <c r="CG12" s="555"/>
      <c r="CH12" s="555"/>
      <c r="CI12" s="555"/>
      <c r="CJ12" s="555"/>
      <c r="CK12" s="555"/>
      <c r="CL12" s="555"/>
      <c r="CM12" s="555"/>
      <c r="CN12" s="555"/>
      <c r="CO12" s="555"/>
      <c r="CP12" s="555"/>
      <c r="CQ12" s="556"/>
      <c r="CR12" s="557">
        <v>412729</v>
      </c>
      <c r="CS12" s="459"/>
      <c r="CT12" s="459"/>
      <c r="CU12" s="459"/>
      <c r="CV12" s="459"/>
      <c r="CW12" s="459"/>
      <c r="CX12" s="459"/>
      <c r="CY12" s="558"/>
      <c r="CZ12" s="594">
        <v>2.8</v>
      </c>
      <c r="DA12" s="594"/>
      <c r="DB12" s="594"/>
      <c r="DC12" s="594"/>
      <c r="DD12" s="561">
        <v>80120</v>
      </c>
      <c r="DE12" s="459"/>
      <c r="DF12" s="459"/>
      <c r="DG12" s="459"/>
      <c r="DH12" s="459"/>
      <c r="DI12" s="459"/>
      <c r="DJ12" s="459"/>
      <c r="DK12" s="459"/>
      <c r="DL12" s="459"/>
      <c r="DM12" s="459"/>
      <c r="DN12" s="459"/>
      <c r="DO12" s="459"/>
      <c r="DP12" s="558"/>
      <c r="DQ12" s="561">
        <v>243074</v>
      </c>
      <c r="DR12" s="459"/>
      <c r="DS12" s="459"/>
      <c r="DT12" s="459"/>
      <c r="DU12" s="459"/>
      <c r="DV12" s="459"/>
      <c r="DW12" s="459"/>
      <c r="DX12" s="459"/>
      <c r="DY12" s="459"/>
      <c r="DZ12" s="459"/>
      <c r="EA12" s="459"/>
      <c r="EB12" s="459"/>
      <c r="EC12" s="606"/>
    </row>
    <row r="13" spans="2:143" ht="11.25" customHeight="1" x14ac:dyDescent="0.2">
      <c r="B13" s="554" t="s">
        <v>344</v>
      </c>
      <c r="C13" s="555"/>
      <c r="D13" s="555"/>
      <c r="E13" s="555"/>
      <c r="F13" s="555"/>
      <c r="G13" s="555"/>
      <c r="H13" s="555"/>
      <c r="I13" s="555"/>
      <c r="J13" s="555"/>
      <c r="K13" s="555"/>
      <c r="L13" s="555"/>
      <c r="M13" s="555"/>
      <c r="N13" s="555"/>
      <c r="O13" s="555"/>
      <c r="P13" s="555"/>
      <c r="Q13" s="556"/>
      <c r="R13" s="557" t="s">
        <v>204</v>
      </c>
      <c r="S13" s="459"/>
      <c r="T13" s="459"/>
      <c r="U13" s="459"/>
      <c r="V13" s="459"/>
      <c r="W13" s="459"/>
      <c r="X13" s="459"/>
      <c r="Y13" s="558"/>
      <c r="Z13" s="594" t="s">
        <v>204</v>
      </c>
      <c r="AA13" s="594"/>
      <c r="AB13" s="594"/>
      <c r="AC13" s="594"/>
      <c r="AD13" s="595" t="s">
        <v>204</v>
      </c>
      <c r="AE13" s="595"/>
      <c r="AF13" s="595"/>
      <c r="AG13" s="595"/>
      <c r="AH13" s="595"/>
      <c r="AI13" s="595"/>
      <c r="AJ13" s="595"/>
      <c r="AK13" s="595"/>
      <c r="AL13" s="559" t="s">
        <v>204</v>
      </c>
      <c r="AM13" s="325"/>
      <c r="AN13" s="325"/>
      <c r="AO13" s="596"/>
      <c r="AP13" s="554" t="s">
        <v>346</v>
      </c>
      <c r="AQ13" s="555"/>
      <c r="AR13" s="555"/>
      <c r="AS13" s="555"/>
      <c r="AT13" s="555"/>
      <c r="AU13" s="555"/>
      <c r="AV13" s="555"/>
      <c r="AW13" s="555"/>
      <c r="AX13" s="555"/>
      <c r="AY13" s="555"/>
      <c r="AZ13" s="555"/>
      <c r="BA13" s="555"/>
      <c r="BB13" s="555"/>
      <c r="BC13" s="555"/>
      <c r="BD13" s="555"/>
      <c r="BE13" s="555"/>
      <c r="BF13" s="556"/>
      <c r="BG13" s="557">
        <v>798324</v>
      </c>
      <c r="BH13" s="459"/>
      <c r="BI13" s="459"/>
      <c r="BJ13" s="459"/>
      <c r="BK13" s="459"/>
      <c r="BL13" s="459"/>
      <c r="BM13" s="459"/>
      <c r="BN13" s="558"/>
      <c r="BO13" s="594">
        <v>42.7</v>
      </c>
      <c r="BP13" s="594"/>
      <c r="BQ13" s="594"/>
      <c r="BR13" s="594"/>
      <c r="BS13" s="561" t="s">
        <v>204</v>
      </c>
      <c r="BT13" s="459"/>
      <c r="BU13" s="459"/>
      <c r="BV13" s="459"/>
      <c r="BW13" s="459"/>
      <c r="BX13" s="459"/>
      <c r="BY13" s="459"/>
      <c r="BZ13" s="459"/>
      <c r="CA13" s="459"/>
      <c r="CB13" s="606"/>
      <c r="CD13" s="554" t="s">
        <v>347</v>
      </c>
      <c r="CE13" s="555"/>
      <c r="CF13" s="555"/>
      <c r="CG13" s="555"/>
      <c r="CH13" s="555"/>
      <c r="CI13" s="555"/>
      <c r="CJ13" s="555"/>
      <c r="CK13" s="555"/>
      <c r="CL13" s="555"/>
      <c r="CM13" s="555"/>
      <c r="CN13" s="555"/>
      <c r="CO13" s="555"/>
      <c r="CP13" s="555"/>
      <c r="CQ13" s="556"/>
      <c r="CR13" s="557">
        <v>1508657</v>
      </c>
      <c r="CS13" s="459"/>
      <c r="CT13" s="459"/>
      <c r="CU13" s="459"/>
      <c r="CV13" s="459"/>
      <c r="CW13" s="459"/>
      <c r="CX13" s="459"/>
      <c r="CY13" s="558"/>
      <c r="CZ13" s="594">
        <v>10.1</v>
      </c>
      <c r="DA13" s="594"/>
      <c r="DB13" s="594"/>
      <c r="DC13" s="594"/>
      <c r="DD13" s="561">
        <v>348420</v>
      </c>
      <c r="DE13" s="459"/>
      <c r="DF13" s="459"/>
      <c r="DG13" s="459"/>
      <c r="DH13" s="459"/>
      <c r="DI13" s="459"/>
      <c r="DJ13" s="459"/>
      <c r="DK13" s="459"/>
      <c r="DL13" s="459"/>
      <c r="DM13" s="459"/>
      <c r="DN13" s="459"/>
      <c r="DO13" s="459"/>
      <c r="DP13" s="558"/>
      <c r="DQ13" s="561">
        <v>1156400</v>
      </c>
      <c r="DR13" s="459"/>
      <c r="DS13" s="459"/>
      <c r="DT13" s="459"/>
      <c r="DU13" s="459"/>
      <c r="DV13" s="459"/>
      <c r="DW13" s="459"/>
      <c r="DX13" s="459"/>
      <c r="DY13" s="459"/>
      <c r="DZ13" s="459"/>
      <c r="EA13" s="459"/>
      <c r="EB13" s="459"/>
      <c r="EC13" s="606"/>
    </row>
    <row r="14" spans="2:143" ht="11.25" customHeight="1" x14ac:dyDescent="0.2">
      <c r="B14" s="554" t="s">
        <v>349</v>
      </c>
      <c r="C14" s="555"/>
      <c r="D14" s="555"/>
      <c r="E14" s="555"/>
      <c r="F14" s="555"/>
      <c r="G14" s="555"/>
      <c r="H14" s="555"/>
      <c r="I14" s="555"/>
      <c r="J14" s="555"/>
      <c r="K14" s="555"/>
      <c r="L14" s="555"/>
      <c r="M14" s="555"/>
      <c r="N14" s="555"/>
      <c r="O14" s="555"/>
      <c r="P14" s="555"/>
      <c r="Q14" s="556"/>
      <c r="R14" s="557">
        <v>98</v>
      </c>
      <c r="S14" s="459"/>
      <c r="T14" s="459"/>
      <c r="U14" s="459"/>
      <c r="V14" s="459"/>
      <c r="W14" s="459"/>
      <c r="X14" s="459"/>
      <c r="Y14" s="558"/>
      <c r="Z14" s="594">
        <v>0</v>
      </c>
      <c r="AA14" s="594"/>
      <c r="AB14" s="594"/>
      <c r="AC14" s="594"/>
      <c r="AD14" s="595">
        <v>98</v>
      </c>
      <c r="AE14" s="595"/>
      <c r="AF14" s="595"/>
      <c r="AG14" s="595"/>
      <c r="AH14" s="595"/>
      <c r="AI14" s="595"/>
      <c r="AJ14" s="595"/>
      <c r="AK14" s="595"/>
      <c r="AL14" s="559">
        <v>0</v>
      </c>
      <c r="AM14" s="325"/>
      <c r="AN14" s="325"/>
      <c r="AO14" s="596"/>
      <c r="AP14" s="554" t="s">
        <v>222</v>
      </c>
      <c r="AQ14" s="555"/>
      <c r="AR14" s="555"/>
      <c r="AS14" s="555"/>
      <c r="AT14" s="555"/>
      <c r="AU14" s="555"/>
      <c r="AV14" s="555"/>
      <c r="AW14" s="555"/>
      <c r="AX14" s="555"/>
      <c r="AY14" s="555"/>
      <c r="AZ14" s="555"/>
      <c r="BA14" s="555"/>
      <c r="BB14" s="555"/>
      <c r="BC14" s="555"/>
      <c r="BD14" s="555"/>
      <c r="BE14" s="555"/>
      <c r="BF14" s="556"/>
      <c r="BG14" s="557">
        <v>81978</v>
      </c>
      <c r="BH14" s="459"/>
      <c r="BI14" s="459"/>
      <c r="BJ14" s="459"/>
      <c r="BK14" s="459"/>
      <c r="BL14" s="459"/>
      <c r="BM14" s="459"/>
      <c r="BN14" s="558"/>
      <c r="BO14" s="594">
        <v>4.4000000000000004</v>
      </c>
      <c r="BP14" s="594"/>
      <c r="BQ14" s="594"/>
      <c r="BR14" s="594"/>
      <c r="BS14" s="561" t="s">
        <v>204</v>
      </c>
      <c r="BT14" s="459"/>
      <c r="BU14" s="459"/>
      <c r="BV14" s="459"/>
      <c r="BW14" s="459"/>
      <c r="BX14" s="459"/>
      <c r="BY14" s="459"/>
      <c r="BZ14" s="459"/>
      <c r="CA14" s="459"/>
      <c r="CB14" s="606"/>
      <c r="CD14" s="554" t="s">
        <v>350</v>
      </c>
      <c r="CE14" s="555"/>
      <c r="CF14" s="555"/>
      <c r="CG14" s="555"/>
      <c r="CH14" s="555"/>
      <c r="CI14" s="555"/>
      <c r="CJ14" s="555"/>
      <c r="CK14" s="555"/>
      <c r="CL14" s="555"/>
      <c r="CM14" s="555"/>
      <c r="CN14" s="555"/>
      <c r="CO14" s="555"/>
      <c r="CP14" s="555"/>
      <c r="CQ14" s="556"/>
      <c r="CR14" s="557">
        <v>864048</v>
      </c>
      <c r="CS14" s="459"/>
      <c r="CT14" s="459"/>
      <c r="CU14" s="459"/>
      <c r="CV14" s="459"/>
      <c r="CW14" s="459"/>
      <c r="CX14" s="459"/>
      <c r="CY14" s="558"/>
      <c r="CZ14" s="594">
        <v>5.8</v>
      </c>
      <c r="DA14" s="594"/>
      <c r="DB14" s="594"/>
      <c r="DC14" s="594"/>
      <c r="DD14" s="561">
        <v>3283</v>
      </c>
      <c r="DE14" s="459"/>
      <c r="DF14" s="459"/>
      <c r="DG14" s="459"/>
      <c r="DH14" s="459"/>
      <c r="DI14" s="459"/>
      <c r="DJ14" s="459"/>
      <c r="DK14" s="459"/>
      <c r="DL14" s="459"/>
      <c r="DM14" s="459"/>
      <c r="DN14" s="459"/>
      <c r="DO14" s="459"/>
      <c r="DP14" s="558"/>
      <c r="DQ14" s="561">
        <v>521431</v>
      </c>
      <c r="DR14" s="459"/>
      <c r="DS14" s="459"/>
      <c r="DT14" s="459"/>
      <c r="DU14" s="459"/>
      <c r="DV14" s="459"/>
      <c r="DW14" s="459"/>
      <c r="DX14" s="459"/>
      <c r="DY14" s="459"/>
      <c r="DZ14" s="459"/>
      <c r="EA14" s="459"/>
      <c r="EB14" s="459"/>
      <c r="EC14" s="606"/>
    </row>
    <row r="15" spans="2:143" ht="11.25" customHeight="1" x14ac:dyDescent="0.2">
      <c r="B15" s="554" t="s">
        <v>322</v>
      </c>
      <c r="C15" s="555"/>
      <c r="D15" s="555"/>
      <c r="E15" s="555"/>
      <c r="F15" s="555"/>
      <c r="G15" s="555"/>
      <c r="H15" s="555"/>
      <c r="I15" s="555"/>
      <c r="J15" s="555"/>
      <c r="K15" s="555"/>
      <c r="L15" s="555"/>
      <c r="M15" s="555"/>
      <c r="N15" s="555"/>
      <c r="O15" s="555"/>
      <c r="P15" s="555"/>
      <c r="Q15" s="556"/>
      <c r="R15" s="557" t="s">
        <v>204</v>
      </c>
      <c r="S15" s="459"/>
      <c r="T15" s="459"/>
      <c r="U15" s="459"/>
      <c r="V15" s="459"/>
      <c r="W15" s="459"/>
      <c r="X15" s="459"/>
      <c r="Y15" s="558"/>
      <c r="Z15" s="594" t="s">
        <v>204</v>
      </c>
      <c r="AA15" s="594"/>
      <c r="AB15" s="594"/>
      <c r="AC15" s="594"/>
      <c r="AD15" s="595" t="s">
        <v>204</v>
      </c>
      <c r="AE15" s="595"/>
      <c r="AF15" s="595"/>
      <c r="AG15" s="595"/>
      <c r="AH15" s="595"/>
      <c r="AI15" s="595"/>
      <c r="AJ15" s="595"/>
      <c r="AK15" s="595"/>
      <c r="AL15" s="559" t="s">
        <v>204</v>
      </c>
      <c r="AM15" s="325"/>
      <c r="AN15" s="325"/>
      <c r="AO15" s="596"/>
      <c r="AP15" s="554" t="s">
        <v>351</v>
      </c>
      <c r="AQ15" s="555"/>
      <c r="AR15" s="555"/>
      <c r="AS15" s="555"/>
      <c r="AT15" s="555"/>
      <c r="AU15" s="555"/>
      <c r="AV15" s="555"/>
      <c r="AW15" s="555"/>
      <c r="AX15" s="555"/>
      <c r="AY15" s="555"/>
      <c r="AZ15" s="555"/>
      <c r="BA15" s="555"/>
      <c r="BB15" s="555"/>
      <c r="BC15" s="555"/>
      <c r="BD15" s="555"/>
      <c r="BE15" s="555"/>
      <c r="BF15" s="556"/>
      <c r="BG15" s="557">
        <v>123962</v>
      </c>
      <c r="BH15" s="459"/>
      <c r="BI15" s="459"/>
      <c r="BJ15" s="459"/>
      <c r="BK15" s="459"/>
      <c r="BL15" s="459"/>
      <c r="BM15" s="459"/>
      <c r="BN15" s="558"/>
      <c r="BO15" s="594">
        <v>6.6</v>
      </c>
      <c r="BP15" s="594"/>
      <c r="BQ15" s="594"/>
      <c r="BR15" s="594"/>
      <c r="BS15" s="561" t="s">
        <v>204</v>
      </c>
      <c r="BT15" s="459"/>
      <c r="BU15" s="459"/>
      <c r="BV15" s="459"/>
      <c r="BW15" s="459"/>
      <c r="BX15" s="459"/>
      <c r="BY15" s="459"/>
      <c r="BZ15" s="459"/>
      <c r="CA15" s="459"/>
      <c r="CB15" s="606"/>
      <c r="CD15" s="554" t="s">
        <v>352</v>
      </c>
      <c r="CE15" s="555"/>
      <c r="CF15" s="555"/>
      <c r="CG15" s="555"/>
      <c r="CH15" s="555"/>
      <c r="CI15" s="555"/>
      <c r="CJ15" s="555"/>
      <c r="CK15" s="555"/>
      <c r="CL15" s="555"/>
      <c r="CM15" s="555"/>
      <c r="CN15" s="555"/>
      <c r="CO15" s="555"/>
      <c r="CP15" s="555"/>
      <c r="CQ15" s="556"/>
      <c r="CR15" s="557">
        <v>1261588</v>
      </c>
      <c r="CS15" s="459"/>
      <c r="CT15" s="459"/>
      <c r="CU15" s="459"/>
      <c r="CV15" s="459"/>
      <c r="CW15" s="459"/>
      <c r="CX15" s="459"/>
      <c r="CY15" s="558"/>
      <c r="CZ15" s="594">
        <v>8.4</v>
      </c>
      <c r="DA15" s="594"/>
      <c r="DB15" s="594"/>
      <c r="DC15" s="594"/>
      <c r="DD15" s="561">
        <v>84766</v>
      </c>
      <c r="DE15" s="459"/>
      <c r="DF15" s="459"/>
      <c r="DG15" s="459"/>
      <c r="DH15" s="459"/>
      <c r="DI15" s="459"/>
      <c r="DJ15" s="459"/>
      <c r="DK15" s="459"/>
      <c r="DL15" s="459"/>
      <c r="DM15" s="459"/>
      <c r="DN15" s="459"/>
      <c r="DO15" s="459"/>
      <c r="DP15" s="558"/>
      <c r="DQ15" s="561">
        <v>770881</v>
      </c>
      <c r="DR15" s="459"/>
      <c r="DS15" s="459"/>
      <c r="DT15" s="459"/>
      <c r="DU15" s="459"/>
      <c r="DV15" s="459"/>
      <c r="DW15" s="459"/>
      <c r="DX15" s="459"/>
      <c r="DY15" s="459"/>
      <c r="DZ15" s="459"/>
      <c r="EA15" s="459"/>
      <c r="EB15" s="459"/>
      <c r="EC15" s="606"/>
    </row>
    <row r="16" spans="2:143" ht="11.25" customHeight="1" x14ac:dyDescent="0.2">
      <c r="B16" s="554" t="s">
        <v>353</v>
      </c>
      <c r="C16" s="555"/>
      <c r="D16" s="555"/>
      <c r="E16" s="555"/>
      <c r="F16" s="555"/>
      <c r="G16" s="555"/>
      <c r="H16" s="555"/>
      <c r="I16" s="555"/>
      <c r="J16" s="555"/>
      <c r="K16" s="555"/>
      <c r="L16" s="555"/>
      <c r="M16" s="555"/>
      <c r="N16" s="555"/>
      <c r="O16" s="555"/>
      <c r="P16" s="555"/>
      <c r="Q16" s="556"/>
      <c r="R16" s="557">
        <v>11530</v>
      </c>
      <c r="S16" s="459"/>
      <c r="T16" s="459"/>
      <c r="U16" s="459"/>
      <c r="V16" s="459"/>
      <c r="W16" s="459"/>
      <c r="X16" s="459"/>
      <c r="Y16" s="558"/>
      <c r="Z16" s="594">
        <v>0.1</v>
      </c>
      <c r="AA16" s="594"/>
      <c r="AB16" s="594"/>
      <c r="AC16" s="594"/>
      <c r="AD16" s="595">
        <v>11530</v>
      </c>
      <c r="AE16" s="595"/>
      <c r="AF16" s="595"/>
      <c r="AG16" s="595"/>
      <c r="AH16" s="595"/>
      <c r="AI16" s="595"/>
      <c r="AJ16" s="595"/>
      <c r="AK16" s="595"/>
      <c r="AL16" s="559">
        <v>0.2</v>
      </c>
      <c r="AM16" s="325"/>
      <c r="AN16" s="325"/>
      <c r="AO16" s="596"/>
      <c r="AP16" s="554" t="s">
        <v>354</v>
      </c>
      <c r="AQ16" s="555"/>
      <c r="AR16" s="555"/>
      <c r="AS16" s="555"/>
      <c r="AT16" s="555"/>
      <c r="AU16" s="555"/>
      <c r="AV16" s="555"/>
      <c r="AW16" s="555"/>
      <c r="AX16" s="555"/>
      <c r="AY16" s="555"/>
      <c r="AZ16" s="555"/>
      <c r="BA16" s="555"/>
      <c r="BB16" s="555"/>
      <c r="BC16" s="555"/>
      <c r="BD16" s="555"/>
      <c r="BE16" s="555"/>
      <c r="BF16" s="556"/>
      <c r="BG16" s="557" t="s">
        <v>204</v>
      </c>
      <c r="BH16" s="459"/>
      <c r="BI16" s="459"/>
      <c r="BJ16" s="459"/>
      <c r="BK16" s="459"/>
      <c r="BL16" s="459"/>
      <c r="BM16" s="459"/>
      <c r="BN16" s="558"/>
      <c r="BO16" s="594" t="s">
        <v>204</v>
      </c>
      <c r="BP16" s="594"/>
      <c r="BQ16" s="594"/>
      <c r="BR16" s="594"/>
      <c r="BS16" s="561" t="s">
        <v>204</v>
      </c>
      <c r="BT16" s="459"/>
      <c r="BU16" s="459"/>
      <c r="BV16" s="459"/>
      <c r="BW16" s="459"/>
      <c r="BX16" s="459"/>
      <c r="BY16" s="459"/>
      <c r="BZ16" s="459"/>
      <c r="CA16" s="459"/>
      <c r="CB16" s="606"/>
      <c r="CD16" s="554" t="s">
        <v>355</v>
      </c>
      <c r="CE16" s="555"/>
      <c r="CF16" s="555"/>
      <c r="CG16" s="555"/>
      <c r="CH16" s="555"/>
      <c r="CI16" s="555"/>
      <c r="CJ16" s="555"/>
      <c r="CK16" s="555"/>
      <c r="CL16" s="555"/>
      <c r="CM16" s="555"/>
      <c r="CN16" s="555"/>
      <c r="CO16" s="555"/>
      <c r="CP16" s="555"/>
      <c r="CQ16" s="556"/>
      <c r="CR16" s="557">
        <v>5378</v>
      </c>
      <c r="CS16" s="459"/>
      <c r="CT16" s="459"/>
      <c r="CU16" s="459"/>
      <c r="CV16" s="459"/>
      <c r="CW16" s="459"/>
      <c r="CX16" s="459"/>
      <c r="CY16" s="558"/>
      <c r="CZ16" s="594">
        <v>0</v>
      </c>
      <c r="DA16" s="594"/>
      <c r="DB16" s="594"/>
      <c r="DC16" s="594"/>
      <c r="DD16" s="561" t="s">
        <v>204</v>
      </c>
      <c r="DE16" s="459"/>
      <c r="DF16" s="459"/>
      <c r="DG16" s="459"/>
      <c r="DH16" s="459"/>
      <c r="DI16" s="459"/>
      <c r="DJ16" s="459"/>
      <c r="DK16" s="459"/>
      <c r="DL16" s="459"/>
      <c r="DM16" s="459"/>
      <c r="DN16" s="459"/>
      <c r="DO16" s="459"/>
      <c r="DP16" s="558"/>
      <c r="DQ16" s="561" t="s">
        <v>204</v>
      </c>
      <c r="DR16" s="459"/>
      <c r="DS16" s="459"/>
      <c r="DT16" s="459"/>
      <c r="DU16" s="459"/>
      <c r="DV16" s="459"/>
      <c r="DW16" s="459"/>
      <c r="DX16" s="459"/>
      <c r="DY16" s="459"/>
      <c r="DZ16" s="459"/>
      <c r="EA16" s="459"/>
      <c r="EB16" s="459"/>
      <c r="EC16" s="606"/>
    </row>
    <row r="17" spans="2:133" ht="11.25" customHeight="1" x14ac:dyDescent="0.2">
      <c r="B17" s="554" t="s">
        <v>356</v>
      </c>
      <c r="C17" s="555"/>
      <c r="D17" s="555"/>
      <c r="E17" s="555"/>
      <c r="F17" s="555"/>
      <c r="G17" s="555"/>
      <c r="H17" s="555"/>
      <c r="I17" s="555"/>
      <c r="J17" s="555"/>
      <c r="K17" s="555"/>
      <c r="L17" s="555"/>
      <c r="M17" s="555"/>
      <c r="N17" s="555"/>
      <c r="O17" s="555"/>
      <c r="P17" s="555"/>
      <c r="Q17" s="556"/>
      <c r="R17" s="557">
        <v>4569</v>
      </c>
      <c r="S17" s="459"/>
      <c r="T17" s="459"/>
      <c r="U17" s="459"/>
      <c r="V17" s="459"/>
      <c r="W17" s="459"/>
      <c r="X17" s="459"/>
      <c r="Y17" s="558"/>
      <c r="Z17" s="594">
        <v>0</v>
      </c>
      <c r="AA17" s="594"/>
      <c r="AB17" s="594"/>
      <c r="AC17" s="594"/>
      <c r="AD17" s="595">
        <v>4569</v>
      </c>
      <c r="AE17" s="595"/>
      <c r="AF17" s="595"/>
      <c r="AG17" s="595"/>
      <c r="AH17" s="595"/>
      <c r="AI17" s="595"/>
      <c r="AJ17" s="595"/>
      <c r="AK17" s="595"/>
      <c r="AL17" s="559">
        <v>0.1</v>
      </c>
      <c r="AM17" s="325"/>
      <c r="AN17" s="325"/>
      <c r="AO17" s="596"/>
      <c r="AP17" s="554" t="s">
        <v>357</v>
      </c>
      <c r="AQ17" s="555"/>
      <c r="AR17" s="555"/>
      <c r="AS17" s="555"/>
      <c r="AT17" s="555"/>
      <c r="AU17" s="555"/>
      <c r="AV17" s="555"/>
      <c r="AW17" s="555"/>
      <c r="AX17" s="555"/>
      <c r="AY17" s="555"/>
      <c r="AZ17" s="555"/>
      <c r="BA17" s="555"/>
      <c r="BB17" s="555"/>
      <c r="BC17" s="555"/>
      <c r="BD17" s="555"/>
      <c r="BE17" s="555"/>
      <c r="BF17" s="556"/>
      <c r="BG17" s="557" t="s">
        <v>204</v>
      </c>
      <c r="BH17" s="459"/>
      <c r="BI17" s="459"/>
      <c r="BJ17" s="459"/>
      <c r="BK17" s="459"/>
      <c r="BL17" s="459"/>
      <c r="BM17" s="459"/>
      <c r="BN17" s="558"/>
      <c r="BO17" s="594" t="s">
        <v>204</v>
      </c>
      <c r="BP17" s="594"/>
      <c r="BQ17" s="594"/>
      <c r="BR17" s="594"/>
      <c r="BS17" s="561" t="s">
        <v>204</v>
      </c>
      <c r="BT17" s="459"/>
      <c r="BU17" s="459"/>
      <c r="BV17" s="459"/>
      <c r="BW17" s="459"/>
      <c r="BX17" s="459"/>
      <c r="BY17" s="459"/>
      <c r="BZ17" s="459"/>
      <c r="CA17" s="459"/>
      <c r="CB17" s="606"/>
      <c r="CD17" s="554" t="s">
        <v>359</v>
      </c>
      <c r="CE17" s="555"/>
      <c r="CF17" s="555"/>
      <c r="CG17" s="555"/>
      <c r="CH17" s="555"/>
      <c r="CI17" s="555"/>
      <c r="CJ17" s="555"/>
      <c r="CK17" s="555"/>
      <c r="CL17" s="555"/>
      <c r="CM17" s="555"/>
      <c r="CN17" s="555"/>
      <c r="CO17" s="555"/>
      <c r="CP17" s="555"/>
      <c r="CQ17" s="556"/>
      <c r="CR17" s="557">
        <v>2116131</v>
      </c>
      <c r="CS17" s="459"/>
      <c r="CT17" s="459"/>
      <c r="CU17" s="459"/>
      <c r="CV17" s="459"/>
      <c r="CW17" s="459"/>
      <c r="CX17" s="459"/>
      <c r="CY17" s="558"/>
      <c r="CZ17" s="594">
        <v>14.2</v>
      </c>
      <c r="DA17" s="594"/>
      <c r="DB17" s="594"/>
      <c r="DC17" s="594"/>
      <c r="DD17" s="561" t="s">
        <v>204</v>
      </c>
      <c r="DE17" s="459"/>
      <c r="DF17" s="459"/>
      <c r="DG17" s="459"/>
      <c r="DH17" s="459"/>
      <c r="DI17" s="459"/>
      <c r="DJ17" s="459"/>
      <c r="DK17" s="459"/>
      <c r="DL17" s="459"/>
      <c r="DM17" s="459"/>
      <c r="DN17" s="459"/>
      <c r="DO17" s="459"/>
      <c r="DP17" s="558"/>
      <c r="DQ17" s="561">
        <v>2075205</v>
      </c>
      <c r="DR17" s="459"/>
      <c r="DS17" s="459"/>
      <c r="DT17" s="459"/>
      <c r="DU17" s="459"/>
      <c r="DV17" s="459"/>
      <c r="DW17" s="459"/>
      <c r="DX17" s="459"/>
      <c r="DY17" s="459"/>
      <c r="DZ17" s="459"/>
      <c r="EA17" s="459"/>
      <c r="EB17" s="459"/>
      <c r="EC17" s="606"/>
    </row>
    <row r="18" spans="2:133" ht="11.25" customHeight="1" x14ac:dyDescent="0.2">
      <c r="B18" s="554" t="s">
        <v>167</v>
      </c>
      <c r="C18" s="555"/>
      <c r="D18" s="555"/>
      <c r="E18" s="555"/>
      <c r="F18" s="555"/>
      <c r="G18" s="555"/>
      <c r="H18" s="555"/>
      <c r="I18" s="555"/>
      <c r="J18" s="555"/>
      <c r="K18" s="555"/>
      <c r="L18" s="555"/>
      <c r="M18" s="555"/>
      <c r="N18" s="555"/>
      <c r="O18" s="555"/>
      <c r="P18" s="555"/>
      <c r="Q18" s="556"/>
      <c r="R18" s="557">
        <v>18783</v>
      </c>
      <c r="S18" s="459"/>
      <c r="T18" s="459"/>
      <c r="U18" s="459"/>
      <c r="V18" s="459"/>
      <c r="W18" s="459"/>
      <c r="X18" s="459"/>
      <c r="Y18" s="558"/>
      <c r="Z18" s="594">
        <v>0.1</v>
      </c>
      <c r="AA18" s="594"/>
      <c r="AB18" s="594"/>
      <c r="AC18" s="594"/>
      <c r="AD18" s="595">
        <v>18783</v>
      </c>
      <c r="AE18" s="595"/>
      <c r="AF18" s="595"/>
      <c r="AG18" s="595"/>
      <c r="AH18" s="595"/>
      <c r="AI18" s="595"/>
      <c r="AJ18" s="595"/>
      <c r="AK18" s="595"/>
      <c r="AL18" s="559">
        <v>0.3</v>
      </c>
      <c r="AM18" s="325"/>
      <c r="AN18" s="325"/>
      <c r="AO18" s="596"/>
      <c r="AP18" s="554" t="s">
        <v>99</v>
      </c>
      <c r="AQ18" s="555"/>
      <c r="AR18" s="555"/>
      <c r="AS18" s="555"/>
      <c r="AT18" s="555"/>
      <c r="AU18" s="555"/>
      <c r="AV18" s="555"/>
      <c r="AW18" s="555"/>
      <c r="AX18" s="555"/>
      <c r="AY18" s="555"/>
      <c r="AZ18" s="555"/>
      <c r="BA18" s="555"/>
      <c r="BB18" s="555"/>
      <c r="BC18" s="555"/>
      <c r="BD18" s="555"/>
      <c r="BE18" s="555"/>
      <c r="BF18" s="556"/>
      <c r="BG18" s="557" t="s">
        <v>204</v>
      </c>
      <c r="BH18" s="459"/>
      <c r="BI18" s="459"/>
      <c r="BJ18" s="459"/>
      <c r="BK18" s="459"/>
      <c r="BL18" s="459"/>
      <c r="BM18" s="459"/>
      <c r="BN18" s="558"/>
      <c r="BO18" s="594" t="s">
        <v>204</v>
      </c>
      <c r="BP18" s="594"/>
      <c r="BQ18" s="594"/>
      <c r="BR18" s="594"/>
      <c r="BS18" s="561" t="s">
        <v>204</v>
      </c>
      <c r="BT18" s="459"/>
      <c r="BU18" s="459"/>
      <c r="BV18" s="459"/>
      <c r="BW18" s="459"/>
      <c r="BX18" s="459"/>
      <c r="BY18" s="459"/>
      <c r="BZ18" s="459"/>
      <c r="CA18" s="459"/>
      <c r="CB18" s="606"/>
      <c r="CD18" s="554" t="s">
        <v>360</v>
      </c>
      <c r="CE18" s="555"/>
      <c r="CF18" s="555"/>
      <c r="CG18" s="555"/>
      <c r="CH18" s="555"/>
      <c r="CI18" s="555"/>
      <c r="CJ18" s="555"/>
      <c r="CK18" s="555"/>
      <c r="CL18" s="555"/>
      <c r="CM18" s="555"/>
      <c r="CN18" s="555"/>
      <c r="CO18" s="555"/>
      <c r="CP18" s="555"/>
      <c r="CQ18" s="556"/>
      <c r="CR18" s="557" t="s">
        <v>204</v>
      </c>
      <c r="CS18" s="459"/>
      <c r="CT18" s="459"/>
      <c r="CU18" s="459"/>
      <c r="CV18" s="459"/>
      <c r="CW18" s="459"/>
      <c r="CX18" s="459"/>
      <c r="CY18" s="558"/>
      <c r="CZ18" s="594" t="s">
        <v>204</v>
      </c>
      <c r="DA18" s="594"/>
      <c r="DB18" s="594"/>
      <c r="DC18" s="594"/>
      <c r="DD18" s="561" t="s">
        <v>204</v>
      </c>
      <c r="DE18" s="459"/>
      <c r="DF18" s="459"/>
      <c r="DG18" s="459"/>
      <c r="DH18" s="459"/>
      <c r="DI18" s="459"/>
      <c r="DJ18" s="459"/>
      <c r="DK18" s="459"/>
      <c r="DL18" s="459"/>
      <c r="DM18" s="459"/>
      <c r="DN18" s="459"/>
      <c r="DO18" s="459"/>
      <c r="DP18" s="558"/>
      <c r="DQ18" s="561" t="s">
        <v>204</v>
      </c>
      <c r="DR18" s="459"/>
      <c r="DS18" s="459"/>
      <c r="DT18" s="459"/>
      <c r="DU18" s="459"/>
      <c r="DV18" s="459"/>
      <c r="DW18" s="459"/>
      <c r="DX18" s="459"/>
      <c r="DY18" s="459"/>
      <c r="DZ18" s="459"/>
      <c r="EA18" s="459"/>
      <c r="EB18" s="459"/>
      <c r="EC18" s="606"/>
    </row>
    <row r="19" spans="2:133" ht="11.25" customHeight="1" x14ac:dyDescent="0.2">
      <c r="B19" s="554" t="s">
        <v>361</v>
      </c>
      <c r="C19" s="555"/>
      <c r="D19" s="555"/>
      <c r="E19" s="555"/>
      <c r="F19" s="555"/>
      <c r="G19" s="555"/>
      <c r="H19" s="555"/>
      <c r="I19" s="555"/>
      <c r="J19" s="555"/>
      <c r="K19" s="555"/>
      <c r="L19" s="555"/>
      <c r="M19" s="555"/>
      <c r="N19" s="555"/>
      <c r="O19" s="555"/>
      <c r="P19" s="555"/>
      <c r="Q19" s="556"/>
      <c r="R19" s="557">
        <v>10940</v>
      </c>
      <c r="S19" s="459"/>
      <c r="T19" s="459"/>
      <c r="U19" s="459"/>
      <c r="V19" s="459"/>
      <c r="W19" s="459"/>
      <c r="X19" s="459"/>
      <c r="Y19" s="558"/>
      <c r="Z19" s="594">
        <v>0.1</v>
      </c>
      <c r="AA19" s="594"/>
      <c r="AB19" s="594"/>
      <c r="AC19" s="594"/>
      <c r="AD19" s="595">
        <v>10940</v>
      </c>
      <c r="AE19" s="595"/>
      <c r="AF19" s="595"/>
      <c r="AG19" s="595"/>
      <c r="AH19" s="595"/>
      <c r="AI19" s="595"/>
      <c r="AJ19" s="595"/>
      <c r="AK19" s="595"/>
      <c r="AL19" s="559">
        <v>0.1</v>
      </c>
      <c r="AM19" s="325"/>
      <c r="AN19" s="325"/>
      <c r="AO19" s="596"/>
      <c r="AP19" s="554" t="s">
        <v>362</v>
      </c>
      <c r="AQ19" s="555"/>
      <c r="AR19" s="555"/>
      <c r="AS19" s="555"/>
      <c r="AT19" s="555"/>
      <c r="AU19" s="555"/>
      <c r="AV19" s="555"/>
      <c r="AW19" s="555"/>
      <c r="AX19" s="555"/>
      <c r="AY19" s="555"/>
      <c r="AZ19" s="555"/>
      <c r="BA19" s="555"/>
      <c r="BB19" s="555"/>
      <c r="BC19" s="555"/>
      <c r="BD19" s="555"/>
      <c r="BE19" s="555"/>
      <c r="BF19" s="556"/>
      <c r="BG19" s="557" t="s">
        <v>204</v>
      </c>
      <c r="BH19" s="459"/>
      <c r="BI19" s="459"/>
      <c r="BJ19" s="459"/>
      <c r="BK19" s="459"/>
      <c r="BL19" s="459"/>
      <c r="BM19" s="459"/>
      <c r="BN19" s="558"/>
      <c r="BO19" s="594" t="s">
        <v>204</v>
      </c>
      <c r="BP19" s="594"/>
      <c r="BQ19" s="594"/>
      <c r="BR19" s="594"/>
      <c r="BS19" s="561" t="s">
        <v>204</v>
      </c>
      <c r="BT19" s="459"/>
      <c r="BU19" s="459"/>
      <c r="BV19" s="459"/>
      <c r="BW19" s="459"/>
      <c r="BX19" s="459"/>
      <c r="BY19" s="459"/>
      <c r="BZ19" s="459"/>
      <c r="CA19" s="459"/>
      <c r="CB19" s="606"/>
      <c r="CD19" s="554" t="s">
        <v>363</v>
      </c>
      <c r="CE19" s="555"/>
      <c r="CF19" s="555"/>
      <c r="CG19" s="555"/>
      <c r="CH19" s="555"/>
      <c r="CI19" s="555"/>
      <c r="CJ19" s="555"/>
      <c r="CK19" s="555"/>
      <c r="CL19" s="555"/>
      <c r="CM19" s="555"/>
      <c r="CN19" s="555"/>
      <c r="CO19" s="555"/>
      <c r="CP19" s="555"/>
      <c r="CQ19" s="556"/>
      <c r="CR19" s="557" t="s">
        <v>204</v>
      </c>
      <c r="CS19" s="459"/>
      <c r="CT19" s="459"/>
      <c r="CU19" s="459"/>
      <c r="CV19" s="459"/>
      <c r="CW19" s="459"/>
      <c r="CX19" s="459"/>
      <c r="CY19" s="558"/>
      <c r="CZ19" s="594" t="s">
        <v>204</v>
      </c>
      <c r="DA19" s="594"/>
      <c r="DB19" s="594"/>
      <c r="DC19" s="594"/>
      <c r="DD19" s="561" t="s">
        <v>204</v>
      </c>
      <c r="DE19" s="459"/>
      <c r="DF19" s="459"/>
      <c r="DG19" s="459"/>
      <c r="DH19" s="459"/>
      <c r="DI19" s="459"/>
      <c r="DJ19" s="459"/>
      <c r="DK19" s="459"/>
      <c r="DL19" s="459"/>
      <c r="DM19" s="459"/>
      <c r="DN19" s="459"/>
      <c r="DO19" s="459"/>
      <c r="DP19" s="558"/>
      <c r="DQ19" s="561" t="s">
        <v>204</v>
      </c>
      <c r="DR19" s="459"/>
      <c r="DS19" s="459"/>
      <c r="DT19" s="459"/>
      <c r="DU19" s="459"/>
      <c r="DV19" s="459"/>
      <c r="DW19" s="459"/>
      <c r="DX19" s="459"/>
      <c r="DY19" s="459"/>
      <c r="DZ19" s="459"/>
      <c r="EA19" s="459"/>
      <c r="EB19" s="459"/>
      <c r="EC19" s="606"/>
    </row>
    <row r="20" spans="2:133" ht="11.25" customHeight="1" x14ac:dyDescent="0.2">
      <c r="B20" s="554" t="s">
        <v>74</v>
      </c>
      <c r="C20" s="555"/>
      <c r="D20" s="555"/>
      <c r="E20" s="555"/>
      <c r="F20" s="555"/>
      <c r="G20" s="555"/>
      <c r="H20" s="555"/>
      <c r="I20" s="555"/>
      <c r="J20" s="555"/>
      <c r="K20" s="555"/>
      <c r="L20" s="555"/>
      <c r="M20" s="555"/>
      <c r="N20" s="555"/>
      <c r="O20" s="555"/>
      <c r="P20" s="555"/>
      <c r="Q20" s="556"/>
      <c r="R20" s="557">
        <v>5007</v>
      </c>
      <c r="S20" s="459"/>
      <c r="T20" s="459"/>
      <c r="U20" s="459"/>
      <c r="V20" s="459"/>
      <c r="W20" s="459"/>
      <c r="X20" s="459"/>
      <c r="Y20" s="558"/>
      <c r="Z20" s="594">
        <v>0</v>
      </c>
      <c r="AA20" s="594"/>
      <c r="AB20" s="594"/>
      <c r="AC20" s="594"/>
      <c r="AD20" s="595">
        <v>5007</v>
      </c>
      <c r="AE20" s="595"/>
      <c r="AF20" s="595"/>
      <c r="AG20" s="595"/>
      <c r="AH20" s="595"/>
      <c r="AI20" s="595"/>
      <c r="AJ20" s="595"/>
      <c r="AK20" s="595"/>
      <c r="AL20" s="559">
        <v>0.1</v>
      </c>
      <c r="AM20" s="325"/>
      <c r="AN20" s="325"/>
      <c r="AO20" s="596"/>
      <c r="AP20" s="554" t="s">
        <v>364</v>
      </c>
      <c r="AQ20" s="555"/>
      <c r="AR20" s="555"/>
      <c r="AS20" s="555"/>
      <c r="AT20" s="555"/>
      <c r="AU20" s="555"/>
      <c r="AV20" s="555"/>
      <c r="AW20" s="555"/>
      <c r="AX20" s="555"/>
      <c r="AY20" s="555"/>
      <c r="AZ20" s="555"/>
      <c r="BA20" s="555"/>
      <c r="BB20" s="555"/>
      <c r="BC20" s="555"/>
      <c r="BD20" s="555"/>
      <c r="BE20" s="555"/>
      <c r="BF20" s="556"/>
      <c r="BG20" s="557" t="s">
        <v>204</v>
      </c>
      <c r="BH20" s="459"/>
      <c r="BI20" s="459"/>
      <c r="BJ20" s="459"/>
      <c r="BK20" s="459"/>
      <c r="BL20" s="459"/>
      <c r="BM20" s="459"/>
      <c r="BN20" s="558"/>
      <c r="BO20" s="594" t="s">
        <v>204</v>
      </c>
      <c r="BP20" s="594"/>
      <c r="BQ20" s="594"/>
      <c r="BR20" s="594"/>
      <c r="BS20" s="561" t="s">
        <v>204</v>
      </c>
      <c r="BT20" s="459"/>
      <c r="BU20" s="459"/>
      <c r="BV20" s="459"/>
      <c r="BW20" s="459"/>
      <c r="BX20" s="459"/>
      <c r="BY20" s="459"/>
      <c r="BZ20" s="459"/>
      <c r="CA20" s="459"/>
      <c r="CB20" s="606"/>
      <c r="CD20" s="554" t="s">
        <v>142</v>
      </c>
      <c r="CE20" s="555"/>
      <c r="CF20" s="555"/>
      <c r="CG20" s="555"/>
      <c r="CH20" s="555"/>
      <c r="CI20" s="555"/>
      <c r="CJ20" s="555"/>
      <c r="CK20" s="555"/>
      <c r="CL20" s="555"/>
      <c r="CM20" s="555"/>
      <c r="CN20" s="555"/>
      <c r="CO20" s="555"/>
      <c r="CP20" s="555"/>
      <c r="CQ20" s="556"/>
      <c r="CR20" s="557">
        <v>14945203</v>
      </c>
      <c r="CS20" s="459"/>
      <c r="CT20" s="459"/>
      <c r="CU20" s="459"/>
      <c r="CV20" s="459"/>
      <c r="CW20" s="459"/>
      <c r="CX20" s="459"/>
      <c r="CY20" s="558"/>
      <c r="CZ20" s="594">
        <v>100</v>
      </c>
      <c r="DA20" s="594"/>
      <c r="DB20" s="594"/>
      <c r="DC20" s="594"/>
      <c r="DD20" s="561">
        <v>830726</v>
      </c>
      <c r="DE20" s="459"/>
      <c r="DF20" s="459"/>
      <c r="DG20" s="459"/>
      <c r="DH20" s="459"/>
      <c r="DI20" s="459"/>
      <c r="DJ20" s="459"/>
      <c r="DK20" s="459"/>
      <c r="DL20" s="459"/>
      <c r="DM20" s="459"/>
      <c r="DN20" s="459"/>
      <c r="DO20" s="459"/>
      <c r="DP20" s="558"/>
      <c r="DQ20" s="561">
        <v>8942332</v>
      </c>
      <c r="DR20" s="459"/>
      <c r="DS20" s="459"/>
      <c r="DT20" s="459"/>
      <c r="DU20" s="459"/>
      <c r="DV20" s="459"/>
      <c r="DW20" s="459"/>
      <c r="DX20" s="459"/>
      <c r="DY20" s="459"/>
      <c r="DZ20" s="459"/>
      <c r="EA20" s="459"/>
      <c r="EB20" s="459"/>
      <c r="EC20" s="606"/>
    </row>
    <row r="21" spans="2:133" ht="11.25" customHeight="1" x14ac:dyDescent="0.2">
      <c r="B21" s="554" t="s">
        <v>366</v>
      </c>
      <c r="C21" s="555"/>
      <c r="D21" s="555"/>
      <c r="E21" s="555"/>
      <c r="F21" s="555"/>
      <c r="G21" s="555"/>
      <c r="H21" s="555"/>
      <c r="I21" s="555"/>
      <c r="J21" s="555"/>
      <c r="K21" s="555"/>
      <c r="L21" s="555"/>
      <c r="M21" s="555"/>
      <c r="N21" s="555"/>
      <c r="O21" s="555"/>
      <c r="P21" s="555"/>
      <c r="Q21" s="556"/>
      <c r="R21" s="557">
        <v>2836</v>
      </c>
      <c r="S21" s="459"/>
      <c r="T21" s="459"/>
      <c r="U21" s="459"/>
      <c r="V21" s="459"/>
      <c r="W21" s="459"/>
      <c r="X21" s="459"/>
      <c r="Y21" s="558"/>
      <c r="Z21" s="594">
        <v>0</v>
      </c>
      <c r="AA21" s="594"/>
      <c r="AB21" s="594"/>
      <c r="AC21" s="594"/>
      <c r="AD21" s="595">
        <v>2836</v>
      </c>
      <c r="AE21" s="595"/>
      <c r="AF21" s="595"/>
      <c r="AG21" s="595"/>
      <c r="AH21" s="595"/>
      <c r="AI21" s="595"/>
      <c r="AJ21" s="595"/>
      <c r="AK21" s="595"/>
      <c r="AL21" s="559">
        <v>0</v>
      </c>
      <c r="AM21" s="325"/>
      <c r="AN21" s="325"/>
      <c r="AO21" s="596"/>
      <c r="AP21" s="633" t="s">
        <v>367</v>
      </c>
      <c r="AQ21" s="636"/>
      <c r="AR21" s="636"/>
      <c r="AS21" s="636"/>
      <c r="AT21" s="636"/>
      <c r="AU21" s="636"/>
      <c r="AV21" s="636"/>
      <c r="AW21" s="636"/>
      <c r="AX21" s="636"/>
      <c r="AY21" s="636"/>
      <c r="AZ21" s="636"/>
      <c r="BA21" s="636"/>
      <c r="BB21" s="636"/>
      <c r="BC21" s="636"/>
      <c r="BD21" s="636"/>
      <c r="BE21" s="636"/>
      <c r="BF21" s="635"/>
      <c r="BG21" s="557" t="s">
        <v>204</v>
      </c>
      <c r="BH21" s="459"/>
      <c r="BI21" s="459"/>
      <c r="BJ21" s="459"/>
      <c r="BK21" s="459"/>
      <c r="BL21" s="459"/>
      <c r="BM21" s="459"/>
      <c r="BN21" s="558"/>
      <c r="BO21" s="594" t="s">
        <v>204</v>
      </c>
      <c r="BP21" s="594"/>
      <c r="BQ21" s="594"/>
      <c r="BR21" s="594"/>
      <c r="BS21" s="561" t="s">
        <v>204</v>
      </c>
      <c r="BT21" s="459"/>
      <c r="BU21" s="459"/>
      <c r="BV21" s="459"/>
      <c r="BW21" s="459"/>
      <c r="BX21" s="459"/>
      <c r="BY21" s="459"/>
      <c r="BZ21" s="459"/>
      <c r="CA21" s="459"/>
      <c r="CB21" s="606"/>
      <c r="CD21" s="568"/>
      <c r="CE21" s="569"/>
      <c r="CF21" s="569"/>
      <c r="CG21" s="569"/>
      <c r="CH21" s="569"/>
      <c r="CI21" s="569"/>
      <c r="CJ21" s="569"/>
      <c r="CK21" s="569"/>
      <c r="CL21" s="569"/>
      <c r="CM21" s="569"/>
      <c r="CN21" s="569"/>
      <c r="CO21" s="569"/>
      <c r="CP21" s="569"/>
      <c r="CQ21" s="570"/>
      <c r="CR21" s="645"/>
      <c r="CS21" s="646"/>
      <c r="CT21" s="646"/>
      <c r="CU21" s="646"/>
      <c r="CV21" s="646"/>
      <c r="CW21" s="646"/>
      <c r="CX21" s="646"/>
      <c r="CY21" s="647"/>
      <c r="CZ21" s="648"/>
      <c r="DA21" s="648"/>
      <c r="DB21" s="648"/>
      <c r="DC21" s="648"/>
      <c r="DD21" s="649"/>
      <c r="DE21" s="646"/>
      <c r="DF21" s="646"/>
      <c r="DG21" s="646"/>
      <c r="DH21" s="646"/>
      <c r="DI21" s="646"/>
      <c r="DJ21" s="646"/>
      <c r="DK21" s="646"/>
      <c r="DL21" s="646"/>
      <c r="DM21" s="646"/>
      <c r="DN21" s="646"/>
      <c r="DO21" s="646"/>
      <c r="DP21" s="647"/>
      <c r="DQ21" s="649"/>
      <c r="DR21" s="646"/>
      <c r="DS21" s="646"/>
      <c r="DT21" s="646"/>
      <c r="DU21" s="646"/>
      <c r="DV21" s="646"/>
      <c r="DW21" s="646"/>
      <c r="DX21" s="646"/>
      <c r="DY21" s="646"/>
      <c r="DZ21" s="646"/>
      <c r="EA21" s="646"/>
      <c r="EB21" s="646"/>
      <c r="EC21" s="650"/>
    </row>
    <row r="22" spans="2:133" ht="11.25" customHeight="1" x14ac:dyDescent="0.2">
      <c r="B22" s="554" t="s">
        <v>303</v>
      </c>
      <c r="C22" s="555"/>
      <c r="D22" s="555"/>
      <c r="E22" s="555"/>
      <c r="F22" s="555"/>
      <c r="G22" s="555"/>
      <c r="H22" s="555"/>
      <c r="I22" s="555"/>
      <c r="J22" s="555"/>
      <c r="K22" s="555"/>
      <c r="L22" s="555"/>
      <c r="M22" s="555"/>
      <c r="N22" s="555"/>
      <c r="O22" s="555"/>
      <c r="P22" s="555"/>
      <c r="Q22" s="556"/>
      <c r="R22" s="557">
        <v>5492584</v>
      </c>
      <c r="S22" s="459"/>
      <c r="T22" s="459"/>
      <c r="U22" s="459"/>
      <c r="V22" s="459"/>
      <c r="W22" s="459"/>
      <c r="X22" s="459"/>
      <c r="Y22" s="558"/>
      <c r="Z22" s="594">
        <v>36.200000000000003</v>
      </c>
      <c r="AA22" s="594"/>
      <c r="AB22" s="594"/>
      <c r="AC22" s="594"/>
      <c r="AD22" s="595">
        <v>4968419</v>
      </c>
      <c r="AE22" s="595"/>
      <c r="AF22" s="595"/>
      <c r="AG22" s="595"/>
      <c r="AH22" s="595"/>
      <c r="AI22" s="595"/>
      <c r="AJ22" s="595"/>
      <c r="AK22" s="595"/>
      <c r="AL22" s="559">
        <v>66.599999999999994</v>
      </c>
      <c r="AM22" s="325"/>
      <c r="AN22" s="325"/>
      <c r="AO22" s="596"/>
      <c r="AP22" s="633" t="s">
        <v>369</v>
      </c>
      <c r="AQ22" s="636"/>
      <c r="AR22" s="636"/>
      <c r="AS22" s="636"/>
      <c r="AT22" s="636"/>
      <c r="AU22" s="636"/>
      <c r="AV22" s="636"/>
      <c r="AW22" s="636"/>
      <c r="AX22" s="636"/>
      <c r="AY22" s="636"/>
      <c r="AZ22" s="636"/>
      <c r="BA22" s="636"/>
      <c r="BB22" s="636"/>
      <c r="BC22" s="636"/>
      <c r="BD22" s="636"/>
      <c r="BE22" s="636"/>
      <c r="BF22" s="635"/>
      <c r="BG22" s="557" t="s">
        <v>204</v>
      </c>
      <c r="BH22" s="459"/>
      <c r="BI22" s="459"/>
      <c r="BJ22" s="459"/>
      <c r="BK22" s="459"/>
      <c r="BL22" s="459"/>
      <c r="BM22" s="459"/>
      <c r="BN22" s="558"/>
      <c r="BO22" s="594" t="s">
        <v>204</v>
      </c>
      <c r="BP22" s="594"/>
      <c r="BQ22" s="594"/>
      <c r="BR22" s="594"/>
      <c r="BS22" s="561" t="s">
        <v>204</v>
      </c>
      <c r="BT22" s="459"/>
      <c r="BU22" s="459"/>
      <c r="BV22" s="459"/>
      <c r="BW22" s="459"/>
      <c r="BX22" s="459"/>
      <c r="BY22" s="459"/>
      <c r="BZ22" s="459"/>
      <c r="CA22" s="459"/>
      <c r="CB22" s="606"/>
      <c r="CD22" s="489" t="s">
        <v>370</v>
      </c>
      <c r="CE22" s="490"/>
      <c r="CF22" s="490"/>
      <c r="CG22" s="490"/>
      <c r="CH22" s="490"/>
      <c r="CI22" s="490"/>
      <c r="CJ22" s="490"/>
      <c r="CK22" s="490"/>
      <c r="CL22" s="490"/>
      <c r="CM22" s="490"/>
      <c r="CN22" s="490"/>
      <c r="CO22" s="490"/>
      <c r="CP22" s="490"/>
      <c r="CQ22" s="490"/>
      <c r="CR22" s="490"/>
      <c r="CS22" s="490"/>
      <c r="CT22" s="490"/>
      <c r="CU22" s="490"/>
      <c r="CV22" s="490"/>
      <c r="CW22" s="490"/>
      <c r="CX22" s="490"/>
      <c r="CY22" s="490"/>
      <c r="CZ22" s="490"/>
      <c r="DA22" s="490"/>
      <c r="DB22" s="490"/>
      <c r="DC22" s="490"/>
      <c r="DD22" s="490"/>
      <c r="DE22" s="490"/>
      <c r="DF22" s="490"/>
      <c r="DG22" s="490"/>
      <c r="DH22" s="490"/>
      <c r="DI22" s="490"/>
      <c r="DJ22" s="490"/>
      <c r="DK22" s="490"/>
      <c r="DL22" s="490"/>
      <c r="DM22" s="490"/>
      <c r="DN22" s="490"/>
      <c r="DO22" s="490"/>
      <c r="DP22" s="490"/>
      <c r="DQ22" s="490"/>
      <c r="DR22" s="490"/>
      <c r="DS22" s="490"/>
      <c r="DT22" s="490"/>
      <c r="DU22" s="490"/>
      <c r="DV22" s="490"/>
      <c r="DW22" s="490"/>
      <c r="DX22" s="490"/>
      <c r="DY22" s="490"/>
      <c r="DZ22" s="490"/>
      <c r="EA22" s="490"/>
      <c r="EB22" s="490"/>
      <c r="EC22" s="532"/>
    </row>
    <row r="23" spans="2:133" ht="11.25" customHeight="1" x14ac:dyDescent="0.2">
      <c r="B23" s="554" t="s">
        <v>297</v>
      </c>
      <c r="C23" s="555"/>
      <c r="D23" s="555"/>
      <c r="E23" s="555"/>
      <c r="F23" s="555"/>
      <c r="G23" s="555"/>
      <c r="H23" s="555"/>
      <c r="I23" s="555"/>
      <c r="J23" s="555"/>
      <c r="K23" s="555"/>
      <c r="L23" s="555"/>
      <c r="M23" s="555"/>
      <c r="N23" s="555"/>
      <c r="O23" s="555"/>
      <c r="P23" s="555"/>
      <c r="Q23" s="556"/>
      <c r="R23" s="557">
        <v>4968419</v>
      </c>
      <c r="S23" s="459"/>
      <c r="T23" s="459"/>
      <c r="U23" s="459"/>
      <c r="V23" s="459"/>
      <c r="W23" s="459"/>
      <c r="X23" s="459"/>
      <c r="Y23" s="558"/>
      <c r="Z23" s="594">
        <v>32.799999999999997</v>
      </c>
      <c r="AA23" s="594"/>
      <c r="AB23" s="594"/>
      <c r="AC23" s="594"/>
      <c r="AD23" s="595">
        <v>4968419</v>
      </c>
      <c r="AE23" s="595"/>
      <c r="AF23" s="595"/>
      <c r="AG23" s="595"/>
      <c r="AH23" s="595"/>
      <c r="AI23" s="595"/>
      <c r="AJ23" s="595"/>
      <c r="AK23" s="595"/>
      <c r="AL23" s="559">
        <v>66.599999999999994</v>
      </c>
      <c r="AM23" s="325"/>
      <c r="AN23" s="325"/>
      <c r="AO23" s="596"/>
      <c r="AP23" s="633" t="s">
        <v>119</v>
      </c>
      <c r="AQ23" s="636"/>
      <c r="AR23" s="636"/>
      <c r="AS23" s="636"/>
      <c r="AT23" s="636"/>
      <c r="AU23" s="636"/>
      <c r="AV23" s="636"/>
      <c r="AW23" s="636"/>
      <c r="AX23" s="636"/>
      <c r="AY23" s="636"/>
      <c r="AZ23" s="636"/>
      <c r="BA23" s="636"/>
      <c r="BB23" s="636"/>
      <c r="BC23" s="636"/>
      <c r="BD23" s="636"/>
      <c r="BE23" s="636"/>
      <c r="BF23" s="635"/>
      <c r="BG23" s="557" t="s">
        <v>204</v>
      </c>
      <c r="BH23" s="459"/>
      <c r="BI23" s="459"/>
      <c r="BJ23" s="459"/>
      <c r="BK23" s="459"/>
      <c r="BL23" s="459"/>
      <c r="BM23" s="459"/>
      <c r="BN23" s="558"/>
      <c r="BO23" s="594" t="s">
        <v>204</v>
      </c>
      <c r="BP23" s="594"/>
      <c r="BQ23" s="594"/>
      <c r="BR23" s="594"/>
      <c r="BS23" s="561" t="s">
        <v>204</v>
      </c>
      <c r="BT23" s="459"/>
      <c r="BU23" s="459"/>
      <c r="BV23" s="459"/>
      <c r="BW23" s="459"/>
      <c r="BX23" s="459"/>
      <c r="BY23" s="459"/>
      <c r="BZ23" s="459"/>
      <c r="CA23" s="459"/>
      <c r="CB23" s="606"/>
      <c r="CD23" s="489" t="s">
        <v>318</v>
      </c>
      <c r="CE23" s="490"/>
      <c r="CF23" s="490"/>
      <c r="CG23" s="490"/>
      <c r="CH23" s="490"/>
      <c r="CI23" s="490"/>
      <c r="CJ23" s="490"/>
      <c r="CK23" s="490"/>
      <c r="CL23" s="490"/>
      <c r="CM23" s="490"/>
      <c r="CN23" s="490"/>
      <c r="CO23" s="490"/>
      <c r="CP23" s="490"/>
      <c r="CQ23" s="532"/>
      <c r="CR23" s="489" t="s">
        <v>371</v>
      </c>
      <c r="CS23" s="490"/>
      <c r="CT23" s="490"/>
      <c r="CU23" s="490"/>
      <c r="CV23" s="490"/>
      <c r="CW23" s="490"/>
      <c r="CX23" s="490"/>
      <c r="CY23" s="532"/>
      <c r="CZ23" s="489" t="s">
        <v>375</v>
      </c>
      <c r="DA23" s="490"/>
      <c r="DB23" s="490"/>
      <c r="DC23" s="532"/>
      <c r="DD23" s="489" t="s">
        <v>153</v>
      </c>
      <c r="DE23" s="490"/>
      <c r="DF23" s="490"/>
      <c r="DG23" s="490"/>
      <c r="DH23" s="490"/>
      <c r="DI23" s="490"/>
      <c r="DJ23" s="490"/>
      <c r="DK23" s="532"/>
      <c r="DL23" s="637" t="s">
        <v>377</v>
      </c>
      <c r="DM23" s="638"/>
      <c r="DN23" s="638"/>
      <c r="DO23" s="638"/>
      <c r="DP23" s="638"/>
      <c r="DQ23" s="638"/>
      <c r="DR23" s="638"/>
      <c r="DS23" s="638"/>
      <c r="DT23" s="638"/>
      <c r="DU23" s="638"/>
      <c r="DV23" s="639"/>
      <c r="DW23" s="489" t="s">
        <v>379</v>
      </c>
      <c r="DX23" s="490"/>
      <c r="DY23" s="490"/>
      <c r="DZ23" s="490"/>
      <c r="EA23" s="490"/>
      <c r="EB23" s="490"/>
      <c r="EC23" s="532"/>
    </row>
    <row r="24" spans="2:133" ht="11.25" customHeight="1" x14ac:dyDescent="0.2">
      <c r="B24" s="554" t="s">
        <v>294</v>
      </c>
      <c r="C24" s="555"/>
      <c r="D24" s="555"/>
      <c r="E24" s="555"/>
      <c r="F24" s="555"/>
      <c r="G24" s="555"/>
      <c r="H24" s="555"/>
      <c r="I24" s="555"/>
      <c r="J24" s="555"/>
      <c r="K24" s="555"/>
      <c r="L24" s="555"/>
      <c r="M24" s="555"/>
      <c r="N24" s="555"/>
      <c r="O24" s="555"/>
      <c r="P24" s="555"/>
      <c r="Q24" s="556"/>
      <c r="R24" s="557">
        <v>524165</v>
      </c>
      <c r="S24" s="459"/>
      <c r="T24" s="459"/>
      <c r="U24" s="459"/>
      <c r="V24" s="459"/>
      <c r="W24" s="459"/>
      <c r="X24" s="459"/>
      <c r="Y24" s="558"/>
      <c r="Z24" s="594">
        <v>3.5</v>
      </c>
      <c r="AA24" s="594"/>
      <c r="AB24" s="594"/>
      <c r="AC24" s="594"/>
      <c r="AD24" s="595" t="s">
        <v>204</v>
      </c>
      <c r="AE24" s="595"/>
      <c r="AF24" s="595"/>
      <c r="AG24" s="595"/>
      <c r="AH24" s="595"/>
      <c r="AI24" s="595"/>
      <c r="AJ24" s="595"/>
      <c r="AK24" s="595"/>
      <c r="AL24" s="559" t="s">
        <v>204</v>
      </c>
      <c r="AM24" s="325"/>
      <c r="AN24" s="325"/>
      <c r="AO24" s="596"/>
      <c r="AP24" s="633" t="s">
        <v>380</v>
      </c>
      <c r="AQ24" s="636"/>
      <c r="AR24" s="636"/>
      <c r="AS24" s="636"/>
      <c r="AT24" s="636"/>
      <c r="AU24" s="636"/>
      <c r="AV24" s="636"/>
      <c r="AW24" s="636"/>
      <c r="AX24" s="636"/>
      <c r="AY24" s="636"/>
      <c r="AZ24" s="636"/>
      <c r="BA24" s="636"/>
      <c r="BB24" s="636"/>
      <c r="BC24" s="636"/>
      <c r="BD24" s="636"/>
      <c r="BE24" s="636"/>
      <c r="BF24" s="635"/>
      <c r="BG24" s="557" t="s">
        <v>204</v>
      </c>
      <c r="BH24" s="459"/>
      <c r="BI24" s="459"/>
      <c r="BJ24" s="459"/>
      <c r="BK24" s="459"/>
      <c r="BL24" s="459"/>
      <c r="BM24" s="459"/>
      <c r="BN24" s="558"/>
      <c r="BO24" s="594" t="s">
        <v>204</v>
      </c>
      <c r="BP24" s="594"/>
      <c r="BQ24" s="594"/>
      <c r="BR24" s="594"/>
      <c r="BS24" s="561" t="s">
        <v>204</v>
      </c>
      <c r="BT24" s="459"/>
      <c r="BU24" s="459"/>
      <c r="BV24" s="459"/>
      <c r="BW24" s="459"/>
      <c r="BX24" s="459"/>
      <c r="BY24" s="459"/>
      <c r="BZ24" s="459"/>
      <c r="CA24" s="459"/>
      <c r="CB24" s="606"/>
      <c r="CD24" s="614" t="s">
        <v>381</v>
      </c>
      <c r="CE24" s="615"/>
      <c r="CF24" s="615"/>
      <c r="CG24" s="615"/>
      <c r="CH24" s="615"/>
      <c r="CI24" s="615"/>
      <c r="CJ24" s="615"/>
      <c r="CK24" s="615"/>
      <c r="CL24" s="615"/>
      <c r="CM24" s="615"/>
      <c r="CN24" s="615"/>
      <c r="CO24" s="615"/>
      <c r="CP24" s="615"/>
      <c r="CQ24" s="616"/>
      <c r="CR24" s="611">
        <v>5746780</v>
      </c>
      <c r="CS24" s="612"/>
      <c r="CT24" s="612"/>
      <c r="CU24" s="612"/>
      <c r="CV24" s="612"/>
      <c r="CW24" s="612"/>
      <c r="CX24" s="612"/>
      <c r="CY24" s="640"/>
      <c r="CZ24" s="641">
        <v>38.5</v>
      </c>
      <c r="DA24" s="621"/>
      <c r="DB24" s="621"/>
      <c r="DC24" s="642"/>
      <c r="DD24" s="643">
        <v>4522333</v>
      </c>
      <c r="DE24" s="612"/>
      <c r="DF24" s="612"/>
      <c r="DG24" s="612"/>
      <c r="DH24" s="612"/>
      <c r="DI24" s="612"/>
      <c r="DJ24" s="612"/>
      <c r="DK24" s="640"/>
      <c r="DL24" s="643">
        <v>3868373</v>
      </c>
      <c r="DM24" s="612"/>
      <c r="DN24" s="612"/>
      <c r="DO24" s="612"/>
      <c r="DP24" s="612"/>
      <c r="DQ24" s="612"/>
      <c r="DR24" s="612"/>
      <c r="DS24" s="612"/>
      <c r="DT24" s="612"/>
      <c r="DU24" s="612"/>
      <c r="DV24" s="640"/>
      <c r="DW24" s="641">
        <v>50.3</v>
      </c>
      <c r="DX24" s="621"/>
      <c r="DY24" s="621"/>
      <c r="DZ24" s="621"/>
      <c r="EA24" s="621"/>
      <c r="EB24" s="621"/>
      <c r="EC24" s="644"/>
    </row>
    <row r="25" spans="2:133" ht="11.25" customHeight="1" x14ac:dyDescent="0.2">
      <c r="B25" s="554" t="s">
        <v>384</v>
      </c>
      <c r="C25" s="555"/>
      <c r="D25" s="555"/>
      <c r="E25" s="555"/>
      <c r="F25" s="555"/>
      <c r="G25" s="555"/>
      <c r="H25" s="555"/>
      <c r="I25" s="555"/>
      <c r="J25" s="555"/>
      <c r="K25" s="555"/>
      <c r="L25" s="555"/>
      <c r="M25" s="555"/>
      <c r="N25" s="555"/>
      <c r="O25" s="555"/>
      <c r="P25" s="555"/>
      <c r="Q25" s="556"/>
      <c r="R25" s="557" t="s">
        <v>204</v>
      </c>
      <c r="S25" s="459"/>
      <c r="T25" s="459"/>
      <c r="U25" s="459"/>
      <c r="V25" s="459"/>
      <c r="W25" s="459"/>
      <c r="X25" s="459"/>
      <c r="Y25" s="558"/>
      <c r="Z25" s="594" t="s">
        <v>204</v>
      </c>
      <c r="AA25" s="594"/>
      <c r="AB25" s="594"/>
      <c r="AC25" s="594"/>
      <c r="AD25" s="595" t="s">
        <v>204</v>
      </c>
      <c r="AE25" s="595"/>
      <c r="AF25" s="595"/>
      <c r="AG25" s="595"/>
      <c r="AH25" s="595"/>
      <c r="AI25" s="595"/>
      <c r="AJ25" s="595"/>
      <c r="AK25" s="595"/>
      <c r="AL25" s="559" t="s">
        <v>204</v>
      </c>
      <c r="AM25" s="325"/>
      <c r="AN25" s="325"/>
      <c r="AO25" s="596"/>
      <c r="AP25" s="633" t="s">
        <v>275</v>
      </c>
      <c r="AQ25" s="636"/>
      <c r="AR25" s="636"/>
      <c r="AS25" s="636"/>
      <c r="AT25" s="636"/>
      <c r="AU25" s="636"/>
      <c r="AV25" s="636"/>
      <c r="AW25" s="636"/>
      <c r="AX25" s="636"/>
      <c r="AY25" s="636"/>
      <c r="AZ25" s="636"/>
      <c r="BA25" s="636"/>
      <c r="BB25" s="636"/>
      <c r="BC25" s="636"/>
      <c r="BD25" s="636"/>
      <c r="BE25" s="636"/>
      <c r="BF25" s="635"/>
      <c r="BG25" s="557" t="s">
        <v>204</v>
      </c>
      <c r="BH25" s="459"/>
      <c r="BI25" s="459"/>
      <c r="BJ25" s="459"/>
      <c r="BK25" s="459"/>
      <c r="BL25" s="459"/>
      <c r="BM25" s="459"/>
      <c r="BN25" s="558"/>
      <c r="BO25" s="594" t="s">
        <v>204</v>
      </c>
      <c r="BP25" s="594"/>
      <c r="BQ25" s="594"/>
      <c r="BR25" s="594"/>
      <c r="BS25" s="561" t="s">
        <v>204</v>
      </c>
      <c r="BT25" s="459"/>
      <c r="BU25" s="459"/>
      <c r="BV25" s="459"/>
      <c r="BW25" s="459"/>
      <c r="BX25" s="459"/>
      <c r="BY25" s="459"/>
      <c r="BZ25" s="459"/>
      <c r="CA25" s="459"/>
      <c r="CB25" s="606"/>
      <c r="CD25" s="554" t="s">
        <v>202</v>
      </c>
      <c r="CE25" s="555"/>
      <c r="CF25" s="555"/>
      <c r="CG25" s="555"/>
      <c r="CH25" s="555"/>
      <c r="CI25" s="555"/>
      <c r="CJ25" s="555"/>
      <c r="CK25" s="555"/>
      <c r="CL25" s="555"/>
      <c r="CM25" s="555"/>
      <c r="CN25" s="555"/>
      <c r="CO25" s="555"/>
      <c r="CP25" s="555"/>
      <c r="CQ25" s="556"/>
      <c r="CR25" s="557">
        <v>2210030</v>
      </c>
      <c r="CS25" s="584"/>
      <c r="CT25" s="584"/>
      <c r="CU25" s="584"/>
      <c r="CV25" s="584"/>
      <c r="CW25" s="584"/>
      <c r="CX25" s="584"/>
      <c r="CY25" s="585"/>
      <c r="CZ25" s="559">
        <v>14.8</v>
      </c>
      <c r="DA25" s="586"/>
      <c r="DB25" s="586"/>
      <c r="DC25" s="587"/>
      <c r="DD25" s="561">
        <v>1957314</v>
      </c>
      <c r="DE25" s="584"/>
      <c r="DF25" s="584"/>
      <c r="DG25" s="584"/>
      <c r="DH25" s="584"/>
      <c r="DI25" s="584"/>
      <c r="DJ25" s="584"/>
      <c r="DK25" s="585"/>
      <c r="DL25" s="561">
        <v>1794518</v>
      </c>
      <c r="DM25" s="584"/>
      <c r="DN25" s="584"/>
      <c r="DO25" s="584"/>
      <c r="DP25" s="584"/>
      <c r="DQ25" s="584"/>
      <c r="DR25" s="584"/>
      <c r="DS25" s="584"/>
      <c r="DT25" s="584"/>
      <c r="DU25" s="584"/>
      <c r="DV25" s="585"/>
      <c r="DW25" s="559">
        <v>23.3</v>
      </c>
      <c r="DX25" s="586"/>
      <c r="DY25" s="586"/>
      <c r="DZ25" s="586"/>
      <c r="EA25" s="586"/>
      <c r="EB25" s="586"/>
      <c r="EC25" s="607"/>
    </row>
    <row r="26" spans="2:133" ht="11.25" customHeight="1" x14ac:dyDescent="0.2">
      <c r="B26" s="554" t="s">
        <v>80</v>
      </c>
      <c r="C26" s="555"/>
      <c r="D26" s="555"/>
      <c r="E26" s="555"/>
      <c r="F26" s="555"/>
      <c r="G26" s="555"/>
      <c r="H26" s="555"/>
      <c r="I26" s="555"/>
      <c r="J26" s="555"/>
      <c r="K26" s="555"/>
      <c r="L26" s="555"/>
      <c r="M26" s="555"/>
      <c r="N26" s="555"/>
      <c r="O26" s="555"/>
      <c r="P26" s="555"/>
      <c r="Q26" s="556"/>
      <c r="R26" s="557">
        <v>7950479</v>
      </c>
      <c r="S26" s="459"/>
      <c r="T26" s="459"/>
      <c r="U26" s="459"/>
      <c r="V26" s="459"/>
      <c r="W26" s="459"/>
      <c r="X26" s="459"/>
      <c r="Y26" s="558"/>
      <c r="Z26" s="594">
        <v>52.5</v>
      </c>
      <c r="AA26" s="594"/>
      <c r="AB26" s="594"/>
      <c r="AC26" s="594"/>
      <c r="AD26" s="595">
        <v>7426314</v>
      </c>
      <c r="AE26" s="595"/>
      <c r="AF26" s="595"/>
      <c r="AG26" s="595"/>
      <c r="AH26" s="595"/>
      <c r="AI26" s="595"/>
      <c r="AJ26" s="595"/>
      <c r="AK26" s="595"/>
      <c r="AL26" s="559">
        <v>99.6</v>
      </c>
      <c r="AM26" s="325"/>
      <c r="AN26" s="325"/>
      <c r="AO26" s="596"/>
      <c r="AP26" s="633" t="s">
        <v>386</v>
      </c>
      <c r="AQ26" s="634"/>
      <c r="AR26" s="634"/>
      <c r="AS26" s="634"/>
      <c r="AT26" s="634"/>
      <c r="AU26" s="634"/>
      <c r="AV26" s="634"/>
      <c r="AW26" s="634"/>
      <c r="AX26" s="634"/>
      <c r="AY26" s="634"/>
      <c r="AZ26" s="634"/>
      <c r="BA26" s="634"/>
      <c r="BB26" s="634"/>
      <c r="BC26" s="634"/>
      <c r="BD26" s="634"/>
      <c r="BE26" s="634"/>
      <c r="BF26" s="635"/>
      <c r="BG26" s="557" t="s">
        <v>204</v>
      </c>
      <c r="BH26" s="459"/>
      <c r="BI26" s="459"/>
      <c r="BJ26" s="459"/>
      <c r="BK26" s="459"/>
      <c r="BL26" s="459"/>
      <c r="BM26" s="459"/>
      <c r="BN26" s="558"/>
      <c r="BO26" s="594" t="s">
        <v>204</v>
      </c>
      <c r="BP26" s="594"/>
      <c r="BQ26" s="594"/>
      <c r="BR26" s="594"/>
      <c r="BS26" s="561" t="s">
        <v>204</v>
      </c>
      <c r="BT26" s="459"/>
      <c r="BU26" s="459"/>
      <c r="BV26" s="459"/>
      <c r="BW26" s="459"/>
      <c r="BX26" s="459"/>
      <c r="BY26" s="459"/>
      <c r="BZ26" s="459"/>
      <c r="CA26" s="459"/>
      <c r="CB26" s="606"/>
      <c r="CD26" s="554" t="s">
        <v>122</v>
      </c>
      <c r="CE26" s="555"/>
      <c r="CF26" s="555"/>
      <c r="CG26" s="555"/>
      <c r="CH26" s="555"/>
      <c r="CI26" s="555"/>
      <c r="CJ26" s="555"/>
      <c r="CK26" s="555"/>
      <c r="CL26" s="555"/>
      <c r="CM26" s="555"/>
      <c r="CN26" s="555"/>
      <c r="CO26" s="555"/>
      <c r="CP26" s="555"/>
      <c r="CQ26" s="556"/>
      <c r="CR26" s="557">
        <v>1183133</v>
      </c>
      <c r="CS26" s="459"/>
      <c r="CT26" s="459"/>
      <c r="CU26" s="459"/>
      <c r="CV26" s="459"/>
      <c r="CW26" s="459"/>
      <c r="CX26" s="459"/>
      <c r="CY26" s="558"/>
      <c r="CZ26" s="559">
        <v>7.9</v>
      </c>
      <c r="DA26" s="586"/>
      <c r="DB26" s="586"/>
      <c r="DC26" s="587"/>
      <c r="DD26" s="561">
        <v>1045072</v>
      </c>
      <c r="DE26" s="459"/>
      <c r="DF26" s="459"/>
      <c r="DG26" s="459"/>
      <c r="DH26" s="459"/>
      <c r="DI26" s="459"/>
      <c r="DJ26" s="459"/>
      <c r="DK26" s="558"/>
      <c r="DL26" s="561" t="s">
        <v>204</v>
      </c>
      <c r="DM26" s="459"/>
      <c r="DN26" s="459"/>
      <c r="DO26" s="459"/>
      <c r="DP26" s="459"/>
      <c r="DQ26" s="459"/>
      <c r="DR26" s="459"/>
      <c r="DS26" s="459"/>
      <c r="DT26" s="459"/>
      <c r="DU26" s="459"/>
      <c r="DV26" s="558"/>
      <c r="DW26" s="559" t="s">
        <v>204</v>
      </c>
      <c r="DX26" s="586"/>
      <c r="DY26" s="586"/>
      <c r="DZ26" s="586"/>
      <c r="EA26" s="586"/>
      <c r="EB26" s="586"/>
      <c r="EC26" s="607"/>
    </row>
    <row r="27" spans="2:133" ht="11.25" customHeight="1" x14ac:dyDescent="0.2">
      <c r="B27" s="554" t="s">
        <v>387</v>
      </c>
      <c r="C27" s="555"/>
      <c r="D27" s="555"/>
      <c r="E27" s="555"/>
      <c r="F27" s="555"/>
      <c r="G27" s="555"/>
      <c r="H27" s="555"/>
      <c r="I27" s="555"/>
      <c r="J27" s="555"/>
      <c r="K27" s="555"/>
      <c r="L27" s="555"/>
      <c r="M27" s="555"/>
      <c r="N27" s="555"/>
      <c r="O27" s="555"/>
      <c r="P27" s="555"/>
      <c r="Q27" s="556"/>
      <c r="R27" s="557">
        <v>1627</v>
      </c>
      <c r="S27" s="459"/>
      <c r="T27" s="459"/>
      <c r="U27" s="459"/>
      <c r="V27" s="459"/>
      <c r="W27" s="459"/>
      <c r="X27" s="459"/>
      <c r="Y27" s="558"/>
      <c r="Z27" s="594">
        <v>0</v>
      </c>
      <c r="AA27" s="594"/>
      <c r="AB27" s="594"/>
      <c r="AC27" s="594"/>
      <c r="AD27" s="595">
        <v>1627</v>
      </c>
      <c r="AE27" s="595"/>
      <c r="AF27" s="595"/>
      <c r="AG27" s="595"/>
      <c r="AH27" s="595"/>
      <c r="AI27" s="595"/>
      <c r="AJ27" s="595"/>
      <c r="AK27" s="595"/>
      <c r="AL27" s="559">
        <v>0</v>
      </c>
      <c r="AM27" s="325"/>
      <c r="AN27" s="325"/>
      <c r="AO27" s="596"/>
      <c r="AP27" s="554" t="s">
        <v>389</v>
      </c>
      <c r="AQ27" s="555"/>
      <c r="AR27" s="555"/>
      <c r="AS27" s="555"/>
      <c r="AT27" s="555"/>
      <c r="AU27" s="555"/>
      <c r="AV27" s="555"/>
      <c r="AW27" s="555"/>
      <c r="AX27" s="555"/>
      <c r="AY27" s="555"/>
      <c r="AZ27" s="555"/>
      <c r="BA27" s="555"/>
      <c r="BB27" s="555"/>
      <c r="BC27" s="555"/>
      <c r="BD27" s="555"/>
      <c r="BE27" s="555"/>
      <c r="BF27" s="556"/>
      <c r="BG27" s="557">
        <v>1871469</v>
      </c>
      <c r="BH27" s="459"/>
      <c r="BI27" s="459"/>
      <c r="BJ27" s="459"/>
      <c r="BK27" s="459"/>
      <c r="BL27" s="459"/>
      <c r="BM27" s="459"/>
      <c r="BN27" s="558"/>
      <c r="BO27" s="594">
        <v>100</v>
      </c>
      <c r="BP27" s="594"/>
      <c r="BQ27" s="594"/>
      <c r="BR27" s="594"/>
      <c r="BS27" s="561">
        <v>16489</v>
      </c>
      <c r="BT27" s="459"/>
      <c r="BU27" s="459"/>
      <c r="BV27" s="459"/>
      <c r="BW27" s="459"/>
      <c r="BX27" s="459"/>
      <c r="BY27" s="459"/>
      <c r="BZ27" s="459"/>
      <c r="CA27" s="459"/>
      <c r="CB27" s="606"/>
      <c r="CD27" s="554" t="s">
        <v>226</v>
      </c>
      <c r="CE27" s="555"/>
      <c r="CF27" s="555"/>
      <c r="CG27" s="555"/>
      <c r="CH27" s="555"/>
      <c r="CI27" s="555"/>
      <c r="CJ27" s="555"/>
      <c r="CK27" s="555"/>
      <c r="CL27" s="555"/>
      <c r="CM27" s="555"/>
      <c r="CN27" s="555"/>
      <c r="CO27" s="555"/>
      <c r="CP27" s="555"/>
      <c r="CQ27" s="556"/>
      <c r="CR27" s="557">
        <v>1420619</v>
      </c>
      <c r="CS27" s="584"/>
      <c r="CT27" s="584"/>
      <c r="CU27" s="584"/>
      <c r="CV27" s="584"/>
      <c r="CW27" s="584"/>
      <c r="CX27" s="584"/>
      <c r="CY27" s="585"/>
      <c r="CZ27" s="559">
        <v>9.5</v>
      </c>
      <c r="DA27" s="586"/>
      <c r="DB27" s="586"/>
      <c r="DC27" s="587"/>
      <c r="DD27" s="561">
        <v>489814</v>
      </c>
      <c r="DE27" s="584"/>
      <c r="DF27" s="584"/>
      <c r="DG27" s="584"/>
      <c r="DH27" s="584"/>
      <c r="DI27" s="584"/>
      <c r="DJ27" s="584"/>
      <c r="DK27" s="585"/>
      <c r="DL27" s="561">
        <v>488570</v>
      </c>
      <c r="DM27" s="584"/>
      <c r="DN27" s="584"/>
      <c r="DO27" s="584"/>
      <c r="DP27" s="584"/>
      <c r="DQ27" s="584"/>
      <c r="DR27" s="584"/>
      <c r="DS27" s="584"/>
      <c r="DT27" s="584"/>
      <c r="DU27" s="584"/>
      <c r="DV27" s="585"/>
      <c r="DW27" s="559">
        <v>6.4</v>
      </c>
      <c r="DX27" s="586"/>
      <c r="DY27" s="586"/>
      <c r="DZ27" s="586"/>
      <c r="EA27" s="586"/>
      <c r="EB27" s="586"/>
      <c r="EC27" s="607"/>
    </row>
    <row r="28" spans="2:133" ht="11.25" customHeight="1" x14ac:dyDescent="0.2">
      <c r="B28" s="554" t="s">
        <v>160</v>
      </c>
      <c r="C28" s="555"/>
      <c r="D28" s="555"/>
      <c r="E28" s="555"/>
      <c r="F28" s="555"/>
      <c r="G28" s="555"/>
      <c r="H28" s="555"/>
      <c r="I28" s="555"/>
      <c r="J28" s="555"/>
      <c r="K28" s="555"/>
      <c r="L28" s="555"/>
      <c r="M28" s="555"/>
      <c r="N28" s="555"/>
      <c r="O28" s="555"/>
      <c r="P28" s="555"/>
      <c r="Q28" s="556"/>
      <c r="R28" s="557">
        <v>39432</v>
      </c>
      <c r="S28" s="459"/>
      <c r="T28" s="459"/>
      <c r="U28" s="459"/>
      <c r="V28" s="459"/>
      <c r="W28" s="459"/>
      <c r="X28" s="459"/>
      <c r="Y28" s="558"/>
      <c r="Z28" s="594">
        <v>0.3</v>
      </c>
      <c r="AA28" s="594"/>
      <c r="AB28" s="594"/>
      <c r="AC28" s="594"/>
      <c r="AD28" s="595" t="s">
        <v>204</v>
      </c>
      <c r="AE28" s="595"/>
      <c r="AF28" s="595"/>
      <c r="AG28" s="595"/>
      <c r="AH28" s="595"/>
      <c r="AI28" s="595"/>
      <c r="AJ28" s="595"/>
      <c r="AK28" s="595"/>
      <c r="AL28" s="559" t="s">
        <v>204</v>
      </c>
      <c r="AM28" s="325"/>
      <c r="AN28" s="325"/>
      <c r="AO28" s="596"/>
      <c r="AP28" s="554"/>
      <c r="AQ28" s="555"/>
      <c r="AR28" s="555"/>
      <c r="AS28" s="555"/>
      <c r="AT28" s="555"/>
      <c r="AU28" s="555"/>
      <c r="AV28" s="555"/>
      <c r="AW28" s="555"/>
      <c r="AX28" s="555"/>
      <c r="AY28" s="555"/>
      <c r="AZ28" s="555"/>
      <c r="BA28" s="555"/>
      <c r="BB28" s="555"/>
      <c r="BC28" s="555"/>
      <c r="BD28" s="555"/>
      <c r="BE28" s="555"/>
      <c r="BF28" s="556"/>
      <c r="BG28" s="557"/>
      <c r="BH28" s="459"/>
      <c r="BI28" s="459"/>
      <c r="BJ28" s="459"/>
      <c r="BK28" s="459"/>
      <c r="BL28" s="459"/>
      <c r="BM28" s="459"/>
      <c r="BN28" s="558"/>
      <c r="BO28" s="594"/>
      <c r="BP28" s="594"/>
      <c r="BQ28" s="594"/>
      <c r="BR28" s="594"/>
      <c r="BS28" s="561"/>
      <c r="BT28" s="459"/>
      <c r="BU28" s="459"/>
      <c r="BV28" s="459"/>
      <c r="BW28" s="459"/>
      <c r="BX28" s="459"/>
      <c r="BY28" s="459"/>
      <c r="BZ28" s="459"/>
      <c r="CA28" s="459"/>
      <c r="CB28" s="606"/>
      <c r="CD28" s="554" t="s">
        <v>382</v>
      </c>
      <c r="CE28" s="555"/>
      <c r="CF28" s="555"/>
      <c r="CG28" s="555"/>
      <c r="CH28" s="555"/>
      <c r="CI28" s="555"/>
      <c r="CJ28" s="555"/>
      <c r="CK28" s="555"/>
      <c r="CL28" s="555"/>
      <c r="CM28" s="555"/>
      <c r="CN28" s="555"/>
      <c r="CO28" s="555"/>
      <c r="CP28" s="555"/>
      <c r="CQ28" s="556"/>
      <c r="CR28" s="557">
        <v>2116131</v>
      </c>
      <c r="CS28" s="459"/>
      <c r="CT28" s="459"/>
      <c r="CU28" s="459"/>
      <c r="CV28" s="459"/>
      <c r="CW28" s="459"/>
      <c r="CX28" s="459"/>
      <c r="CY28" s="558"/>
      <c r="CZ28" s="559">
        <v>14.2</v>
      </c>
      <c r="DA28" s="586"/>
      <c r="DB28" s="586"/>
      <c r="DC28" s="587"/>
      <c r="DD28" s="561">
        <v>2075205</v>
      </c>
      <c r="DE28" s="459"/>
      <c r="DF28" s="459"/>
      <c r="DG28" s="459"/>
      <c r="DH28" s="459"/>
      <c r="DI28" s="459"/>
      <c r="DJ28" s="459"/>
      <c r="DK28" s="558"/>
      <c r="DL28" s="561">
        <v>1585285</v>
      </c>
      <c r="DM28" s="459"/>
      <c r="DN28" s="459"/>
      <c r="DO28" s="459"/>
      <c r="DP28" s="459"/>
      <c r="DQ28" s="459"/>
      <c r="DR28" s="459"/>
      <c r="DS28" s="459"/>
      <c r="DT28" s="459"/>
      <c r="DU28" s="459"/>
      <c r="DV28" s="558"/>
      <c r="DW28" s="559">
        <v>20.6</v>
      </c>
      <c r="DX28" s="586"/>
      <c r="DY28" s="586"/>
      <c r="DZ28" s="586"/>
      <c r="EA28" s="586"/>
      <c r="EB28" s="586"/>
      <c r="EC28" s="607"/>
    </row>
    <row r="29" spans="2:133" ht="11.25" customHeight="1" x14ac:dyDescent="0.2">
      <c r="B29" s="554" t="s">
        <v>316</v>
      </c>
      <c r="C29" s="555"/>
      <c r="D29" s="555"/>
      <c r="E29" s="555"/>
      <c r="F29" s="555"/>
      <c r="G29" s="555"/>
      <c r="H29" s="555"/>
      <c r="I29" s="555"/>
      <c r="J29" s="555"/>
      <c r="K29" s="555"/>
      <c r="L29" s="555"/>
      <c r="M29" s="555"/>
      <c r="N29" s="555"/>
      <c r="O29" s="555"/>
      <c r="P29" s="555"/>
      <c r="Q29" s="556"/>
      <c r="R29" s="557">
        <v>222236</v>
      </c>
      <c r="S29" s="459"/>
      <c r="T29" s="459"/>
      <c r="U29" s="459"/>
      <c r="V29" s="459"/>
      <c r="W29" s="459"/>
      <c r="X29" s="459"/>
      <c r="Y29" s="558"/>
      <c r="Z29" s="594">
        <v>1.5</v>
      </c>
      <c r="AA29" s="594"/>
      <c r="AB29" s="594"/>
      <c r="AC29" s="594"/>
      <c r="AD29" s="595">
        <v>10009</v>
      </c>
      <c r="AE29" s="595"/>
      <c r="AF29" s="595"/>
      <c r="AG29" s="595"/>
      <c r="AH29" s="595"/>
      <c r="AI29" s="595"/>
      <c r="AJ29" s="595"/>
      <c r="AK29" s="595"/>
      <c r="AL29" s="559">
        <v>0.1</v>
      </c>
      <c r="AM29" s="325"/>
      <c r="AN29" s="325"/>
      <c r="AO29" s="596"/>
      <c r="AP29" s="568"/>
      <c r="AQ29" s="569"/>
      <c r="AR29" s="569"/>
      <c r="AS29" s="569"/>
      <c r="AT29" s="569"/>
      <c r="AU29" s="569"/>
      <c r="AV29" s="569"/>
      <c r="AW29" s="569"/>
      <c r="AX29" s="569"/>
      <c r="AY29" s="569"/>
      <c r="AZ29" s="569"/>
      <c r="BA29" s="569"/>
      <c r="BB29" s="569"/>
      <c r="BC29" s="569"/>
      <c r="BD29" s="569"/>
      <c r="BE29" s="569"/>
      <c r="BF29" s="570"/>
      <c r="BG29" s="557"/>
      <c r="BH29" s="459"/>
      <c r="BI29" s="459"/>
      <c r="BJ29" s="459"/>
      <c r="BK29" s="459"/>
      <c r="BL29" s="459"/>
      <c r="BM29" s="459"/>
      <c r="BN29" s="558"/>
      <c r="BO29" s="594"/>
      <c r="BP29" s="594"/>
      <c r="BQ29" s="594"/>
      <c r="BR29" s="594"/>
      <c r="BS29" s="595"/>
      <c r="BT29" s="595"/>
      <c r="BU29" s="595"/>
      <c r="BV29" s="595"/>
      <c r="BW29" s="595"/>
      <c r="BX29" s="595"/>
      <c r="BY29" s="595"/>
      <c r="BZ29" s="595"/>
      <c r="CA29" s="595"/>
      <c r="CB29" s="632"/>
      <c r="CD29" s="360" t="s">
        <v>181</v>
      </c>
      <c r="CE29" s="362"/>
      <c r="CF29" s="554" t="s">
        <v>24</v>
      </c>
      <c r="CG29" s="555"/>
      <c r="CH29" s="555"/>
      <c r="CI29" s="555"/>
      <c r="CJ29" s="555"/>
      <c r="CK29" s="555"/>
      <c r="CL29" s="555"/>
      <c r="CM29" s="555"/>
      <c r="CN29" s="555"/>
      <c r="CO29" s="555"/>
      <c r="CP29" s="555"/>
      <c r="CQ29" s="556"/>
      <c r="CR29" s="557">
        <v>2116131</v>
      </c>
      <c r="CS29" s="584"/>
      <c r="CT29" s="584"/>
      <c r="CU29" s="584"/>
      <c r="CV29" s="584"/>
      <c r="CW29" s="584"/>
      <c r="CX29" s="584"/>
      <c r="CY29" s="585"/>
      <c r="CZ29" s="559">
        <v>14.2</v>
      </c>
      <c r="DA29" s="586"/>
      <c r="DB29" s="586"/>
      <c r="DC29" s="587"/>
      <c r="DD29" s="561">
        <v>2075205</v>
      </c>
      <c r="DE29" s="584"/>
      <c r="DF29" s="584"/>
      <c r="DG29" s="584"/>
      <c r="DH29" s="584"/>
      <c r="DI29" s="584"/>
      <c r="DJ29" s="584"/>
      <c r="DK29" s="585"/>
      <c r="DL29" s="561">
        <v>1585285</v>
      </c>
      <c r="DM29" s="584"/>
      <c r="DN29" s="584"/>
      <c r="DO29" s="584"/>
      <c r="DP29" s="584"/>
      <c r="DQ29" s="584"/>
      <c r="DR29" s="584"/>
      <c r="DS29" s="584"/>
      <c r="DT29" s="584"/>
      <c r="DU29" s="584"/>
      <c r="DV29" s="585"/>
      <c r="DW29" s="559">
        <v>20.6</v>
      </c>
      <c r="DX29" s="586"/>
      <c r="DY29" s="586"/>
      <c r="DZ29" s="586"/>
      <c r="EA29" s="586"/>
      <c r="EB29" s="586"/>
      <c r="EC29" s="607"/>
    </row>
    <row r="30" spans="2:133" ht="11.25" customHeight="1" x14ac:dyDescent="0.2">
      <c r="B30" s="554" t="s">
        <v>20</v>
      </c>
      <c r="C30" s="555"/>
      <c r="D30" s="555"/>
      <c r="E30" s="555"/>
      <c r="F30" s="555"/>
      <c r="G30" s="555"/>
      <c r="H30" s="555"/>
      <c r="I30" s="555"/>
      <c r="J30" s="555"/>
      <c r="K30" s="555"/>
      <c r="L30" s="555"/>
      <c r="M30" s="555"/>
      <c r="N30" s="555"/>
      <c r="O30" s="555"/>
      <c r="P30" s="555"/>
      <c r="Q30" s="556"/>
      <c r="R30" s="557">
        <v>58979</v>
      </c>
      <c r="S30" s="459"/>
      <c r="T30" s="459"/>
      <c r="U30" s="459"/>
      <c r="V30" s="459"/>
      <c r="W30" s="459"/>
      <c r="X30" s="459"/>
      <c r="Y30" s="558"/>
      <c r="Z30" s="594">
        <v>0.4</v>
      </c>
      <c r="AA30" s="594"/>
      <c r="AB30" s="594"/>
      <c r="AC30" s="594"/>
      <c r="AD30" s="595" t="s">
        <v>204</v>
      </c>
      <c r="AE30" s="595"/>
      <c r="AF30" s="595"/>
      <c r="AG30" s="595"/>
      <c r="AH30" s="595"/>
      <c r="AI30" s="595"/>
      <c r="AJ30" s="595"/>
      <c r="AK30" s="595"/>
      <c r="AL30" s="559" t="s">
        <v>204</v>
      </c>
      <c r="AM30" s="325"/>
      <c r="AN30" s="325"/>
      <c r="AO30" s="596"/>
      <c r="AP30" s="489" t="s">
        <v>318</v>
      </c>
      <c r="AQ30" s="490"/>
      <c r="AR30" s="490"/>
      <c r="AS30" s="490"/>
      <c r="AT30" s="490"/>
      <c r="AU30" s="490"/>
      <c r="AV30" s="490"/>
      <c r="AW30" s="490"/>
      <c r="AX30" s="490"/>
      <c r="AY30" s="490"/>
      <c r="AZ30" s="490"/>
      <c r="BA30" s="490"/>
      <c r="BB30" s="490"/>
      <c r="BC30" s="490"/>
      <c r="BD30" s="490"/>
      <c r="BE30" s="490"/>
      <c r="BF30" s="532"/>
      <c r="BG30" s="489" t="s">
        <v>392</v>
      </c>
      <c r="BH30" s="630"/>
      <c r="BI30" s="630"/>
      <c r="BJ30" s="630"/>
      <c r="BK30" s="630"/>
      <c r="BL30" s="630"/>
      <c r="BM30" s="630"/>
      <c r="BN30" s="630"/>
      <c r="BO30" s="630"/>
      <c r="BP30" s="630"/>
      <c r="BQ30" s="631"/>
      <c r="BR30" s="489" t="s">
        <v>130</v>
      </c>
      <c r="BS30" s="630"/>
      <c r="BT30" s="630"/>
      <c r="BU30" s="630"/>
      <c r="BV30" s="630"/>
      <c r="BW30" s="630"/>
      <c r="BX30" s="630"/>
      <c r="BY30" s="630"/>
      <c r="BZ30" s="630"/>
      <c r="CA30" s="630"/>
      <c r="CB30" s="631"/>
      <c r="CD30" s="363"/>
      <c r="CE30" s="365"/>
      <c r="CF30" s="554" t="s">
        <v>393</v>
      </c>
      <c r="CG30" s="555"/>
      <c r="CH30" s="555"/>
      <c r="CI30" s="555"/>
      <c r="CJ30" s="555"/>
      <c r="CK30" s="555"/>
      <c r="CL30" s="555"/>
      <c r="CM30" s="555"/>
      <c r="CN30" s="555"/>
      <c r="CO30" s="555"/>
      <c r="CP30" s="555"/>
      <c r="CQ30" s="556"/>
      <c r="CR30" s="557">
        <v>2035782</v>
      </c>
      <c r="CS30" s="459"/>
      <c r="CT30" s="459"/>
      <c r="CU30" s="459"/>
      <c r="CV30" s="459"/>
      <c r="CW30" s="459"/>
      <c r="CX30" s="459"/>
      <c r="CY30" s="558"/>
      <c r="CZ30" s="559">
        <v>13.6</v>
      </c>
      <c r="DA30" s="586"/>
      <c r="DB30" s="586"/>
      <c r="DC30" s="587"/>
      <c r="DD30" s="561">
        <v>1994856</v>
      </c>
      <c r="DE30" s="459"/>
      <c r="DF30" s="459"/>
      <c r="DG30" s="459"/>
      <c r="DH30" s="459"/>
      <c r="DI30" s="459"/>
      <c r="DJ30" s="459"/>
      <c r="DK30" s="558"/>
      <c r="DL30" s="561">
        <v>1504936</v>
      </c>
      <c r="DM30" s="459"/>
      <c r="DN30" s="459"/>
      <c r="DO30" s="459"/>
      <c r="DP30" s="459"/>
      <c r="DQ30" s="459"/>
      <c r="DR30" s="459"/>
      <c r="DS30" s="459"/>
      <c r="DT30" s="459"/>
      <c r="DU30" s="459"/>
      <c r="DV30" s="558"/>
      <c r="DW30" s="559">
        <v>19.600000000000001</v>
      </c>
      <c r="DX30" s="586"/>
      <c r="DY30" s="586"/>
      <c r="DZ30" s="586"/>
      <c r="EA30" s="586"/>
      <c r="EB30" s="586"/>
      <c r="EC30" s="607"/>
    </row>
    <row r="31" spans="2:133" ht="11.25" customHeight="1" x14ac:dyDescent="0.2">
      <c r="B31" s="554" t="s">
        <v>304</v>
      </c>
      <c r="C31" s="555"/>
      <c r="D31" s="555"/>
      <c r="E31" s="555"/>
      <c r="F31" s="555"/>
      <c r="G31" s="555"/>
      <c r="H31" s="555"/>
      <c r="I31" s="555"/>
      <c r="J31" s="555"/>
      <c r="K31" s="555"/>
      <c r="L31" s="555"/>
      <c r="M31" s="555"/>
      <c r="N31" s="555"/>
      <c r="O31" s="555"/>
      <c r="P31" s="555"/>
      <c r="Q31" s="556"/>
      <c r="R31" s="557">
        <v>3777888</v>
      </c>
      <c r="S31" s="459"/>
      <c r="T31" s="459"/>
      <c r="U31" s="459"/>
      <c r="V31" s="459"/>
      <c r="W31" s="459"/>
      <c r="X31" s="459"/>
      <c r="Y31" s="558"/>
      <c r="Z31" s="594">
        <v>24.9</v>
      </c>
      <c r="AA31" s="594"/>
      <c r="AB31" s="594"/>
      <c r="AC31" s="594"/>
      <c r="AD31" s="595" t="s">
        <v>204</v>
      </c>
      <c r="AE31" s="595"/>
      <c r="AF31" s="595"/>
      <c r="AG31" s="595"/>
      <c r="AH31" s="595"/>
      <c r="AI31" s="595"/>
      <c r="AJ31" s="595"/>
      <c r="AK31" s="595"/>
      <c r="AL31" s="559" t="s">
        <v>204</v>
      </c>
      <c r="AM31" s="325"/>
      <c r="AN31" s="325"/>
      <c r="AO31" s="596"/>
      <c r="AP31" s="352" t="s">
        <v>4</v>
      </c>
      <c r="AQ31" s="353"/>
      <c r="AR31" s="353"/>
      <c r="AS31" s="353"/>
      <c r="AT31" s="617" t="s">
        <v>394</v>
      </c>
      <c r="AU31" s="47"/>
      <c r="AV31" s="47"/>
      <c r="AW31" s="47"/>
      <c r="AX31" s="614" t="s">
        <v>276</v>
      </c>
      <c r="AY31" s="615"/>
      <c r="AZ31" s="615"/>
      <c r="BA31" s="615"/>
      <c r="BB31" s="615"/>
      <c r="BC31" s="615"/>
      <c r="BD31" s="615"/>
      <c r="BE31" s="615"/>
      <c r="BF31" s="616"/>
      <c r="BG31" s="629">
        <v>99.2</v>
      </c>
      <c r="BH31" s="622"/>
      <c r="BI31" s="622"/>
      <c r="BJ31" s="622"/>
      <c r="BK31" s="622"/>
      <c r="BL31" s="622"/>
      <c r="BM31" s="621">
        <v>96.8</v>
      </c>
      <c r="BN31" s="622"/>
      <c r="BO31" s="622"/>
      <c r="BP31" s="622"/>
      <c r="BQ31" s="623"/>
      <c r="BR31" s="629">
        <v>99.2</v>
      </c>
      <c r="BS31" s="622"/>
      <c r="BT31" s="622"/>
      <c r="BU31" s="622"/>
      <c r="BV31" s="622"/>
      <c r="BW31" s="622"/>
      <c r="BX31" s="621">
        <v>96.9</v>
      </c>
      <c r="BY31" s="622"/>
      <c r="BZ31" s="622"/>
      <c r="CA31" s="622"/>
      <c r="CB31" s="623"/>
      <c r="CD31" s="363"/>
      <c r="CE31" s="365"/>
      <c r="CF31" s="554" t="s">
        <v>317</v>
      </c>
      <c r="CG31" s="555"/>
      <c r="CH31" s="555"/>
      <c r="CI31" s="555"/>
      <c r="CJ31" s="555"/>
      <c r="CK31" s="555"/>
      <c r="CL31" s="555"/>
      <c r="CM31" s="555"/>
      <c r="CN31" s="555"/>
      <c r="CO31" s="555"/>
      <c r="CP31" s="555"/>
      <c r="CQ31" s="556"/>
      <c r="CR31" s="557">
        <v>80349</v>
      </c>
      <c r="CS31" s="584"/>
      <c r="CT31" s="584"/>
      <c r="CU31" s="584"/>
      <c r="CV31" s="584"/>
      <c r="CW31" s="584"/>
      <c r="CX31" s="584"/>
      <c r="CY31" s="585"/>
      <c r="CZ31" s="559">
        <v>0.5</v>
      </c>
      <c r="DA31" s="586"/>
      <c r="DB31" s="586"/>
      <c r="DC31" s="587"/>
      <c r="DD31" s="561">
        <v>80349</v>
      </c>
      <c r="DE31" s="584"/>
      <c r="DF31" s="584"/>
      <c r="DG31" s="584"/>
      <c r="DH31" s="584"/>
      <c r="DI31" s="584"/>
      <c r="DJ31" s="584"/>
      <c r="DK31" s="585"/>
      <c r="DL31" s="561">
        <v>80349</v>
      </c>
      <c r="DM31" s="584"/>
      <c r="DN31" s="584"/>
      <c r="DO31" s="584"/>
      <c r="DP31" s="584"/>
      <c r="DQ31" s="584"/>
      <c r="DR31" s="584"/>
      <c r="DS31" s="584"/>
      <c r="DT31" s="584"/>
      <c r="DU31" s="584"/>
      <c r="DV31" s="585"/>
      <c r="DW31" s="559">
        <v>1</v>
      </c>
      <c r="DX31" s="586"/>
      <c r="DY31" s="586"/>
      <c r="DZ31" s="586"/>
      <c r="EA31" s="586"/>
      <c r="EB31" s="586"/>
      <c r="EC31" s="607"/>
    </row>
    <row r="32" spans="2:133" ht="11.25" customHeight="1" x14ac:dyDescent="0.2">
      <c r="B32" s="624" t="s">
        <v>57</v>
      </c>
      <c r="C32" s="625"/>
      <c r="D32" s="625"/>
      <c r="E32" s="625"/>
      <c r="F32" s="625"/>
      <c r="G32" s="625"/>
      <c r="H32" s="625"/>
      <c r="I32" s="625"/>
      <c r="J32" s="625"/>
      <c r="K32" s="625"/>
      <c r="L32" s="625"/>
      <c r="M32" s="625"/>
      <c r="N32" s="625"/>
      <c r="O32" s="625"/>
      <c r="P32" s="625"/>
      <c r="Q32" s="626"/>
      <c r="R32" s="557" t="s">
        <v>204</v>
      </c>
      <c r="S32" s="459"/>
      <c r="T32" s="459"/>
      <c r="U32" s="459"/>
      <c r="V32" s="459"/>
      <c r="W32" s="459"/>
      <c r="X32" s="459"/>
      <c r="Y32" s="558"/>
      <c r="Z32" s="594" t="s">
        <v>204</v>
      </c>
      <c r="AA32" s="594"/>
      <c r="AB32" s="594"/>
      <c r="AC32" s="594"/>
      <c r="AD32" s="595" t="s">
        <v>204</v>
      </c>
      <c r="AE32" s="595"/>
      <c r="AF32" s="595"/>
      <c r="AG32" s="595"/>
      <c r="AH32" s="595"/>
      <c r="AI32" s="595"/>
      <c r="AJ32" s="595"/>
      <c r="AK32" s="595"/>
      <c r="AL32" s="559" t="s">
        <v>204</v>
      </c>
      <c r="AM32" s="325"/>
      <c r="AN32" s="325"/>
      <c r="AO32" s="596"/>
      <c r="AP32" s="602"/>
      <c r="AQ32" s="416"/>
      <c r="AR32" s="416"/>
      <c r="AS32" s="416"/>
      <c r="AT32" s="618"/>
      <c r="AU32" s="8" t="s">
        <v>254</v>
      </c>
      <c r="AV32" s="8"/>
      <c r="AW32" s="8"/>
      <c r="AX32" s="554" t="s">
        <v>372</v>
      </c>
      <c r="AY32" s="555"/>
      <c r="AZ32" s="555"/>
      <c r="BA32" s="555"/>
      <c r="BB32" s="555"/>
      <c r="BC32" s="555"/>
      <c r="BD32" s="555"/>
      <c r="BE32" s="555"/>
      <c r="BF32" s="556"/>
      <c r="BG32" s="627">
        <v>99.5</v>
      </c>
      <c r="BH32" s="584"/>
      <c r="BI32" s="584"/>
      <c r="BJ32" s="584"/>
      <c r="BK32" s="584"/>
      <c r="BL32" s="584"/>
      <c r="BM32" s="325">
        <v>98</v>
      </c>
      <c r="BN32" s="628"/>
      <c r="BO32" s="628"/>
      <c r="BP32" s="628"/>
      <c r="BQ32" s="605"/>
      <c r="BR32" s="627">
        <v>99.2</v>
      </c>
      <c r="BS32" s="584"/>
      <c r="BT32" s="584"/>
      <c r="BU32" s="584"/>
      <c r="BV32" s="584"/>
      <c r="BW32" s="584"/>
      <c r="BX32" s="325">
        <v>97.8</v>
      </c>
      <c r="BY32" s="628"/>
      <c r="BZ32" s="628"/>
      <c r="CA32" s="628"/>
      <c r="CB32" s="605"/>
      <c r="CD32" s="366"/>
      <c r="CE32" s="368"/>
      <c r="CF32" s="554" t="s">
        <v>212</v>
      </c>
      <c r="CG32" s="555"/>
      <c r="CH32" s="555"/>
      <c r="CI32" s="555"/>
      <c r="CJ32" s="555"/>
      <c r="CK32" s="555"/>
      <c r="CL32" s="555"/>
      <c r="CM32" s="555"/>
      <c r="CN32" s="555"/>
      <c r="CO32" s="555"/>
      <c r="CP32" s="555"/>
      <c r="CQ32" s="556"/>
      <c r="CR32" s="557" t="s">
        <v>204</v>
      </c>
      <c r="CS32" s="459"/>
      <c r="CT32" s="459"/>
      <c r="CU32" s="459"/>
      <c r="CV32" s="459"/>
      <c r="CW32" s="459"/>
      <c r="CX32" s="459"/>
      <c r="CY32" s="558"/>
      <c r="CZ32" s="559" t="s">
        <v>204</v>
      </c>
      <c r="DA32" s="586"/>
      <c r="DB32" s="586"/>
      <c r="DC32" s="587"/>
      <c r="DD32" s="561" t="s">
        <v>204</v>
      </c>
      <c r="DE32" s="459"/>
      <c r="DF32" s="459"/>
      <c r="DG32" s="459"/>
      <c r="DH32" s="459"/>
      <c r="DI32" s="459"/>
      <c r="DJ32" s="459"/>
      <c r="DK32" s="558"/>
      <c r="DL32" s="561" t="s">
        <v>204</v>
      </c>
      <c r="DM32" s="459"/>
      <c r="DN32" s="459"/>
      <c r="DO32" s="459"/>
      <c r="DP32" s="459"/>
      <c r="DQ32" s="459"/>
      <c r="DR32" s="459"/>
      <c r="DS32" s="459"/>
      <c r="DT32" s="459"/>
      <c r="DU32" s="459"/>
      <c r="DV32" s="558"/>
      <c r="DW32" s="559" t="s">
        <v>204</v>
      </c>
      <c r="DX32" s="586"/>
      <c r="DY32" s="586"/>
      <c r="DZ32" s="586"/>
      <c r="EA32" s="586"/>
      <c r="EB32" s="586"/>
      <c r="EC32" s="607"/>
    </row>
    <row r="33" spans="2:133" ht="11.25" customHeight="1" x14ac:dyDescent="0.2">
      <c r="B33" s="554" t="s">
        <v>395</v>
      </c>
      <c r="C33" s="555"/>
      <c r="D33" s="555"/>
      <c r="E33" s="555"/>
      <c r="F33" s="555"/>
      <c r="G33" s="555"/>
      <c r="H33" s="555"/>
      <c r="I33" s="555"/>
      <c r="J33" s="555"/>
      <c r="K33" s="555"/>
      <c r="L33" s="555"/>
      <c r="M33" s="555"/>
      <c r="N33" s="555"/>
      <c r="O33" s="555"/>
      <c r="P33" s="555"/>
      <c r="Q33" s="556"/>
      <c r="R33" s="557">
        <v>861667</v>
      </c>
      <c r="S33" s="459"/>
      <c r="T33" s="459"/>
      <c r="U33" s="459"/>
      <c r="V33" s="459"/>
      <c r="W33" s="459"/>
      <c r="X33" s="459"/>
      <c r="Y33" s="558"/>
      <c r="Z33" s="594">
        <v>5.7</v>
      </c>
      <c r="AA33" s="594"/>
      <c r="AB33" s="594"/>
      <c r="AC33" s="594"/>
      <c r="AD33" s="595" t="s">
        <v>204</v>
      </c>
      <c r="AE33" s="595"/>
      <c r="AF33" s="595"/>
      <c r="AG33" s="595"/>
      <c r="AH33" s="595"/>
      <c r="AI33" s="595"/>
      <c r="AJ33" s="595"/>
      <c r="AK33" s="595"/>
      <c r="AL33" s="559" t="s">
        <v>204</v>
      </c>
      <c r="AM33" s="325"/>
      <c r="AN33" s="325"/>
      <c r="AO33" s="596"/>
      <c r="AP33" s="355"/>
      <c r="AQ33" s="356"/>
      <c r="AR33" s="356"/>
      <c r="AS33" s="356"/>
      <c r="AT33" s="619"/>
      <c r="AU33" s="48"/>
      <c r="AV33" s="48"/>
      <c r="AW33" s="48"/>
      <c r="AX33" s="568" t="s">
        <v>164</v>
      </c>
      <c r="AY33" s="569"/>
      <c r="AZ33" s="569"/>
      <c r="BA33" s="569"/>
      <c r="BB33" s="569"/>
      <c r="BC33" s="569"/>
      <c r="BD33" s="569"/>
      <c r="BE33" s="569"/>
      <c r="BF33" s="570"/>
      <c r="BG33" s="620">
        <v>98.7</v>
      </c>
      <c r="BH33" s="572"/>
      <c r="BI33" s="572"/>
      <c r="BJ33" s="572"/>
      <c r="BK33" s="572"/>
      <c r="BL33" s="572"/>
      <c r="BM33" s="592">
        <v>95.1</v>
      </c>
      <c r="BN33" s="572"/>
      <c r="BO33" s="572"/>
      <c r="BP33" s="572"/>
      <c r="BQ33" s="600"/>
      <c r="BR33" s="620">
        <v>99</v>
      </c>
      <c r="BS33" s="572"/>
      <c r="BT33" s="572"/>
      <c r="BU33" s="572"/>
      <c r="BV33" s="572"/>
      <c r="BW33" s="572"/>
      <c r="BX33" s="592">
        <v>95.5</v>
      </c>
      <c r="BY33" s="572"/>
      <c r="BZ33" s="572"/>
      <c r="CA33" s="572"/>
      <c r="CB33" s="600"/>
      <c r="CD33" s="554" t="s">
        <v>396</v>
      </c>
      <c r="CE33" s="555"/>
      <c r="CF33" s="555"/>
      <c r="CG33" s="555"/>
      <c r="CH33" s="555"/>
      <c r="CI33" s="555"/>
      <c r="CJ33" s="555"/>
      <c r="CK33" s="555"/>
      <c r="CL33" s="555"/>
      <c r="CM33" s="555"/>
      <c r="CN33" s="555"/>
      <c r="CO33" s="555"/>
      <c r="CP33" s="555"/>
      <c r="CQ33" s="556"/>
      <c r="CR33" s="557">
        <v>8362319</v>
      </c>
      <c r="CS33" s="584"/>
      <c r="CT33" s="584"/>
      <c r="CU33" s="584"/>
      <c r="CV33" s="584"/>
      <c r="CW33" s="584"/>
      <c r="CX33" s="584"/>
      <c r="CY33" s="585"/>
      <c r="CZ33" s="559">
        <v>56</v>
      </c>
      <c r="DA33" s="586"/>
      <c r="DB33" s="586"/>
      <c r="DC33" s="587"/>
      <c r="DD33" s="561">
        <v>4323973</v>
      </c>
      <c r="DE33" s="584"/>
      <c r="DF33" s="584"/>
      <c r="DG33" s="584"/>
      <c r="DH33" s="584"/>
      <c r="DI33" s="584"/>
      <c r="DJ33" s="584"/>
      <c r="DK33" s="585"/>
      <c r="DL33" s="561">
        <v>3623454</v>
      </c>
      <c r="DM33" s="584"/>
      <c r="DN33" s="584"/>
      <c r="DO33" s="584"/>
      <c r="DP33" s="584"/>
      <c r="DQ33" s="584"/>
      <c r="DR33" s="584"/>
      <c r="DS33" s="584"/>
      <c r="DT33" s="584"/>
      <c r="DU33" s="584"/>
      <c r="DV33" s="585"/>
      <c r="DW33" s="559">
        <v>47.1</v>
      </c>
      <c r="DX33" s="586"/>
      <c r="DY33" s="586"/>
      <c r="DZ33" s="586"/>
      <c r="EA33" s="586"/>
      <c r="EB33" s="586"/>
      <c r="EC33" s="607"/>
    </row>
    <row r="34" spans="2:133" ht="11.25" customHeight="1" x14ac:dyDescent="0.2">
      <c r="B34" s="554" t="s">
        <v>240</v>
      </c>
      <c r="C34" s="555"/>
      <c r="D34" s="555"/>
      <c r="E34" s="555"/>
      <c r="F34" s="555"/>
      <c r="G34" s="555"/>
      <c r="H34" s="555"/>
      <c r="I34" s="555"/>
      <c r="J34" s="555"/>
      <c r="K34" s="555"/>
      <c r="L34" s="555"/>
      <c r="M34" s="555"/>
      <c r="N34" s="555"/>
      <c r="O34" s="555"/>
      <c r="P34" s="555"/>
      <c r="Q34" s="556"/>
      <c r="R34" s="557">
        <v>28758</v>
      </c>
      <c r="S34" s="459"/>
      <c r="T34" s="459"/>
      <c r="U34" s="459"/>
      <c r="V34" s="459"/>
      <c r="W34" s="459"/>
      <c r="X34" s="459"/>
      <c r="Y34" s="558"/>
      <c r="Z34" s="594">
        <v>0.2</v>
      </c>
      <c r="AA34" s="594"/>
      <c r="AB34" s="594"/>
      <c r="AC34" s="594"/>
      <c r="AD34" s="595">
        <v>10487</v>
      </c>
      <c r="AE34" s="595"/>
      <c r="AF34" s="595"/>
      <c r="AG34" s="595"/>
      <c r="AH34" s="595"/>
      <c r="AI34" s="595"/>
      <c r="AJ34" s="595"/>
      <c r="AK34" s="595"/>
      <c r="AL34" s="559">
        <v>0.1</v>
      </c>
      <c r="AM34" s="325"/>
      <c r="AN34" s="325"/>
      <c r="AO34" s="596"/>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54" t="s">
        <v>399</v>
      </c>
      <c r="CE34" s="555"/>
      <c r="CF34" s="555"/>
      <c r="CG34" s="555"/>
      <c r="CH34" s="555"/>
      <c r="CI34" s="555"/>
      <c r="CJ34" s="555"/>
      <c r="CK34" s="555"/>
      <c r="CL34" s="555"/>
      <c r="CM34" s="555"/>
      <c r="CN34" s="555"/>
      <c r="CO34" s="555"/>
      <c r="CP34" s="555"/>
      <c r="CQ34" s="556"/>
      <c r="CR34" s="557">
        <v>1758172</v>
      </c>
      <c r="CS34" s="459"/>
      <c r="CT34" s="459"/>
      <c r="CU34" s="459"/>
      <c r="CV34" s="459"/>
      <c r="CW34" s="459"/>
      <c r="CX34" s="459"/>
      <c r="CY34" s="558"/>
      <c r="CZ34" s="559">
        <v>11.8</v>
      </c>
      <c r="DA34" s="586"/>
      <c r="DB34" s="586"/>
      <c r="DC34" s="587"/>
      <c r="DD34" s="561">
        <v>1073034</v>
      </c>
      <c r="DE34" s="459"/>
      <c r="DF34" s="459"/>
      <c r="DG34" s="459"/>
      <c r="DH34" s="459"/>
      <c r="DI34" s="459"/>
      <c r="DJ34" s="459"/>
      <c r="DK34" s="558"/>
      <c r="DL34" s="561">
        <v>823436</v>
      </c>
      <c r="DM34" s="459"/>
      <c r="DN34" s="459"/>
      <c r="DO34" s="459"/>
      <c r="DP34" s="459"/>
      <c r="DQ34" s="459"/>
      <c r="DR34" s="459"/>
      <c r="DS34" s="459"/>
      <c r="DT34" s="459"/>
      <c r="DU34" s="459"/>
      <c r="DV34" s="558"/>
      <c r="DW34" s="559">
        <v>10.7</v>
      </c>
      <c r="DX34" s="586"/>
      <c r="DY34" s="586"/>
      <c r="DZ34" s="586"/>
      <c r="EA34" s="586"/>
      <c r="EB34" s="586"/>
      <c r="EC34" s="607"/>
    </row>
    <row r="35" spans="2:133" ht="11.25" customHeight="1" x14ac:dyDescent="0.2">
      <c r="B35" s="554" t="s">
        <v>148</v>
      </c>
      <c r="C35" s="555"/>
      <c r="D35" s="555"/>
      <c r="E35" s="555"/>
      <c r="F35" s="555"/>
      <c r="G35" s="555"/>
      <c r="H35" s="555"/>
      <c r="I35" s="555"/>
      <c r="J35" s="555"/>
      <c r="K35" s="555"/>
      <c r="L35" s="555"/>
      <c r="M35" s="555"/>
      <c r="N35" s="555"/>
      <c r="O35" s="555"/>
      <c r="P35" s="555"/>
      <c r="Q35" s="556"/>
      <c r="R35" s="557">
        <v>47698</v>
      </c>
      <c r="S35" s="459"/>
      <c r="T35" s="459"/>
      <c r="U35" s="459"/>
      <c r="V35" s="459"/>
      <c r="W35" s="459"/>
      <c r="X35" s="459"/>
      <c r="Y35" s="558"/>
      <c r="Z35" s="594">
        <v>0.3</v>
      </c>
      <c r="AA35" s="594"/>
      <c r="AB35" s="594"/>
      <c r="AC35" s="594"/>
      <c r="AD35" s="595" t="s">
        <v>204</v>
      </c>
      <c r="AE35" s="595"/>
      <c r="AF35" s="595"/>
      <c r="AG35" s="595"/>
      <c r="AH35" s="595"/>
      <c r="AI35" s="595"/>
      <c r="AJ35" s="595"/>
      <c r="AK35" s="595"/>
      <c r="AL35" s="559" t="s">
        <v>204</v>
      </c>
      <c r="AM35" s="325"/>
      <c r="AN35" s="325"/>
      <c r="AO35" s="596"/>
      <c r="AP35" s="18"/>
      <c r="AQ35" s="489" t="s">
        <v>401</v>
      </c>
      <c r="AR35" s="490"/>
      <c r="AS35" s="490"/>
      <c r="AT35" s="490"/>
      <c r="AU35" s="490"/>
      <c r="AV35" s="490"/>
      <c r="AW35" s="490"/>
      <c r="AX35" s="490"/>
      <c r="AY35" s="490"/>
      <c r="AZ35" s="490"/>
      <c r="BA35" s="490"/>
      <c r="BB35" s="490"/>
      <c r="BC35" s="490"/>
      <c r="BD35" s="490"/>
      <c r="BE35" s="490"/>
      <c r="BF35" s="532"/>
      <c r="BG35" s="489" t="s">
        <v>215</v>
      </c>
      <c r="BH35" s="490"/>
      <c r="BI35" s="490"/>
      <c r="BJ35" s="490"/>
      <c r="BK35" s="490"/>
      <c r="BL35" s="490"/>
      <c r="BM35" s="490"/>
      <c r="BN35" s="490"/>
      <c r="BO35" s="490"/>
      <c r="BP35" s="490"/>
      <c r="BQ35" s="490"/>
      <c r="BR35" s="490"/>
      <c r="BS35" s="490"/>
      <c r="BT35" s="490"/>
      <c r="BU35" s="490"/>
      <c r="BV35" s="490"/>
      <c r="BW35" s="490"/>
      <c r="BX35" s="490"/>
      <c r="BY35" s="490"/>
      <c r="BZ35" s="490"/>
      <c r="CA35" s="490"/>
      <c r="CB35" s="532"/>
      <c r="CD35" s="554" t="s">
        <v>402</v>
      </c>
      <c r="CE35" s="555"/>
      <c r="CF35" s="555"/>
      <c r="CG35" s="555"/>
      <c r="CH35" s="555"/>
      <c r="CI35" s="555"/>
      <c r="CJ35" s="555"/>
      <c r="CK35" s="555"/>
      <c r="CL35" s="555"/>
      <c r="CM35" s="555"/>
      <c r="CN35" s="555"/>
      <c r="CO35" s="555"/>
      <c r="CP35" s="555"/>
      <c r="CQ35" s="556"/>
      <c r="CR35" s="557">
        <v>63339</v>
      </c>
      <c r="CS35" s="584"/>
      <c r="CT35" s="584"/>
      <c r="CU35" s="584"/>
      <c r="CV35" s="584"/>
      <c r="CW35" s="584"/>
      <c r="CX35" s="584"/>
      <c r="CY35" s="585"/>
      <c r="CZ35" s="559">
        <v>0.4</v>
      </c>
      <c r="DA35" s="586"/>
      <c r="DB35" s="586"/>
      <c r="DC35" s="587"/>
      <c r="DD35" s="561">
        <v>45855</v>
      </c>
      <c r="DE35" s="584"/>
      <c r="DF35" s="584"/>
      <c r="DG35" s="584"/>
      <c r="DH35" s="584"/>
      <c r="DI35" s="584"/>
      <c r="DJ35" s="584"/>
      <c r="DK35" s="585"/>
      <c r="DL35" s="561">
        <v>15829</v>
      </c>
      <c r="DM35" s="584"/>
      <c r="DN35" s="584"/>
      <c r="DO35" s="584"/>
      <c r="DP35" s="584"/>
      <c r="DQ35" s="584"/>
      <c r="DR35" s="584"/>
      <c r="DS35" s="584"/>
      <c r="DT35" s="584"/>
      <c r="DU35" s="584"/>
      <c r="DV35" s="585"/>
      <c r="DW35" s="559">
        <v>0.2</v>
      </c>
      <c r="DX35" s="586"/>
      <c r="DY35" s="586"/>
      <c r="DZ35" s="586"/>
      <c r="EA35" s="586"/>
      <c r="EB35" s="586"/>
      <c r="EC35" s="607"/>
    </row>
    <row r="36" spans="2:133" ht="11.25" customHeight="1" x14ac:dyDescent="0.2">
      <c r="B36" s="554" t="s">
        <v>197</v>
      </c>
      <c r="C36" s="555"/>
      <c r="D36" s="555"/>
      <c r="E36" s="555"/>
      <c r="F36" s="555"/>
      <c r="G36" s="555"/>
      <c r="H36" s="555"/>
      <c r="I36" s="555"/>
      <c r="J36" s="555"/>
      <c r="K36" s="555"/>
      <c r="L36" s="555"/>
      <c r="M36" s="555"/>
      <c r="N36" s="555"/>
      <c r="O36" s="555"/>
      <c r="P36" s="555"/>
      <c r="Q36" s="556"/>
      <c r="R36" s="557">
        <v>758526</v>
      </c>
      <c r="S36" s="459"/>
      <c r="T36" s="459"/>
      <c r="U36" s="459"/>
      <c r="V36" s="459"/>
      <c r="W36" s="459"/>
      <c r="X36" s="459"/>
      <c r="Y36" s="558"/>
      <c r="Z36" s="594">
        <v>5</v>
      </c>
      <c r="AA36" s="594"/>
      <c r="AB36" s="594"/>
      <c r="AC36" s="594"/>
      <c r="AD36" s="595" t="s">
        <v>204</v>
      </c>
      <c r="AE36" s="595"/>
      <c r="AF36" s="595"/>
      <c r="AG36" s="595"/>
      <c r="AH36" s="595"/>
      <c r="AI36" s="595"/>
      <c r="AJ36" s="595"/>
      <c r="AK36" s="595"/>
      <c r="AL36" s="559" t="s">
        <v>204</v>
      </c>
      <c r="AM36" s="325"/>
      <c r="AN36" s="325"/>
      <c r="AO36" s="596"/>
      <c r="AP36" s="18"/>
      <c r="AQ36" s="608" t="s">
        <v>389</v>
      </c>
      <c r="AR36" s="609"/>
      <c r="AS36" s="609"/>
      <c r="AT36" s="609"/>
      <c r="AU36" s="609"/>
      <c r="AV36" s="609"/>
      <c r="AW36" s="609"/>
      <c r="AX36" s="609"/>
      <c r="AY36" s="610"/>
      <c r="AZ36" s="611">
        <v>2231185</v>
      </c>
      <c r="BA36" s="612"/>
      <c r="BB36" s="612"/>
      <c r="BC36" s="612"/>
      <c r="BD36" s="612"/>
      <c r="BE36" s="612"/>
      <c r="BF36" s="613"/>
      <c r="BG36" s="614" t="s">
        <v>405</v>
      </c>
      <c r="BH36" s="615"/>
      <c r="BI36" s="615"/>
      <c r="BJ36" s="615"/>
      <c r="BK36" s="615"/>
      <c r="BL36" s="615"/>
      <c r="BM36" s="615"/>
      <c r="BN36" s="615"/>
      <c r="BO36" s="615"/>
      <c r="BP36" s="615"/>
      <c r="BQ36" s="615"/>
      <c r="BR36" s="615"/>
      <c r="BS36" s="615"/>
      <c r="BT36" s="615"/>
      <c r="BU36" s="616"/>
      <c r="BV36" s="611">
        <v>37094</v>
      </c>
      <c r="BW36" s="612"/>
      <c r="BX36" s="612"/>
      <c r="BY36" s="612"/>
      <c r="BZ36" s="612"/>
      <c r="CA36" s="612"/>
      <c r="CB36" s="613"/>
      <c r="CD36" s="554" t="s">
        <v>32</v>
      </c>
      <c r="CE36" s="555"/>
      <c r="CF36" s="555"/>
      <c r="CG36" s="555"/>
      <c r="CH36" s="555"/>
      <c r="CI36" s="555"/>
      <c r="CJ36" s="555"/>
      <c r="CK36" s="555"/>
      <c r="CL36" s="555"/>
      <c r="CM36" s="555"/>
      <c r="CN36" s="555"/>
      <c r="CO36" s="555"/>
      <c r="CP36" s="555"/>
      <c r="CQ36" s="556"/>
      <c r="CR36" s="557">
        <v>4434254</v>
      </c>
      <c r="CS36" s="459"/>
      <c r="CT36" s="459"/>
      <c r="CU36" s="459"/>
      <c r="CV36" s="459"/>
      <c r="CW36" s="459"/>
      <c r="CX36" s="459"/>
      <c r="CY36" s="558"/>
      <c r="CZ36" s="559">
        <v>29.7</v>
      </c>
      <c r="DA36" s="586"/>
      <c r="DB36" s="586"/>
      <c r="DC36" s="587"/>
      <c r="DD36" s="561">
        <v>1385506</v>
      </c>
      <c r="DE36" s="459"/>
      <c r="DF36" s="459"/>
      <c r="DG36" s="459"/>
      <c r="DH36" s="459"/>
      <c r="DI36" s="459"/>
      <c r="DJ36" s="459"/>
      <c r="DK36" s="558"/>
      <c r="DL36" s="561">
        <v>1114836</v>
      </c>
      <c r="DM36" s="459"/>
      <c r="DN36" s="459"/>
      <c r="DO36" s="459"/>
      <c r="DP36" s="459"/>
      <c r="DQ36" s="459"/>
      <c r="DR36" s="459"/>
      <c r="DS36" s="459"/>
      <c r="DT36" s="459"/>
      <c r="DU36" s="459"/>
      <c r="DV36" s="558"/>
      <c r="DW36" s="559">
        <v>14.5</v>
      </c>
      <c r="DX36" s="586"/>
      <c r="DY36" s="586"/>
      <c r="DZ36" s="586"/>
      <c r="EA36" s="586"/>
      <c r="EB36" s="586"/>
      <c r="EC36" s="607"/>
    </row>
    <row r="37" spans="2:133" ht="11.25" customHeight="1" x14ac:dyDescent="0.2">
      <c r="B37" s="554" t="s">
        <v>373</v>
      </c>
      <c r="C37" s="555"/>
      <c r="D37" s="555"/>
      <c r="E37" s="555"/>
      <c r="F37" s="555"/>
      <c r="G37" s="555"/>
      <c r="H37" s="555"/>
      <c r="I37" s="555"/>
      <c r="J37" s="555"/>
      <c r="K37" s="555"/>
      <c r="L37" s="555"/>
      <c r="M37" s="555"/>
      <c r="N37" s="555"/>
      <c r="O37" s="555"/>
      <c r="P37" s="555"/>
      <c r="Q37" s="556"/>
      <c r="R37" s="557">
        <v>41320</v>
      </c>
      <c r="S37" s="459"/>
      <c r="T37" s="459"/>
      <c r="U37" s="459"/>
      <c r="V37" s="459"/>
      <c r="W37" s="459"/>
      <c r="X37" s="459"/>
      <c r="Y37" s="558"/>
      <c r="Z37" s="594">
        <v>0.3</v>
      </c>
      <c r="AA37" s="594"/>
      <c r="AB37" s="594"/>
      <c r="AC37" s="594"/>
      <c r="AD37" s="595" t="s">
        <v>204</v>
      </c>
      <c r="AE37" s="595"/>
      <c r="AF37" s="595"/>
      <c r="AG37" s="595"/>
      <c r="AH37" s="595"/>
      <c r="AI37" s="595"/>
      <c r="AJ37" s="595"/>
      <c r="AK37" s="595"/>
      <c r="AL37" s="559" t="s">
        <v>204</v>
      </c>
      <c r="AM37" s="325"/>
      <c r="AN37" s="325"/>
      <c r="AO37" s="596"/>
      <c r="AQ37" s="603" t="s">
        <v>406</v>
      </c>
      <c r="AR37" s="470"/>
      <c r="AS37" s="470"/>
      <c r="AT37" s="470"/>
      <c r="AU37" s="470"/>
      <c r="AV37" s="470"/>
      <c r="AW37" s="470"/>
      <c r="AX37" s="470"/>
      <c r="AY37" s="604"/>
      <c r="AZ37" s="557">
        <v>929729</v>
      </c>
      <c r="BA37" s="459"/>
      <c r="BB37" s="459"/>
      <c r="BC37" s="459"/>
      <c r="BD37" s="584"/>
      <c r="BE37" s="584"/>
      <c r="BF37" s="605"/>
      <c r="BG37" s="554" t="s">
        <v>408</v>
      </c>
      <c r="BH37" s="555"/>
      <c r="BI37" s="555"/>
      <c r="BJ37" s="555"/>
      <c r="BK37" s="555"/>
      <c r="BL37" s="555"/>
      <c r="BM37" s="555"/>
      <c r="BN37" s="555"/>
      <c r="BO37" s="555"/>
      <c r="BP37" s="555"/>
      <c r="BQ37" s="555"/>
      <c r="BR37" s="555"/>
      <c r="BS37" s="555"/>
      <c r="BT37" s="555"/>
      <c r="BU37" s="556"/>
      <c r="BV37" s="557">
        <v>21233</v>
      </c>
      <c r="BW37" s="459"/>
      <c r="BX37" s="459"/>
      <c r="BY37" s="459"/>
      <c r="BZ37" s="459"/>
      <c r="CA37" s="459"/>
      <c r="CB37" s="606"/>
      <c r="CD37" s="554" t="s">
        <v>163</v>
      </c>
      <c r="CE37" s="555"/>
      <c r="CF37" s="555"/>
      <c r="CG37" s="555"/>
      <c r="CH37" s="555"/>
      <c r="CI37" s="555"/>
      <c r="CJ37" s="555"/>
      <c r="CK37" s="555"/>
      <c r="CL37" s="555"/>
      <c r="CM37" s="555"/>
      <c r="CN37" s="555"/>
      <c r="CO37" s="555"/>
      <c r="CP37" s="555"/>
      <c r="CQ37" s="556"/>
      <c r="CR37" s="557">
        <v>1120907</v>
      </c>
      <c r="CS37" s="584"/>
      <c r="CT37" s="584"/>
      <c r="CU37" s="584"/>
      <c r="CV37" s="584"/>
      <c r="CW37" s="584"/>
      <c r="CX37" s="584"/>
      <c r="CY37" s="585"/>
      <c r="CZ37" s="559">
        <v>7.5</v>
      </c>
      <c r="DA37" s="586"/>
      <c r="DB37" s="586"/>
      <c r="DC37" s="587"/>
      <c r="DD37" s="561">
        <v>741214</v>
      </c>
      <c r="DE37" s="584"/>
      <c r="DF37" s="584"/>
      <c r="DG37" s="584"/>
      <c r="DH37" s="584"/>
      <c r="DI37" s="584"/>
      <c r="DJ37" s="584"/>
      <c r="DK37" s="585"/>
      <c r="DL37" s="561">
        <v>667822</v>
      </c>
      <c r="DM37" s="584"/>
      <c r="DN37" s="584"/>
      <c r="DO37" s="584"/>
      <c r="DP37" s="584"/>
      <c r="DQ37" s="584"/>
      <c r="DR37" s="584"/>
      <c r="DS37" s="584"/>
      <c r="DT37" s="584"/>
      <c r="DU37" s="584"/>
      <c r="DV37" s="585"/>
      <c r="DW37" s="559">
        <v>8.6999999999999993</v>
      </c>
      <c r="DX37" s="586"/>
      <c r="DY37" s="586"/>
      <c r="DZ37" s="586"/>
      <c r="EA37" s="586"/>
      <c r="EB37" s="586"/>
      <c r="EC37" s="607"/>
    </row>
    <row r="38" spans="2:133" ht="11.25" customHeight="1" x14ac:dyDescent="0.2">
      <c r="B38" s="554" t="s">
        <v>397</v>
      </c>
      <c r="C38" s="555"/>
      <c r="D38" s="555"/>
      <c r="E38" s="555"/>
      <c r="F38" s="555"/>
      <c r="G38" s="555"/>
      <c r="H38" s="555"/>
      <c r="I38" s="555"/>
      <c r="J38" s="555"/>
      <c r="K38" s="555"/>
      <c r="L38" s="555"/>
      <c r="M38" s="555"/>
      <c r="N38" s="555"/>
      <c r="O38" s="555"/>
      <c r="P38" s="555"/>
      <c r="Q38" s="556"/>
      <c r="R38" s="557">
        <v>230911</v>
      </c>
      <c r="S38" s="459"/>
      <c r="T38" s="459"/>
      <c r="U38" s="459"/>
      <c r="V38" s="459"/>
      <c r="W38" s="459"/>
      <c r="X38" s="459"/>
      <c r="Y38" s="558"/>
      <c r="Z38" s="594">
        <v>1.5</v>
      </c>
      <c r="AA38" s="594"/>
      <c r="AB38" s="594"/>
      <c r="AC38" s="594"/>
      <c r="AD38" s="595">
        <v>9984</v>
      </c>
      <c r="AE38" s="595"/>
      <c r="AF38" s="595"/>
      <c r="AG38" s="595"/>
      <c r="AH38" s="595"/>
      <c r="AI38" s="595"/>
      <c r="AJ38" s="595"/>
      <c r="AK38" s="595"/>
      <c r="AL38" s="559">
        <v>0.1</v>
      </c>
      <c r="AM38" s="325"/>
      <c r="AN38" s="325"/>
      <c r="AO38" s="596"/>
      <c r="AQ38" s="603" t="s">
        <v>309</v>
      </c>
      <c r="AR38" s="470"/>
      <c r="AS38" s="470"/>
      <c r="AT38" s="470"/>
      <c r="AU38" s="470"/>
      <c r="AV38" s="470"/>
      <c r="AW38" s="470"/>
      <c r="AX38" s="470"/>
      <c r="AY38" s="604"/>
      <c r="AZ38" s="557">
        <v>210111</v>
      </c>
      <c r="BA38" s="459"/>
      <c r="BB38" s="459"/>
      <c r="BC38" s="459"/>
      <c r="BD38" s="584"/>
      <c r="BE38" s="584"/>
      <c r="BF38" s="605"/>
      <c r="BG38" s="554" t="s">
        <v>409</v>
      </c>
      <c r="BH38" s="555"/>
      <c r="BI38" s="555"/>
      <c r="BJ38" s="555"/>
      <c r="BK38" s="555"/>
      <c r="BL38" s="555"/>
      <c r="BM38" s="555"/>
      <c r="BN38" s="555"/>
      <c r="BO38" s="555"/>
      <c r="BP38" s="555"/>
      <c r="BQ38" s="555"/>
      <c r="BR38" s="555"/>
      <c r="BS38" s="555"/>
      <c r="BT38" s="555"/>
      <c r="BU38" s="556"/>
      <c r="BV38" s="557">
        <v>3132</v>
      </c>
      <c r="BW38" s="459"/>
      <c r="BX38" s="459"/>
      <c r="BY38" s="459"/>
      <c r="BZ38" s="459"/>
      <c r="CA38" s="459"/>
      <c r="CB38" s="606"/>
      <c r="CD38" s="554" t="s">
        <v>410</v>
      </c>
      <c r="CE38" s="555"/>
      <c r="CF38" s="555"/>
      <c r="CG38" s="555"/>
      <c r="CH38" s="555"/>
      <c r="CI38" s="555"/>
      <c r="CJ38" s="555"/>
      <c r="CK38" s="555"/>
      <c r="CL38" s="555"/>
      <c r="CM38" s="555"/>
      <c r="CN38" s="555"/>
      <c r="CO38" s="555"/>
      <c r="CP38" s="555"/>
      <c r="CQ38" s="556"/>
      <c r="CR38" s="557">
        <v>2021074</v>
      </c>
      <c r="CS38" s="459"/>
      <c r="CT38" s="459"/>
      <c r="CU38" s="459"/>
      <c r="CV38" s="459"/>
      <c r="CW38" s="459"/>
      <c r="CX38" s="459"/>
      <c r="CY38" s="558"/>
      <c r="CZ38" s="559">
        <v>13.5</v>
      </c>
      <c r="DA38" s="586"/>
      <c r="DB38" s="586"/>
      <c r="DC38" s="587"/>
      <c r="DD38" s="561">
        <v>1802919</v>
      </c>
      <c r="DE38" s="459"/>
      <c r="DF38" s="459"/>
      <c r="DG38" s="459"/>
      <c r="DH38" s="459"/>
      <c r="DI38" s="459"/>
      <c r="DJ38" s="459"/>
      <c r="DK38" s="558"/>
      <c r="DL38" s="561">
        <v>1669353</v>
      </c>
      <c r="DM38" s="459"/>
      <c r="DN38" s="459"/>
      <c r="DO38" s="459"/>
      <c r="DP38" s="459"/>
      <c r="DQ38" s="459"/>
      <c r="DR38" s="459"/>
      <c r="DS38" s="459"/>
      <c r="DT38" s="459"/>
      <c r="DU38" s="459"/>
      <c r="DV38" s="558"/>
      <c r="DW38" s="559">
        <v>21.7</v>
      </c>
      <c r="DX38" s="586"/>
      <c r="DY38" s="586"/>
      <c r="DZ38" s="586"/>
      <c r="EA38" s="586"/>
      <c r="EB38" s="586"/>
      <c r="EC38" s="607"/>
    </row>
    <row r="39" spans="2:133" ht="11.25" customHeight="1" x14ac:dyDescent="0.2">
      <c r="B39" s="554" t="s">
        <v>411</v>
      </c>
      <c r="C39" s="555"/>
      <c r="D39" s="555"/>
      <c r="E39" s="555"/>
      <c r="F39" s="555"/>
      <c r="G39" s="555"/>
      <c r="H39" s="555"/>
      <c r="I39" s="555"/>
      <c r="J39" s="555"/>
      <c r="K39" s="555"/>
      <c r="L39" s="555"/>
      <c r="M39" s="555"/>
      <c r="N39" s="555"/>
      <c r="O39" s="555"/>
      <c r="P39" s="555"/>
      <c r="Q39" s="556"/>
      <c r="R39" s="557">
        <v>1138150</v>
      </c>
      <c r="S39" s="459"/>
      <c r="T39" s="459"/>
      <c r="U39" s="459"/>
      <c r="V39" s="459"/>
      <c r="W39" s="459"/>
      <c r="X39" s="459"/>
      <c r="Y39" s="558"/>
      <c r="Z39" s="594">
        <v>7.5</v>
      </c>
      <c r="AA39" s="594"/>
      <c r="AB39" s="594"/>
      <c r="AC39" s="594"/>
      <c r="AD39" s="595" t="s">
        <v>204</v>
      </c>
      <c r="AE39" s="595"/>
      <c r="AF39" s="595"/>
      <c r="AG39" s="595"/>
      <c r="AH39" s="595"/>
      <c r="AI39" s="595"/>
      <c r="AJ39" s="595"/>
      <c r="AK39" s="595"/>
      <c r="AL39" s="559" t="s">
        <v>204</v>
      </c>
      <c r="AM39" s="325"/>
      <c r="AN39" s="325"/>
      <c r="AO39" s="596"/>
      <c r="AQ39" s="603" t="s">
        <v>412</v>
      </c>
      <c r="AR39" s="470"/>
      <c r="AS39" s="470"/>
      <c r="AT39" s="470"/>
      <c r="AU39" s="470"/>
      <c r="AV39" s="470"/>
      <c r="AW39" s="470"/>
      <c r="AX39" s="470"/>
      <c r="AY39" s="604"/>
      <c r="AZ39" s="557" t="s">
        <v>204</v>
      </c>
      <c r="BA39" s="459"/>
      <c r="BB39" s="459"/>
      <c r="BC39" s="459"/>
      <c r="BD39" s="584"/>
      <c r="BE39" s="584"/>
      <c r="BF39" s="605"/>
      <c r="BG39" s="554" t="s">
        <v>339</v>
      </c>
      <c r="BH39" s="555"/>
      <c r="BI39" s="555"/>
      <c r="BJ39" s="555"/>
      <c r="BK39" s="555"/>
      <c r="BL39" s="555"/>
      <c r="BM39" s="555"/>
      <c r="BN39" s="555"/>
      <c r="BO39" s="555"/>
      <c r="BP39" s="555"/>
      <c r="BQ39" s="555"/>
      <c r="BR39" s="555"/>
      <c r="BS39" s="555"/>
      <c r="BT39" s="555"/>
      <c r="BU39" s="556"/>
      <c r="BV39" s="557">
        <v>5019</v>
      </c>
      <c r="BW39" s="459"/>
      <c r="BX39" s="459"/>
      <c r="BY39" s="459"/>
      <c r="BZ39" s="459"/>
      <c r="CA39" s="459"/>
      <c r="CB39" s="606"/>
      <c r="CD39" s="554" t="s">
        <v>416</v>
      </c>
      <c r="CE39" s="555"/>
      <c r="CF39" s="555"/>
      <c r="CG39" s="555"/>
      <c r="CH39" s="555"/>
      <c r="CI39" s="555"/>
      <c r="CJ39" s="555"/>
      <c r="CK39" s="555"/>
      <c r="CL39" s="555"/>
      <c r="CM39" s="555"/>
      <c r="CN39" s="555"/>
      <c r="CO39" s="555"/>
      <c r="CP39" s="555"/>
      <c r="CQ39" s="556"/>
      <c r="CR39" s="557">
        <v>62720</v>
      </c>
      <c r="CS39" s="584"/>
      <c r="CT39" s="584"/>
      <c r="CU39" s="584"/>
      <c r="CV39" s="584"/>
      <c r="CW39" s="584"/>
      <c r="CX39" s="584"/>
      <c r="CY39" s="585"/>
      <c r="CZ39" s="559">
        <v>0.4</v>
      </c>
      <c r="DA39" s="586"/>
      <c r="DB39" s="586"/>
      <c r="DC39" s="587"/>
      <c r="DD39" s="561">
        <v>7719</v>
      </c>
      <c r="DE39" s="584"/>
      <c r="DF39" s="584"/>
      <c r="DG39" s="584"/>
      <c r="DH39" s="584"/>
      <c r="DI39" s="584"/>
      <c r="DJ39" s="584"/>
      <c r="DK39" s="585"/>
      <c r="DL39" s="561" t="s">
        <v>204</v>
      </c>
      <c r="DM39" s="584"/>
      <c r="DN39" s="584"/>
      <c r="DO39" s="584"/>
      <c r="DP39" s="584"/>
      <c r="DQ39" s="584"/>
      <c r="DR39" s="584"/>
      <c r="DS39" s="584"/>
      <c r="DT39" s="584"/>
      <c r="DU39" s="584"/>
      <c r="DV39" s="585"/>
      <c r="DW39" s="559" t="s">
        <v>204</v>
      </c>
      <c r="DX39" s="586"/>
      <c r="DY39" s="586"/>
      <c r="DZ39" s="586"/>
      <c r="EA39" s="586"/>
      <c r="EB39" s="586"/>
      <c r="EC39" s="607"/>
    </row>
    <row r="40" spans="2:133" ht="11.25" customHeight="1" x14ac:dyDescent="0.2">
      <c r="B40" s="554" t="s">
        <v>417</v>
      </c>
      <c r="C40" s="555"/>
      <c r="D40" s="555"/>
      <c r="E40" s="555"/>
      <c r="F40" s="555"/>
      <c r="G40" s="555"/>
      <c r="H40" s="555"/>
      <c r="I40" s="555"/>
      <c r="J40" s="555"/>
      <c r="K40" s="555"/>
      <c r="L40" s="555"/>
      <c r="M40" s="555"/>
      <c r="N40" s="555"/>
      <c r="O40" s="555"/>
      <c r="P40" s="555"/>
      <c r="Q40" s="556"/>
      <c r="R40" s="557" t="s">
        <v>204</v>
      </c>
      <c r="S40" s="459"/>
      <c r="T40" s="459"/>
      <c r="U40" s="459"/>
      <c r="V40" s="459"/>
      <c r="W40" s="459"/>
      <c r="X40" s="459"/>
      <c r="Y40" s="558"/>
      <c r="Z40" s="594" t="s">
        <v>204</v>
      </c>
      <c r="AA40" s="594"/>
      <c r="AB40" s="594"/>
      <c r="AC40" s="594"/>
      <c r="AD40" s="595" t="s">
        <v>204</v>
      </c>
      <c r="AE40" s="595"/>
      <c r="AF40" s="595"/>
      <c r="AG40" s="595"/>
      <c r="AH40" s="595"/>
      <c r="AI40" s="595"/>
      <c r="AJ40" s="595"/>
      <c r="AK40" s="595"/>
      <c r="AL40" s="559" t="s">
        <v>204</v>
      </c>
      <c r="AM40" s="325"/>
      <c r="AN40" s="325"/>
      <c r="AO40" s="596"/>
      <c r="AQ40" s="603" t="s">
        <v>418</v>
      </c>
      <c r="AR40" s="470"/>
      <c r="AS40" s="470"/>
      <c r="AT40" s="470"/>
      <c r="AU40" s="470"/>
      <c r="AV40" s="470"/>
      <c r="AW40" s="470"/>
      <c r="AX40" s="470"/>
      <c r="AY40" s="604"/>
      <c r="AZ40" s="557" t="s">
        <v>204</v>
      </c>
      <c r="BA40" s="459"/>
      <c r="BB40" s="459"/>
      <c r="BC40" s="459"/>
      <c r="BD40" s="584"/>
      <c r="BE40" s="584"/>
      <c r="BF40" s="605"/>
      <c r="BG40" s="602" t="s">
        <v>420</v>
      </c>
      <c r="BH40" s="416"/>
      <c r="BI40" s="416"/>
      <c r="BJ40" s="416"/>
      <c r="BK40" s="416"/>
      <c r="BL40" s="7"/>
      <c r="BM40" s="555" t="s">
        <v>421</v>
      </c>
      <c r="BN40" s="555"/>
      <c r="BO40" s="555"/>
      <c r="BP40" s="555"/>
      <c r="BQ40" s="555"/>
      <c r="BR40" s="555"/>
      <c r="BS40" s="555"/>
      <c r="BT40" s="555"/>
      <c r="BU40" s="556"/>
      <c r="BV40" s="557">
        <v>89</v>
      </c>
      <c r="BW40" s="459"/>
      <c r="BX40" s="459"/>
      <c r="BY40" s="459"/>
      <c r="BZ40" s="459"/>
      <c r="CA40" s="459"/>
      <c r="CB40" s="606"/>
      <c r="CD40" s="554" t="s">
        <v>368</v>
      </c>
      <c r="CE40" s="555"/>
      <c r="CF40" s="555"/>
      <c r="CG40" s="555"/>
      <c r="CH40" s="555"/>
      <c r="CI40" s="555"/>
      <c r="CJ40" s="555"/>
      <c r="CK40" s="555"/>
      <c r="CL40" s="555"/>
      <c r="CM40" s="555"/>
      <c r="CN40" s="555"/>
      <c r="CO40" s="555"/>
      <c r="CP40" s="555"/>
      <c r="CQ40" s="556"/>
      <c r="CR40" s="557">
        <v>22760</v>
      </c>
      <c r="CS40" s="459"/>
      <c r="CT40" s="459"/>
      <c r="CU40" s="459"/>
      <c r="CV40" s="459"/>
      <c r="CW40" s="459"/>
      <c r="CX40" s="459"/>
      <c r="CY40" s="558"/>
      <c r="CZ40" s="559">
        <v>0.2</v>
      </c>
      <c r="DA40" s="586"/>
      <c r="DB40" s="586"/>
      <c r="DC40" s="587"/>
      <c r="DD40" s="561">
        <v>8940</v>
      </c>
      <c r="DE40" s="459"/>
      <c r="DF40" s="459"/>
      <c r="DG40" s="459"/>
      <c r="DH40" s="459"/>
      <c r="DI40" s="459"/>
      <c r="DJ40" s="459"/>
      <c r="DK40" s="558"/>
      <c r="DL40" s="561" t="s">
        <v>204</v>
      </c>
      <c r="DM40" s="459"/>
      <c r="DN40" s="459"/>
      <c r="DO40" s="459"/>
      <c r="DP40" s="459"/>
      <c r="DQ40" s="459"/>
      <c r="DR40" s="459"/>
      <c r="DS40" s="459"/>
      <c r="DT40" s="459"/>
      <c r="DU40" s="459"/>
      <c r="DV40" s="558"/>
      <c r="DW40" s="559" t="s">
        <v>204</v>
      </c>
      <c r="DX40" s="586"/>
      <c r="DY40" s="586"/>
      <c r="DZ40" s="586"/>
      <c r="EA40" s="586"/>
      <c r="EB40" s="586"/>
      <c r="EC40" s="607"/>
    </row>
    <row r="41" spans="2:133" ht="11.25" customHeight="1" x14ac:dyDescent="0.2">
      <c r="B41" s="554" t="s">
        <v>422</v>
      </c>
      <c r="C41" s="555"/>
      <c r="D41" s="555"/>
      <c r="E41" s="555"/>
      <c r="F41" s="555"/>
      <c r="G41" s="555"/>
      <c r="H41" s="555"/>
      <c r="I41" s="555"/>
      <c r="J41" s="555"/>
      <c r="K41" s="555"/>
      <c r="L41" s="555"/>
      <c r="M41" s="555"/>
      <c r="N41" s="555"/>
      <c r="O41" s="555"/>
      <c r="P41" s="555"/>
      <c r="Q41" s="556"/>
      <c r="R41" s="557" t="s">
        <v>204</v>
      </c>
      <c r="S41" s="459"/>
      <c r="T41" s="459"/>
      <c r="U41" s="459"/>
      <c r="V41" s="459"/>
      <c r="W41" s="459"/>
      <c r="X41" s="459"/>
      <c r="Y41" s="558"/>
      <c r="Z41" s="594" t="s">
        <v>204</v>
      </c>
      <c r="AA41" s="594"/>
      <c r="AB41" s="594"/>
      <c r="AC41" s="594"/>
      <c r="AD41" s="595" t="s">
        <v>204</v>
      </c>
      <c r="AE41" s="595"/>
      <c r="AF41" s="595"/>
      <c r="AG41" s="595"/>
      <c r="AH41" s="595"/>
      <c r="AI41" s="595"/>
      <c r="AJ41" s="595"/>
      <c r="AK41" s="595"/>
      <c r="AL41" s="559" t="s">
        <v>204</v>
      </c>
      <c r="AM41" s="325"/>
      <c r="AN41" s="325"/>
      <c r="AO41" s="596"/>
      <c r="AQ41" s="603" t="s">
        <v>423</v>
      </c>
      <c r="AR41" s="470"/>
      <c r="AS41" s="470"/>
      <c r="AT41" s="470"/>
      <c r="AU41" s="470"/>
      <c r="AV41" s="470"/>
      <c r="AW41" s="470"/>
      <c r="AX41" s="470"/>
      <c r="AY41" s="604"/>
      <c r="AZ41" s="557">
        <v>206035</v>
      </c>
      <c r="BA41" s="459"/>
      <c r="BB41" s="459"/>
      <c r="BC41" s="459"/>
      <c r="BD41" s="584"/>
      <c r="BE41" s="584"/>
      <c r="BF41" s="605"/>
      <c r="BG41" s="602"/>
      <c r="BH41" s="416"/>
      <c r="BI41" s="416"/>
      <c r="BJ41" s="416"/>
      <c r="BK41" s="416"/>
      <c r="BL41" s="7"/>
      <c r="BM41" s="555" t="s">
        <v>304</v>
      </c>
      <c r="BN41" s="555"/>
      <c r="BO41" s="555"/>
      <c r="BP41" s="555"/>
      <c r="BQ41" s="555"/>
      <c r="BR41" s="555"/>
      <c r="BS41" s="555"/>
      <c r="BT41" s="555"/>
      <c r="BU41" s="556"/>
      <c r="BV41" s="557" t="s">
        <v>204</v>
      </c>
      <c r="BW41" s="459"/>
      <c r="BX41" s="459"/>
      <c r="BY41" s="459"/>
      <c r="BZ41" s="459"/>
      <c r="CA41" s="459"/>
      <c r="CB41" s="606"/>
      <c r="CD41" s="554" t="s">
        <v>286</v>
      </c>
      <c r="CE41" s="555"/>
      <c r="CF41" s="555"/>
      <c r="CG41" s="555"/>
      <c r="CH41" s="555"/>
      <c r="CI41" s="555"/>
      <c r="CJ41" s="555"/>
      <c r="CK41" s="555"/>
      <c r="CL41" s="555"/>
      <c r="CM41" s="555"/>
      <c r="CN41" s="555"/>
      <c r="CO41" s="555"/>
      <c r="CP41" s="555"/>
      <c r="CQ41" s="556"/>
      <c r="CR41" s="557" t="s">
        <v>204</v>
      </c>
      <c r="CS41" s="584"/>
      <c r="CT41" s="584"/>
      <c r="CU41" s="584"/>
      <c r="CV41" s="584"/>
      <c r="CW41" s="584"/>
      <c r="CX41" s="584"/>
      <c r="CY41" s="585"/>
      <c r="CZ41" s="559" t="s">
        <v>204</v>
      </c>
      <c r="DA41" s="586"/>
      <c r="DB41" s="586"/>
      <c r="DC41" s="587"/>
      <c r="DD41" s="561" t="s">
        <v>204</v>
      </c>
      <c r="DE41" s="584"/>
      <c r="DF41" s="584"/>
      <c r="DG41" s="584"/>
      <c r="DH41" s="584"/>
      <c r="DI41" s="584"/>
      <c r="DJ41" s="584"/>
      <c r="DK41" s="585"/>
      <c r="DL41" s="562"/>
      <c r="DM41" s="563"/>
      <c r="DN41" s="563"/>
      <c r="DO41" s="563"/>
      <c r="DP41" s="563"/>
      <c r="DQ41" s="563"/>
      <c r="DR41" s="563"/>
      <c r="DS41" s="563"/>
      <c r="DT41" s="563"/>
      <c r="DU41" s="563"/>
      <c r="DV41" s="564"/>
      <c r="DW41" s="565"/>
      <c r="DX41" s="566"/>
      <c r="DY41" s="566"/>
      <c r="DZ41" s="566"/>
      <c r="EA41" s="566"/>
      <c r="EB41" s="566"/>
      <c r="EC41" s="567"/>
    </row>
    <row r="42" spans="2:133" ht="11.25" customHeight="1" x14ac:dyDescent="0.2">
      <c r="B42" s="554" t="s">
        <v>424</v>
      </c>
      <c r="C42" s="555"/>
      <c r="D42" s="555"/>
      <c r="E42" s="555"/>
      <c r="F42" s="555"/>
      <c r="G42" s="555"/>
      <c r="H42" s="555"/>
      <c r="I42" s="555"/>
      <c r="J42" s="555"/>
      <c r="K42" s="555"/>
      <c r="L42" s="555"/>
      <c r="M42" s="555"/>
      <c r="N42" s="555"/>
      <c r="O42" s="555"/>
      <c r="P42" s="555"/>
      <c r="Q42" s="556"/>
      <c r="R42" s="557">
        <v>229950</v>
      </c>
      <c r="S42" s="459"/>
      <c r="T42" s="459"/>
      <c r="U42" s="459"/>
      <c r="V42" s="459"/>
      <c r="W42" s="459"/>
      <c r="X42" s="459"/>
      <c r="Y42" s="558"/>
      <c r="Z42" s="594">
        <v>1.5</v>
      </c>
      <c r="AA42" s="594"/>
      <c r="AB42" s="594"/>
      <c r="AC42" s="594"/>
      <c r="AD42" s="595" t="s">
        <v>204</v>
      </c>
      <c r="AE42" s="595"/>
      <c r="AF42" s="595"/>
      <c r="AG42" s="595"/>
      <c r="AH42" s="595"/>
      <c r="AI42" s="595"/>
      <c r="AJ42" s="595"/>
      <c r="AK42" s="595"/>
      <c r="AL42" s="559" t="s">
        <v>204</v>
      </c>
      <c r="AM42" s="325"/>
      <c r="AN42" s="325"/>
      <c r="AO42" s="596"/>
      <c r="AQ42" s="597" t="s">
        <v>426</v>
      </c>
      <c r="AR42" s="598"/>
      <c r="AS42" s="598"/>
      <c r="AT42" s="598"/>
      <c r="AU42" s="598"/>
      <c r="AV42" s="598"/>
      <c r="AW42" s="598"/>
      <c r="AX42" s="598"/>
      <c r="AY42" s="599"/>
      <c r="AZ42" s="571">
        <v>885310</v>
      </c>
      <c r="BA42" s="588"/>
      <c r="BB42" s="588"/>
      <c r="BC42" s="588"/>
      <c r="BD42" s="572"/>
      <c r="BE42" s="572"/>
      <c r="BF42" s="600"/>
      <c r="BG42" s="355"/>
      <c r="BH42" s="356"/>
      <c r="BI42" s="356"/>
      <c r="BJ42" s="356"/>
      <c r="BK42" s="356"/>
      <c r="BL42" s="23"/>
      <c r="BM42" s="569" t="s">
        <v>427</v>
      </c>
      <c r="BN42" s="569"/>
      <c r="BO42" s="569"/>
      <c r="BP42" s="569"/>
      <c r="BQ42" s="569"/>
      <c r="BR42" s="569"/>
      <c r="BS42" s="569"/>
      <c r="BT42" s="569"/>
      <c r="BU42" s="570"/>
      <c r="BV42" s="571">
        <v>341</v>
      </c>
      <c r="BW42" s="588"/>
      <c r="BX42" s="588"/>
      <c r="BY42" s="588"/>
      <c r="BZ42" s="588"/>
      <c r="CA42" s="588"/>
      <c r="CB42" s="601"/>
      <c r="CD42" s="554" t="s">
        <v>280</v>
      </c>
      <c r="CE42" s="555"/>
      <c r="CF42" s="555"/>
      <c r="CG42" s="555"/>
      <c r="CH42" s="555"/>
      <c r="CI42" s="555"/>
      <c r="CJ42" s="555"/>
      <c r="CK42" s="555"/>
      <c r="CL42" s="555"/>
      <c r="CM42" s="555"/>
      <c r="CN42" s="555"/>
      <c r="CO42" s="555"/>
      <c r="CP42" s="555"/>
      <c r="CQ42" s="556"/>
      <c r="CR42" s="557">
        <v>836104</v>
      </c>
      <c r="CS42" s="459"/>
      <c r="CT42" s="459"/>
      <c r="CU42" s="459"/>
      <c r="CV42" s="459"/>
      <c r="CW42" s="459"/>
      <c r="CX42" s="459"/>
      <c r="CY42" s="558"/>
      <c r="CZ42" s="559">
        <v>5.6</v>
      </c>
      <c r="DA42" s="325"/>
      <c r="DB42" s="325"/>
      <c r="DC42" s="560"/>
      <c r="DD42" s="561">
        <v>96026</v>
      </c>
      <c r="DE42" s="459"/>
      <c r="DF42" s="459"/>
      <c r="DG42" s="459"/>
      <c r="DH42" s="459"/>
      <c r="DI42" s="459"/>
      <c r="DJ42" s="459"/>
      <c r="DK42" s="558"/>
      <c r="DL42" s="562"/>
      <c r="DM42" s="563"/>
      <c r="DN42" s="563"/>
      <c r="DO42" s="563"/>
      <c r="DP42" s="563"/>
      <c r="DQ42" s="563"/>
      <c r="DR42" s="563"/>
      <c r="DS42" s="563"/>
      <c r="DT42" s="563"/>
      <c r="DU42" s="563"/>
      <c r="DV42" s="564"/>
      <c r="DW42" s="565"/>
      <c r="DX42" s="566"/>
      <c r="DY42" s="566"/>
      <c r="DZ42" s="566"/>
      <c r="EA42" s="566"/>
      <c r="EB42" s="566"/>
      <c r="EC42" s="567"/>
    </row>
    <row r="43" spans="2:133" ht="11.25" customHeight="1" x14ac:dyDescent="0.2">
      <c r="B43" s="568" t="s">
        <v>425</v>
      </c>
      <c r="C43" s="569"/>
      <c r="D43" s="569"/>
      <c r="E43" s="569"/>
      <c r="F43" s="569"/>
      <c r="G43" s="569"/>
      <c r="H43" s="569"/>
      <c r="I43" s="569"/>
      <c r="J43" s="569"/>
      <c r="K43" s="569"/>
      <c r="L43" s="569"/>
      <c r="M43" s="569"/>
      <c r="N43" s="569"/>
      <c r="O43" s="569"/>
      <c r="P43" s="569"/>
      <c r="Q43" s="570"/>
      <c r="R43" s="571">
        <v>15157671</v>
      </c>
      <c r="S43" s="588"/>
      <c r="T43" s="588"/>
      <c r="U43" s="588"/>
      <c r="V43" s="588"/>
      <c r="W43" s="588"/>
      <c r="X43" s="588"/>
      <c r="Y43" s="589"/>
      <c r="Z43" s="590">
        <v>100</v>
      </c>
      <c r="AA43" s="590"/>
      <c r="AB43" s="590"/>
      <c r="AC43" s="590"/>
      <c r="AD43" s="591">
        <v>7458421</v>
      </c>
      <c r="AE43" s="591"/>
      <c r="AF43" s="591"/>
      <c r="AG43" s="591"/>
      <c r="AH43" s="591"/>
      <c r="AI43" s="591"/>
      <c r="AJ43" s="591"/>
      <c r="AK43" s="591"/>
      <c r="AL43" s="574">
        <v>100</v>
      </c>
      <c r="AM43" s="592"/>
      <c r="AN43" s="592"/>
      <c r="AO43" s="593"/>
      <c r="CD43" s="554" t="s">
        <v>83</v>
      </c>
      <c r="CE43" s="555"/>
      <c r="CF43" s="555"/>
      <c r="CG43" s="555"/>
      <c r="CH43" s="555"/>
      <c r="CI43" s="555"/>
      <c r="CJ43" s="555"/>
      <c r="CK43" s="555"/>
      <c r="CL43" s="555"/>
      <c r="CM43" s="555"/>
      <c r="CN43" s="555"/>
      <c r="CO43" s="555"/>
      <c r="CP43" s="555"/>
      <c r="CQ43" s="556"/>
      <c r="CR43" s="557">
        <v>46379</v>
      </c>
      <c r="CS43" s="584"/>
      <c r="CT43" s="584"/>
      <c r="CU43" s="584"/>
      <c r="CV43" s="584"/>
      <c r="CW43" s="584"/>
      <c r="CX43" s="584"/>
      <c r="CY43" s="585"/>
      <c r="CZ43" s="559">
        <v>0.3</v>
      </c>
      <c r="DA43" s="586"/>
      <c r="DB43" s="586"/>
      <c r="DC43" s="587"/>
      <c r="DD43" s="561">
        <v>24385</v>
      </c>
      <c r="DE43" s="584"/>
      <c r="DF43" s="584"/>
      <c r="DG43" s="584"/>
      <c r="DH43" s="584"/>
      <c r="DI43" s="584"/>
      <c r="DJ43" s="584"/>
      <c r="DK43" s="585"/>
      <c r="DL43" s="562"/>
      <c r="DM43" s="563"/>
      <c r="DN43" s="563"/>
      <c r="DO43" s="563"/>
      <c r="DP43" s="563"/>
      <c r="DQ43" s="563"/>
      <c r="DR43" s="563"/>
      <c r="DS43" s="563"/>
      <c r="DT43" s="563"/>
      <c r="DU43" s="563"/>
      <c r="DV43" s="564"/>
      <c r="DW43" s="565"/>
      <c r="DX43" s="566"/>
      <c r="DY43" s="566"/>
      <c r="DZ43" s="566"/>
      <c r="EA43" s="566"/>
      <c r="EB43" s="566"/>
      <c r="EC43" s="567"/>
    </row>
    <row r="44" spans="2:133" ht="11.25" customHeight="1" x14ac:dyDescent="0.2">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60" t="s">
        <v>181</v>
      </c>
      <c r="CE44" s="362"/>
      <c r="CF44" s="554" t="s">
        <v>428</v>
      </c>
      <c r="CG44" s="555"/>
      <c r="CH44" s="555"/>
      <c r="CI44" s="555"/>
      <c r="CJ44" s="555"/>
      <c r="CK44" s="555"/>
      <c r="CL44" s="555"/>
      <c r="CM44" s="555"/>
      <c r="CN44" s="555"/>
      <c r="CO44" s="555"/>
      <c r="CP44" s="555"/>
      <c r="CQ44" s="556"/>
      <c r="CR44" s="557">
        <v>830726</v>
      </c>
      <c r="CS44" s="459"/>
      <c r="CT44" s="459"/>
      <c r="CU44" s="459"/>
      <c r="CV44" s="459"/>
      <c r="CW44" s="459"/>
      <c r="CX44" s="459"/>
      <c r="CY44" s="558"/>
      <c r="CZ44" s="559">
        <v>5.6</v>
      </c>
      <c r="DA44" s="325"/>
      <c r="DB44" s="325"/>
      <c r="DC44" s="560"/>
      <c r="DD44" s="561">
        <v>96026</v>
      </c>
      <c r="DE44" s="459"/>
      <c r="DF44" s="459"/>
      <c r="DG44" s="459"/>
      <c r="DH44" s="459"/>
      <c r="DI44" s="459"/>
      <c r="DJ44" s="459"/>
      <c r="DK44" s="558"/>
      <c r="DL44" s="562"/>
      <c r="DM44" s="563"/>
      <c r="DN44" s="563"/>
      <c r="DO44" s="563"/>
      <c r="DP44" s="563"/>
      <c r="DQ44" s="563"/>
      <c r="DR44" s="563"/>
      <c r="DS44" s="563"/>
      <c r="DT44" s="563"/>
      <c r="DU44" s="563"/>
      <c r="DV44" s="564"/>
      <c r="DW44" s="565"/>
      <c r="DX44" s="566"/>
      <c r="DY44" s="566"/>
      <c r="DZ44" s="566"/>
      <c r="EA44" s="566"/>
      <c r="EB44" s="566"/>
      <c r="EC44" s="567"/>
    </row>
    <row r="45" spans="2:133" ht="11.25" customHeight="1" x14ac:dyDescent="0.2">
      <c r="B45" s="22" t="s">
        <v>54</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63"/>
      <c r="CE45" s="365"/>
      <c r="CF45" s="554" t="s">
        <v>429</v>
      </c>
      <c r="CG45" s="555"/>
      <c r="CH45" s="555"/>
      <c r="CI45" s="555"/>
      <c r="CJ45" s="555"/>
      <c r="CK45" s="555"/>
      <c r="CL45" s="555"/>
      <c r="CM45" s="555"/>
      <c r="CN45" s="555"/>
      <c r="CO45" s="555"/>
      <c r="CP45" s="555"/>
      <c r="CQ45" s="556"/>
      <c r="CR45" s="557">
        <v>294214</v>
      </c>
      <c r="CS45" s="584"/>
      <c r="CT45" s="584"/>
      <c r="CU45" s="584"/>
      <c r="CV45" s="584"/>
      <c r="CW45" s="584"/>
      <c r="CX45" s="584"/>
      <c r="CY45" s="585"/>
      <c r="CZ45" s="559">
        <v>2</v>
      </c>
      <c r="DA45" s="586"/>
      <c r="DB45" s="586"/>
      <c r="DC45" s="587"/>
      <c r="DD45" s="561">
        <v>11725</v>
      </c>
      <c r="DE45" s="584"/>
      <c r="DF45" s="584"/>
      <c r="DG45" s="584"/>
      <c r="DH45" s="584"/>
      <c r="DI45" s="584"/>
      <c r="DJ45" s="584"/>
      <c r="DK45" s="585"/>
      <c r="DL45" s="562"/>
      <c r="DM45" s="563"/>
      <c r="DN45" s="563"/>
      <c r="DO45" s="563"/>
      <c r="DP45" s="563"/>
      <c r="DQ45" s="563"/>
      <c r="DR45" s="563"/>
      <c r="DS45" s="563"/>
      <c r="DT45" s="563"/>
      <c r="DU45" s="563"/>
      <c r="DV45" s="564"/>
      <c r="DW45" s="565"/>
      <c r="DX45" s="566"/>
      <c r="DY45" s="566"/>
      <c r="DZ45" s="566"/>
      <c r="EA45" s="566"/>
      <c r="EB45" s="566"/>
      <c r="EC45" s="567"/>
    </row>
    <row r="46" spans="2:133" ht="11.25" customHeight="1" x14ac:dyDescent="0.2">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63"/>
      <c r="CE46" s="365"/>
      <c r="CF46" s="554" t="s">
        <v>391</v>
      </c>
      <c r="CG46" s="555"/>
      <c r="CH46" s="555"/>
      <c r="CI46" s="555"/>
      <c r="CJ46" s="555"/>
      <c r="CK46" s="555"/>
      <c r="CL46" s="555"/>
      <c r="CM46" s="555"/>
      <c r="CN46" s="555"/>
      <c r="CO46" s="555"/>
      <c r="CP46" s="555"/>
      <c r="CQ46" s="556"/>
      <c r="CR46" s="557">
        <v>536512</v>
      </c>
      <c r="CS46" s="459"/>
      <c r="CT46" s="459"/>
      <c r="CU46" s="459"/>
      <c r="CV46" s="459"/>
      <c r="CW46" s="459"/>
      <c r="CX46" s="459"/>
      <c r="CY46" s="558"/>
      <c r="CZ46" s="559">
        <v>3.6</v>
      </c>
      <c r="DA46" s="325"/>
      <c r="DB46" s="325"/>
      <c r="DC46" s="560"/>
      <c r="DD46" s="561">
        <v>84301</v>
      </c>
      <c r="DE46" s="459"/>
      <c r="DF46" s="459"/>
      <c r="DG46" s="459"/>
      <c r="DH46" s="459"/>
      <c r="DI46" s="459"/>
      <c r="DJ46" s="459"/>
      <c r="DK46" s="558"/>
      <c r="DL46" s="562"/>
      <c r="DM46" s="563"/>
      <c r="DN46" s="563"/>
      <c r="DO46" s="563"/>
      <c r="DP46" s="563"/>
      <c r="DQ46" s="563"/>
      <c r="DR46" s="563"/>
      <c r="DS46" s="563"/>
      <c r="DT46" s="563"/>
      <c r="DU46" s="563"/>
      <c r="DV46" s="564"/>
      <c r="DW46" s="565"/>
      <c r="DX46" s="566"/>
      <c r="DY46" s="566"/>
      <c r="DZ46" s="566"/>
      <c r="EA46" s="566"/>
      <c r="EB46" s="566"/>
      <c r="EC46" s="567"/>
    </row>
    <row r="47" spans="2:133" ht="11.25" customHeight="1" x14ac:dyDescent="0.2">
      <c r="B47" s="46" t="s">
        <v>268</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63"/>
      <c r="CE47" s="365"/>
      <c r="CF47" s="554" t="s">
        <v>432</v>
      </c>
      <c r="CG47" s="555"/>
      <c r="CH47" s="555"/>
      <c r="CI47" s="555"/>
      <c r="CJ47" s="555"/>
      <c r="CK47" s="555"/>
      <c r="CL47" s="555"/>
      <c r="CM47" s="555"/>
      <c r="CN47" s="555"/>
      <c r="CO47" s="555"/>
      <c r="CP47" s="555"/>
      <c r="CQ47" s="556"/>
      <c r="CR47" s="557">
        <v>5378</v>
      </c>
      <c r="CS47" s="584"/>
      <c r="CT47" s="584"/>
      <c r="CU47" s="584"/>
      <c r="CV47" s="584"/>
      <c r="CW47" s="584"/>
      <c r="CX47" s="584"/>
      <c r="CY47" s="585"/>
      <c r="CZ47" s="559">
        <v>0</v>
      </c>
      <c r="DA47" s="586"/>
      <c r="DB47" s="586"/>
      <c r="DC47" s="587"/>
      <c r="DD47" s="561" t="s">
        <v>204</v>
      </c>
      <c r="DE47" s="584"/>
      <c r="DF47" s="584"/>
      <c r="DG47" s="584"/>
      <c r="DH47" s="584"/>
      <c r="DI47" s="584"/>
      <c r="DJ47" s="584"/>
      <c r="DK47" s="585"/>
      <c r="DL47" s="562"/>
      <c r="DM47" s="563"/>
      <c r="DN47" s="563"/>
      <c r="DO47" s="563"/>
      <c r="DP47" s="563"/>
      <c r="DQ47" s="563"/>
      <c r="DR47" s="563"/>
      <c r="DS47" s="563"/>
      <c r="DT47" s="563"/>
      <c r="DU47" s="563"/>
      <c r="DV47" s="564"/>
      <c r="DW47" s="565"/>
      <c r="DX47" s="566"/>
      <c r="DY47" s="566"/>
      <c r="DZ47" s="566"/>
      <c r="EA47" s="566"/>
      <c r="EB47" s="566"/>
      <c r="EC47" s="567"/>
    </row>
    <row r="48" spans="2:133" ht="11" x14ac:dyDescent="0.2">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66"/>
      <c r="CE48" s="368"/>
      <c r="CF48" s="554" t="s">
        <v>433</v>
      </c>
      <c r="CG48" s="555"/>
      <c r="CH48" s="555"/>
      <c r="CI48" s="555"/>
      <c r="CJ48" s="555"/>
      <c r="CK48" s="555"/>
      <c r="CL48" s="555"/>
      <c r="CM48" s="555"/>
      <c r="CN48" s="555"/>
      <c r="CO48" s="555"/>
      <c r="CP48" s="555"/>
      <c r="CQ48" s="556"/>
      <c r="CR48" s="557" t="s">
        <v>204</v>
      </c>
      <c r="CS48" s="459"/>
      <c r="CT48" s="459"/>
      <c r="CU48" s="459"/>
      <c r="CV48" s="459"/>
      <c r="CW48" s="459"/>
      <c r="CX48" s="459"/>
      <c r="CY48" s="558"/>
      <c r="CZ48" s="559" t="s">
        <v>204</v>
      </c>
      <c r="DA48" s="325"/>
      <c r="DB48" s="325"/>
      <c r="DC48" s="560"/>
      <c r="DD48" s="561" t="s">
        <v>204</v>
      </c>
      <c r="DE48" s="459"/>
      <c r="DF48" s="459"/>
      <c r="DG48" s="459"/>
      <c r="DH48" s="459"/>
      <c r="DI48" s="459"/>
      <c r="DJ48" s="459"/>
      <c r="DK48" s="558"/>
      <c r="DL48" s="562"/>
      <c r="DM48" s="563"/>
      <c r="DN48" s="563"/>
      <c r="DO48" s="563"/>
      <c r="DP48" s="563"/>
      <c r="DQ48" s="563"/>
      <c r="DR48" s="563"/>
      <c r="DS48" s="563"/>
      <c r="DT48" s="563"/>
      <c r="DU48" s="563"/>
      <c r="DV48" s="564"/>
      <c r="DW48" s="565"/>
      <c r="DX48" s="566"/>
      <c r="DY48" s="566"/>
      <c r="DZ48" s="566"/>
      <c r="EA48" s="566"/>
      <c r="EB48" s="566"/>
      <c r="EC48" s="567"/>
    </row>
    <row r="49" spans="2:133" ht="11.25" customHeight="1" x14ac:dyDescent="0.2">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68" t="s">
        <v>142</v>
      </c>
      <c r="CE49" s="569"/>
      <c r="CF49" s="569"/>
      <c r="CG49" s="569"/>
      <c r="CH49" s="569"/>
      <c r="CI49" s="569"/>
      <c r="CJ49" s="569"/>
      <c r="CK49" s="569"/>
      <c r="CL49" s="569"/>
      <c r="CM49" s="569"/>
      <c r="CN49" s="569"/>
      <c r="CO49" s="569"/>
      <c r="CP49" s="569"/>
      <c r="CQ49" s="570"/>
      <c r="CR49" s="571">
        <v>14945203</v>
      </c>
      <c r="CS49" s="572"/>
      <c r="CT49" s="572"/>
      <c r="CU49" s="572"/>
      <c r="CV49" s="572"/>
      <c r="CW49" s="572"/>
      <c r="CX49" s="572"/>
      <c r="CY49" s="573"/>
      <c r="CZ49" s="574">
        <v>100</v>
      </c>
      <c r="DA49" s="575"/>
      <c r="DB49" s="575"/>
      <c r="DC49" s="576"/>
      <c r="DD49" s="577">
        <v>8942332</v>
      </c>
      <c r="DE49" s="572"/>
      <c r="DF49" s="572"/>
      <c r="DG49" s="572"/>
      <c r="DH49" s="572"/>
      <c r="DI49" s="572"/>
      <c r="DJ49" s="572"/>
      <c r="DK49" s="573"/>
      <c r="DL49" s="578"/>
      <c r="DM49" s="579"/>
      <c r="DN49" s="579"/>
      <c r="DO49" s="579"/>
      <c r="DP49" s="579"/>
      <c r="DQ49" s="579"/>
      <c r="DR49" s="579"/>
      <c r="DS49" s="579"/>
      <c r="DT49" s="579"/>
      <c r="DU49" s="579"/>
      <c r="DV49" s="580"/>
      <c r="DW49" s="581"/>
      <c r="DX49" s="582"/>
      <c r="DY49" s="582"/>
      <c r="DZ49" s="582"/>
      <c r="EA49" s="582"/>
      <c r="EB49" s="582"/>
      <c r="EC49" s="583"/>
    </row>
  </sheetData>
  <sheetProtection algorithmName="SHA-512" hashValue="6X0lfPK9l6xsC5s6Raf/kRHVtzrk/u/LBYTvuMemUWG0jR8gBCkbtcYJe00tz0qzKpxH7IpQlpUhIpbTtbrYMA==" saltValue="t5l7HC9rqqLHmw3sKFN6F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AL29:AO29"/>
    <mergeCell ref="AP29:BF29"/>
    <mergeCell ref="BG29:BN29"/>
    <mergeCell ref="BO29:BR29"/>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3:AO33"/>
    <mergeCell ref="AX33:BF33"/>
    <mergeCell ref="BG33:BL33"/>
    <mergeCell ref="BM33:BQ33"/>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AD37:AK37"/>
    <mergeCell ref="AL37:AO37"/>
    <mergeCell ref="AQ37:AY37"/>
    <mergeCell ref="AZ37:BF37"/>
    <mergeCell ref="BG37:BU37"/>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Z41:AC41"/>
    <mergeCell ref="AD41:AK41"/>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EA135"/>
  <sheetViews>
    <sheetView zoomScale="70" zoomScaleNormal="70" zoomScaleSheetLayoutView="70" workbookViewId="0"/>
  </sheetViews>
  <sheetFormatPr defaultColWidth="0" defaultRowHeight="13" zeroHeight="1" x14ac:dyDescent="0.2"/>
  <cols>
    <col min="1" max="130" width="2.7265625" style="51" customWidth="1"/>
    <col min="131" max="131" width="1.6328125" style="51" customWidth="1"/>
    <col min="132" max="132" width="9" style="51" hidden="1" customWidth="1"/>
    <col min="133" max="16384" width="9" style="51" hidden="1"/>
  </cols>
  <sheetData>
    <row r="1" spans="1:131" s="52" customFormat="1" ht="11.25" customHeight="1" x14ac:dyDescent="0.2">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x14ac:dyDescent="0.2">
      <c r="A2" s="57" t="s">
        <v>300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986" t="s">
        <v>289</v>
      </c>
      <c r="DK2" s="987"/>
      <c r="DL2" s="987"/>
      <c r="DM2" s="987"/>
      <c r="DN2" s="987"/>
      <c r="DO2" s="988"/>
      <c r="DP2" s="70"/>
      <c r="DQ2" s="986" t="s">
        <v>301</v>
      </c>
      <c r="DR2" s="987"/>
      <c r="DS2" s="987"/>
      <c r="DT2" s="987"/>
      <c r="DU2" s="987"/>
      <c r="DV2" s="987"/>
      <c r="DW2" s="987"/>
      <c r="DX2" s="987"/>
      <c r="DY2" s="987"/>
      <c r="DZ2" s="988"/>
      <c r="EA2" s="94"/>
    </row>
    <row r="3" spans="1:131" s="52" customFormat="1" ht="11.25" customHeight="1" x14ac:dyDescent="0.2">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x14ac:dyDescent="0.2">
      <c r="A4" s="977" t="s">
        <v>208</v>
      </c>
      <c r="B4" s="977"/>
      <c r="C4" s="977"/>
      <c r="D4" s="977"/>
      <c r="E4" s="977"/>
      <c r="F4" s="977"/>
      <c r="G4" s="977"/>
      <c r="H4" s="977"/>
      <c r="I4" s="977"/>
      <c r="J4" s="977"/>
      <c r="K4" s="977"/>
      <c r="L4" s="977"/>
      <c r="M4" s="977"/>
      <c r="N4" s="977"/>
      <c r="O4" s="977"/>
      <c r="P4" s="977"/>
      <c r="Q4" s="977"/>
      <c r="R4" s="977"/>
      <c r="S4" s="977"/>
      <c r="T4" s="977"/>
      <c r="U4" s="977"/>
      <c r="V4" s="977"/>
      <c r="W4" s="977"/>
      <c r="X4" s="977"/>
      <c r="Y4" s="977"/>
      <c r="Z4" s="977"/>
      <c r="AA4" s="977"/>
      <c r="AB4" s="977"/>
      <c r="AC4" s="977"/>
      <c r="AD4" s="977"/>
      <c r="AE4" s="977"/>
      <c r="AF4" s="977"/>
      <c r="AG4" s="977"/>
      <c r="AH4" s="977"/>
      <c r="AI4" s="977"/>
      <c r="AJ4" s="977"/>
      <c r="AK4" s="977"/>
      <c r="AL4" s="977"/>
      <c r="AM4" s="977"/>
      <c r="AN4" s="977"/>
      <c r="AO4" s="977"/>
      <c r="AP4" s="977"/>
      <c r="AQ4" s="977"/>
      <c r="AR4" s="977"/>
      <c r="AS4" s="977"/>
      <c r="AT4" s="977"/>
      <c r="AU4" s="977"/>
      <c r="AV4" s="977"/>
      <c r="AW4" s="977"/>
      <c r="AX4" s="977"/>
      <c r="AY4" s="977"/>
      <c r="AZ4" s="64"/>
      <c r="BA4" s="64"/>
      <c r="BB4" s="64"/>
      <c r="BC4" s="64"/>
      <c r="BD4" s="64"/>
      <c r="BE4" s="82"/>
      <c r="BF4" s="82"/>
      <c r="BG4" s="82"/>
      <c r="BH4" s="82"/>
      <c r="BI4" s="82"/>
      <c r="BJ4" s="82"/>
      <c r="BK4" s="82"/>
      <c r="BL4" s="82"/>
      <c r="BM4" s="82"/>
      <c r="BN4" s="82"/>
      <c r="BO4" s="82"/>
      <c r="BP4" s="82"/>
      <c r="BQ4" s="64" t="s">
        <v>434</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x14ac:dyDescent="0.2">
      <c r="A5" s="665" t="s">
        <v>435</v>
      </c>
      <c r="B5" s="666"/>
      <c r="C5" s="666"/>
      <c r="D5" s="666"/>
      <c r="E5" s="666"/>
      <c r="F5" s="666"/>
      <c r="G5" s="666"/>
      <c r="H5" s="666"/>
      <c r="I5" s="666"/>
      <c r="J5" s="666"/>
      <c r="K5" s="666"/>
      <c r="L5" s="666"/>
      <c r="M5" s="666"/>
      <c r="N5" s="666"/>
      <c r="O5" s="666"/>
      <c r="P5" s="667"/>
      <c r="Q5" s="657" t="s">
        <v>185</v>
      </c>
      <c r="R5" s="658"/>
      <c r="S5" s="658"/>
      <c r="T5" s="658"/>
      <c r="U5" s="659"/>
      <c r="V5" s="657" t="s">
        <v>436</v>
      </c>
      <c r="W5" s="658"/>
      <c r="X5" s="658"/>
      <c r="Y5" s="658"/>
      <c r="Z5" s="659"/>
      <c r="AA5" s="657" t="s">
        <v>437</v>
      </c>
      <c r="AB5" s="658"/>
      <c r="AC5" s="658"/>
      <c r="AD5" s="658"/>
      <c r="AE5" s="658"/>
      <c r="AF5" s="741" t="s">
        <v>184</v>
      </c>
      <c r="AG5" s="658"/>
      <c r="AH5" s="658"/>
      <c r="AI5" s="658"/>
      <c r="AJ5" s="663"/>
      <c r="AK5" s="658" t="s">
        <v>438</v>
      </c>
      <c r="AL5" s="658"/>
      <c r="AM5" s="658"/>
      <c r="AN5" s="658"/>
      <c r="AO5" s="659"/>
      <c r="AP5" s="657" t="s">
        <v>439</v>
      </c>
      <c r="AQ5" s="658"/>
      <c r="AR5" s="658"/>
      <c r="AS5" s="658"/>
      <c r="AT5" s="659"/>
      <c r="AU5" s="657" t="s">
        <v>441</v>
      </c>
      <c r="AV5" s="658"/>
      <c r="AW5" s="658"/>
      <c r="AX5" s="658"/>
      <c r="AY5" s="663"/>
      <c r="AZ5" s="73"/>
      <c r="BA5" s="73"/>
      <c r="BB5" s="73"/>
      <c r="BC5" s="73"/>
      <c r="BD5" s="73"/>
      <c r="BE5" s="85"/>
      <c r="BF5" s="85"/>
      <c r="BG5" s="85"/>
      <c r="BH5" s="85"/>
      <c r="BI5" s="85"/>
      <c r="BJ5" s="85"/>
      <c r="BK5" s="85"/>
      <c r="BL5" s="85"/>
      <c r="BM5" s="85"/>
      <c r="BN5" s="85"/>
      <c r="BO5" s="85"/>
      <c r="BP5" s="85"/>
      <c r="BQ5" s="665" t="s">
        <v>442</v>
      </c>
      <c r="BR5" s="666"/>
      <c r="BS5" s="666"/>
      <c r="BT5" s="666"/>
      <c r="BU5" s="666"/>
      <c r="BV5" s="666"/>
      <c r="BW5" s="666"/>
      <c r="BX5" s="666"/>
      <c r="BY5" s="666"/>
      <c r="BZ5" s="666"/>
      <c r="CA5" s="666"/>
      <c r="CB5" s="666"/>
      <c r="CC5" s="666"/>
      <c r="CD5" s="666"/>
      <c r="CE5" s="666"/>
      <c r="CF5" s="666"/>
      <c r="CG5" s="667"/>
      <c r="CH5" s="657" t="s">
        <v>365</v>
      </c>
      <c r="CI5" s="658"/>
      <c r="CJ5" s="658"/>
      <c r="CK5" s="658"/>
      <c r="CL5" s="659"/>
      <c r="CM5" s="657" t="s">
        <v>323</v>
      </c>
      <c r="CN5" s="658"/>
      <c r="CO5" s="658"/>
      <c r="CP5" s="658"/>
      <c r="CQ5" s="659"/>
      <c r="CR5" s="657" t="s">
        <v>248</v>
      </c>
      <c r="CS5" s="658"/>
      <c r="CT5" s="658"/>
      <c r="CU5" s="658"/>
      <c r="CV5" s="659"/>
      <c r="CW5" s="657" t="s">
        <v>55</v>
      </c>
      <c r="CX5" s="658"/>
      <c r="CY5" s="658"/>
      <c r="CZ5" s="658"/>
      <c r="DA5" s="659"/>
      <c r="DB5" s="657" t="s">
        <v>445</v>
      </c>
      <c r="DC5" s="658"/>
      <c r="DD5" s="658"/>
      <c r="DE5" s="658"/>
      <c r="DF5" s="659"/>
      <c r="DG5" s="998" t="s">
        <v>246</v>
      </c>
      <c r="DH5" s="999"/>
      <c r="DI5" s="999"/>
      <c r="DJ5" s="999"/>
      <c r="DK5" s="1000"/>
      <c r="DL5" s="998" t="s">
        <v>447</v>
      </c>
      <c r="DM5" s="999"/>
      <c r="DN5" s="999"/>
      <c r="DO5" s="999"/>
      <c r="DP5" s="1000"/>
      <c r="DQ5" s="657" t="s">
        <v>449</v>
      </c>
      <c r="DR5" s="658"/>
      <c r="DS5" s="658"/>
      <c r="DT5" s="658"/>
      <c r="DU5" s="659"/>
      <c r="DV5" s="657" t="s">
        <v>441</v>
      </c>
      <c r="DW5" s="658"/>
      <c r="DX5" s="658"/>
      <c r="DY5" s="658"/>
      <c r="DZ5" s="663"/>
      <c r="EA5" s="82"/>
    </row>
    <row r="6" spans="1:131" s="54" customFormat="1" ht="26.25" customHeight="1" x14ac:dyDescent="0.2">
      <c r="A6" s="668"/>
      <c r="B6" s="669"/>
      <c r="C6" s="669"/>
      <c r="D6" s="669"/>
      <c r="E6" s="669"/>
      <c r="F6" s="669"/>
      <c r="G6" s="669"/>
      <c r="H6" s="669"/>
      <c r="I6" s="669"/>
      <c r="J6" s="669"/>
      <c r="K6" s="669"/>
      <c r="L6" s="669"/>
      <c r="M6" s="669"/>
      <c r="N6" s="669"/>
      <c r="O6" s="669"/>
      <c r="P6" s="670"/>
      <c r="Q6" s="660"/>
      <c r="R6" s="661"/>
      <c r="S6" s="661"/>
      <c r="T6" s="661"/>
      <c r="U6" s="662"/>
      <c r="V6" s="660"/>
      <c r="W6" s="661"/>
      <c r="X6" s="661"/>
      <c r="Y6" s="661"/>
      <c r="Z6" s="662"/>
      <c r="AA6" s="660"/>
      <c r="AB6" s="661"/>
      <c r="AC6" s="661"/>
      <c r="AD6" s="661"/>
      <c r="AE6" s="661"/>
      <c r="AF6" s="742"/>
      <c r="AG6" s="661"/>
      <c r="AH6" s="661"/>
      <c r="AI6" s="661"/>
      <c r="AJ6" s="664"/>
      <c r="AK6" s="661"/>
      <c r="AL6" s="661"/>
      <c r="AM6" s="661"/>
      <c r="AN6" s="661"/>
      <c r="AO6" s="662"/>
      <c r="AP6" s="660"/>
      <c r="AQ6" s="661"/>
      <c r="AR6" s="661"/>
      <c r="AS6" s="661"/>
      <c r="AT6" s="662"/>
      <c r="AU6" s="660"/>
      <c r="AV6" s="661"/>
      <c r="AW6" s="661"/>
      <c r="AX6" s="661"/>
      <c r="AY6" s="664"/>
      <c r="AZ6" s="64"/>
      <c r="BA6" s="64"/>
      <c r="BB6" s="64"/>
      <c r="BC6" s="64"/>
      <c r="BD6" s="64"/>
      <c r="BE6" s="82"/>
      <c r="BF6" s="82"/>
      <c r="BG6" s="82"/>
      <c r="BH6" s="82"/>
      <c r="BI6" s="82"/>
      <c r="BJ6" s="82"/>
      <c r="BK6" s="82"/>
      <c r="BL6" s="82"/>
      <c r="BM6" s="82"/>
      <c r="BN6" s="82"/>
      <c r="BO6" s="82"/>
      <c r="BP6" s="82"/>
      <c r="BQ6" s="668"/>
      <c r="BR6" s="669"/>
      <c r="BS6" s="669"/>
      <c r="BT6" s="669"/>
      <c r="BU6" s="669"/>
      <c r="BV6" s="669"/>
      <c r="BW6" s="669"/>
      <c r="BX6" s="669"/>
      <c r="BY6" s="669"/>
      <c r="BZ6" s="669"/>
      <c r="CA6" s="669"/>
      <c r="CB6" s="669"/>
      <c r="CC6" s="669"/>
      <c r="CD6" s="669"/>
      <c r="CE6" s="669"/>
      <c r="CF6" s="669"/>
      <c r="CG6" s="670"/>
      <c r="CH6" s="660"/>
      <c r="CI6" s="661"/>
      <c r="CJ6" s="661"/>
      <c r="CK6" s="661"/>
      <c r="CL6" s="662"/>
      <c r="CM6" s="660"/>
      <c r="CN6" s="661"/>
      <c r="CO6" s="661"/>
      <c r="CP6" s="661"/>
      <c r="CQ6" s="662"/>
      <c r="CR6" s="660"/>
      <c r="CS6" s="661"/>
      <c r="CT6" s="661"/>
      <c r="CU6" s="661"/>
      <c r="CV6" s="662"/>
      <c r="CW6" s="660"/>
      <c r="CX6" s="661"/>
      <c r="CY6" s="661"/>
      <c r="CZ6" s="661"/>
      <c r="DA6" s="662"/>
      <c r="DB6" s="660"/>
      <c r="DC6" s="661"/>
      <c r="DD6" s="661"/>
      <c r="DE6" s="661"/>
      <c r="DF6" s="662"/>
      <c r="DG6" s="1001"/>
      <c r="DH6" s="1002"/>
      <c r="DI6" s="1002"/>
      <c r="DJ6" s="1002"/>
      <c r="DK6" s="1003"/>
      <c r="DL6" s="1001"/>
      <c r="DM6" s="1002"/>
      <c r="DN6" s="1002"/>
      <c r="DO6" s="1002"/>
      <c r="DP6" s="1003"/>
      <c r="DQ6" s="660"/>
      <c r="DR6" s="661"/>
      <c r="DS6" s="661"/>
      <c r="DT6" s="661"/>
      <c r="DU6" s="662"/>
      <c r="DV6" s="660"/>
      <c r="DW6" s="661"/>
      <c r="DX6" s="661"/>
      <c r="DY6" s="661"/>
      <c r="DZ6" s="664"/>
      <c r="EA6" s="82"/>
    </row>
    <row r="7" spans="1:131" s="54" customFormat="1" ht="26.25" customHeight="1" x14ac:dyDescent="0.2">
      <c r="A7" s="59">
        <v>1</v>
      </c>
      <c r="B7" s="940" t="s">
        <v>451</v>
      </c>
      <c r="C7" s="941"/>
      <c r="D7" s="941"/>
      <c r="E7" s="941"/>
      <c r="F7" s="941"/>
      <c r="G7" s="941"/>
      <c r="H7" s="941"/>
      <c r="I7" s="941"/>
      <c r="J7" s="941"/>
      <c r="K7" s="941"/>
      <c r="L7" s="941"/>
      <c r="M7" s="941"/>
      <c r="N7" s="941"/>
      <c r="O7" s="941"/>
      <c r="P7" s="942"/>
      <c r="Q7" s="943">
        <v>15157</v>
      </c>
      <c r="R7" s="944"/>
      <c r="S7" s="944"/>
      <c r="T7" s="944"/>
      <c r="U7" s="944"/>
      <c r="V7" s="944">
        <v>14945</v>
      </c>
      <c r="W7" s="944"/>
      <c r="X7" s="944"/>
      <c r="Y7" s="944"/>
      <c r="Z7" s="944"/>
      <c r="AA7" s="944">
        <v>212</v>
      </c>
      <c r="AB7" s="944"/>
      <c r="AC7" s="944"/>
      <c r="AD7" s="944"/>
      <c r="AE7" s="989"/>
      <c r="AF7" s="990">
        <v>12</v>
      </c>
      <c r="AG7" s="991"/>
      <c r="AH7" s="991"/>
      <c r="AI7" s="991"/>
      <c r="AJ7" s="992"/>
      <c r="AK7" s="993">
        <v>759</v>
      </c>
      <c r="AL7" s="944"/>
      <c r="AM7" s="944"/>
      <c r="AN7" s="944"/>
      <c r="AO7" s="944"/>
      <c r="AP7" s="944">
        <v>14544</v>
      </c>
      <c r="AQ7" s="944"/>
      <c r="AR7" s="944"/>
      <c r="AS7" s="944"/>
      <c r="AT7" s="944"/>
      <c r="AU7" s="945"/>
      <c r="AV7" s="945"/>
      <c r="AW7" s="945"/>
      <c r="AX7" s="945"/>
      <c r="AY7" s="946"/>
      <c r="AZ7" s="64"/>
      <c r="BA7" s="64"/>
      <c r="BB7" s="64"/>
      <c r="BC7" s="64"/>
      <c r="BD7" s="64"/>
      <c r="BE7" s="82"/>
      <c r="BF7" s="82"/>
      <c r="BG7" s="82"/>
      <c r="BH7" s="82"/>
      <c r="BI7" s="82"/>
      <c r="BJ7" s="82"/>
      <c r="BK7" s="82"/>
      <c r="BL7" s="82"/>
      <c r="BM7" s="82"/>
      <c r="BN7" s="82"/>
      <c r="BO7" s="82"/>
      <c r="BP7" s="82"/>
      <c r="BQ7" s="59">
        <v>1</v>
      </c>
      <c r="BR7" s="87"/>
      <c r="BS7" s="940" t="s">
        <v>544</v>
      </c>
      <c r="BT7" s="941"/>
      <c r="BU7" s="941"/>
      <c r="BV7" s="941"/>
      <c r="BW7" s="941"/>
      <c r="BX7" s="941"/>
      <c r="BY7" s="941"/>
      <c r="BZ7" s="941"/>
      <c r="CA7" s="941"/>
      <c r="CB7" s="941"/>
      <c r="CC7" s="941"/>
      <c r="CD7" s="941"/>
      <c r="CE7" s="941"/>
      <c r="CF7" s="941"/>
      <c r="CG7" s="942"/>
      <c r="CH7" s="994">
        <v>-1</v>
      </c>
      <c r="CI7" s="995"/>
      <c r="CJ7" s="995"/>
      <c r="CK7" s="995"/>
      <c r="CL7" s="996"/>
      <c r="CM7" s="994">
        <v>16</v>
      </c>
      <c r="CN7" s="995"/>
      <c r="CO7" s="995"/>
      <c r="CP7" s="995"/>
      <c r="CQ7" s="996"/>
      <c r="CR7" s="994">
        <v>2</v>
      </c>
      <c r="CS7" s="995"/>
      <c r="CT7" s="995"/>
      <c r="CU7" s="995"/>
      <c r="CV7" s="996"/>
      <c r="CW7" s="994" t="s">
        <v>204</v>
      </c>
      <c r="CX7" s="995"/>
      <c r="CY7" s="995"/>
      <c r="CZ7" s="995"/>
      <c r="DA7" s="996"/>
      <c r="DB7" s="994" t="s">
        <v>204</v>
      </c>
      <c r="DC7" s="995"/>
      <c r="DD7" s="995"/>
      <c r="DE7" s="995"/>
      <c r="DF7" s="996"/>
      <c r="DG7" s="994" t="s">
        <v>204</v>
      </c>
      <c r="DH7" s="995"/>
      <c r="DI7" s="995"/>
      <c r="DJ7" s="995"/>
      <c r="DK7" s="996"/>
      <c r="DL7" s="994" t="s">
        <v>204</v>
      </c>
      <c r="DM7" s="995"/>
      <c r="DN7" s="995"/>
      <c r="DO7" s="995"/>
      <c r="DP7" s="996"/>
      <c r="DQ7" s="994" t="s">
        <v>204</v>
      </c>
      <c r="DR7" s="995"/>
      <c r="DS7" s="995"/>
      <c r="DT7" s="995"/>
      <c r="DU7" s="996"/>
      <c r="DV7" s="940"/>
      <c r="DW7" s="941"/>
      <c r="DX7" s="941"/>
      <c r="DY7" s="941"/>
      <c r="DZ7" s="997"/>
      <c r="EA7" s="82"/>
    </row>
    <row r="8" spans="1:131" s="54" customFormat="1" ht="26.25" customHeight="1" x14ac:dyDescent="0.2">
      <c r="A8" s="60">
        <v>2</v>
      </c>
      <c r="B8" s="929" t="s">
        <v>453</v>
      </c>
      <c r="C8" s="930"/>
      <c r="D8" s="930"/>
      <c r="E8" s="930"/>
      <c r="F8" s="930"/>
      <c r="G8" s="930"/>
      <c r="H8" s="930"/>
      <c r="I8" s="930"/>
      <c r="J8" s="930"/>
      <c r="K8" s="930"/>
      <c r="L8" s="930"/>
      <c r="M8" s="930"/>
      <c r="N8" s="930"/>
      <c r="O8" s="930"/>
      <c r="P8" s="931"/>
      <c r="Q8" s="932" t="s">
        <v>204</v>
      </c>
      <c r="R8" s="933"/>
      <c r="S8" s="933"/>
      <c r="T8" s="933"/>
      <c r="U8" s="933"/>
      <c r="V8" s="933" t="s">
        <v>204</v>
      </c>
      <c r="W8" s="933"/>
      <c r="X8" s="933"/>
      <c r="Y8" s="933"/>
      <c r="Z8" s="933"/>
      <c r="AA8" s="933" t="s">
        <v>204</v>
      </c>
      <c r="AB8" s="933"/>
      <c r="AC8" s="933"/>
      <c r="AD8" s="933"/>
      <c r="AE8" s="939"/>
      <c r="AF8" s="959" t="s">
        <v>204</v>
      </c>
      <c r="AG8" s="937"/>
      <c r="AH8" s="937"/>
      <c r="AI8" s="937"/>
      <c r="AJ8" s="960"/>
      <c r="AK8" s="938">
        <v>0</v>
      </c>
      <c r="AL8" s="933"/>
      <c r="AM8" s="933"/>
      <c r="AN8" s="933"/>
      <c r="AO8" s="933"/>
      <c r="AP8" s="933" t="s">
        <v>204</v>
      </c>
      <c r="AQ8" s="933"/>
      <c r="AR8" s="933"/>
      <c r="AS8" s="933"/>
      <c r="AT8" s="933"/>
      <c r="AU8" s="934"/>
      <c r="AV8" s="934"/>
      <c r="AW8" s="934"/>
      <c r="AX8" s="934"/>
      <c r="AY8" s="935"/>
      <c r="AZ8" s="64"/>
      <c r="BA8" s="64"/>
      <c r="BB8" s="64"/>
      <c r="BC8" s="64"/>
      <c r="BD8" s="64"/>
      <c r="BE8" s="82"/>
      <c r="BF8" s="82"/>
      <c r="BG8" s="82"/>
      <c r="BH8" s="82"/>
      <c r="BI8" s="82"/>
      <c r="BJ8" s="82"/>
      <c r="BK8" s="82"/>
      <c r="BL8" s="82"/>
      <c r="BM8" s="82"/>
      <c r="BN8" s="82"/>
      <c r="BO8" s="82"/>
      <c r="BP8" s="82"/>
      <c r="BQ8" s="60">
        <v>2</v>
      </c>
      <c r="BR8" s="88"/>
      <c r="BS8" s="929" t="s">
        <v>129</v>
      </c>
      <c r="BT8" s="930"/>
      <c r="BU8" s="930"/>
      <c r="BV8" s="930"/>
      <c r="BW8" s="930"/>
      <c r="BX8" s="930"/>
      <c r="BY8" s="930"/>
      <c r="BZ8" s="930"/>
      <c r="CA8" s="930"/>
      <c r="CB8" s="930"/>
      <c r="CC8" s="930"/>
      <c r="CD8" s="930"/>
      <c r="CE8" s="930"/>
      <c r="CF8" s="930"/>
      <c r="CG8" s="931"/>
      <c r="CH8" s="936">
        <v>0</v>
      </c>
      <c r="CI8" s="937"/>
      <c r="CJ8" s="937"/>
      <c r="CK8" s="937"/>
      <c r="CL8" s="947"/>
      <c r="CM8" s="936">
        <v>-8</v>
      </c>
      <c r="CN8" s="937"/>
      <c r="CO8" s="937"/>
      <c r="CP8" s="937"/>
      <c r="CQ8" s="947"/>
      <c r="CR8" s="936">
        <v>10</v>
      </c>
      <c r="CS8" s="937"/>
      <c r="CT8" s="937"/>
      <c r="CU8" s="937"/>
      <c r="CV8" s="947"/>
      <c r="CW8" s="936" t="s">
        <v>204</v>
      </c>
      <c r="CX8" s="937"/>
      <c r="CY8" s="937"/>
      <c r="CZ8" s="937"/>
      <c r="DA8" s="947"/>
      <c r="DB8" s="936" t="s">
        <v>204</v>
      </c>
      <c r="DC8" s="937"/>
      <c r="DD8" s="937"/>
      <c r="DE8" s="937"/>
      <c r="DF8" s="947"/>
      <c r="DG8" s="936" t="s">
        <v>204</v>
      </c>
      <c r="DH8" s="937"/>
      <c r="DI8" s="937"/>
      <c r="DJ8" s="937"/>
      <c r="DK8" s="947"/>
      <c r="DL8" s="936" t="s">
        <v>204</v>
      </c>
      <c r="DM8" s="937"/>
      <c r="DN8" s="937"/>
      <c r="DO8" s="937"/>
      <c r="DP8" s="947"/>
      <c r="DQ8" s="936" t="s">
        <v>204</v>
      </c>
      <c r="DR8" s="937"/>
      <c r="DS8" s="937"/>
      <c r="DT8" s="937"/>
      <c r="DU8" s="947"/>
      <c r="DV8" s="929"/>
      <c r="DW8" s="930"/>
      <c r="DX8" s="930"/>
      <c r="DY8" s="930"/>
      <c r="DZ8" s="948"/>
      <c r="EA8" s="82"/>
    </row>
    <row r="9" spans="1:131" s="54" customFormat="1" ht="26.25" customHeight="1" x14ac:dyDescent="0.2">
      <c r="A9" s="60">
        <v>3</v>
      </c>
      <c r="B9" s="929" t="s">
        <v>299</v>
      </c>
      <c r="C9" s="930"/>
      <c r="D9" s="930"/>
      <c r="E9" s="930"/>
      <c r="F9" s="930"/>
      <c r="G9" s="930"/>
      <c r="H9" s="930"/>
      <c r="I9" s="930"/>
      <c r="J9" s="930"/>
      <c r="K9" s="930"/>
      <c r="L9" s="930"/>
      <c r="M9" s="930"/>
      <c r="N9" s="930"/>
      <c r="O9" s="930"/>
      <c r="P9" s="931"/>
      <c r="Q9" s="932">
        <v>0</v>
      </c>
      <c r="R9" s="933"/>
      <c r="S9" s="933"/>
      <c r="T9" s="933"/>
      <c r="U9" s="933"/>
      <c r="V9" s="933">
        <v>0</v>
      </c>
      <c r="W9" s="933"/>
      <c r="X9" s="933"/>
      <c r="Y9" s="933"/>
      <c r="Z9" s="933"/>
      <c r="AA9" s="933">
        <v>0</v>
      </c>
      <c r="AB9" s="933"/>
      <c r="AC9" s="933"/>
      <c r="AD9" s="933"/>
      <c r="AE9" s="939"/>
      <c r="AF9" s="959">
        <v>0</v>
      </c>
      <c r="AG9" s="937"/>
      <c r="AH9" s="937"/>
      <c r="AI9" s="937"/>
      <c r="AJ9" s="960"/>
      <c r="AK9" s="938">
        <v>0</v>
      </c>
      <c r="AL9" s="933"/>
      <c r="AM9" s="933"/>
      <c r="AN9" s="933"/>
      <c r="AO9" s="933"/>
      <c r="AP9" s="933" t="s">
        <v>204</v>
      </c>
      <c r="AQ9" s="933"/>
      <c r="AR9" s="933"/>
      <c r="AS9" s="933"/>
      <c r="AT9" s="933"/>
      <c r="AU9" s="934"/>
      <c r="AV9" s="934"/>
      <c r="AW9" s="934"/>
      <c r="AX9" s="934"/>
      <c r="AY9" s="935"/>
      <c r="AZ9" s="64"/>
      <c r="BA9" s="64"/>
      <c r="BB9" s="64"/>
      <c r="BC9" s="64"/>
      <c r="BD9" s="64"/>
      <c r="BE9" s="82"/>
      <c r="BF9" s="82"/>
      <c r="BG9" s="82"/>
      <c r="BH9" s="82"/>
      <c r="BI9" s="82"/>
      <c r="BJ9" s="82"/>
      <c r="BK9" s="82"/>
      <c r="BL9" s="82"/>
      <c r="BM9" s="82"/>
      <c r="BN9" s="82"/>
      <c r="BO9" s="82"/>
      <c r="BP9" s="82"/>
      <c r="BQ9" s="60">
        <v>3</v>
      </c>
      <c r="BR9" s="88"/>
      <c r="BS9" s="929" t="s">
        <v>545</v>
      </c>
      <c r="BT9" s="930"/>
      <c r="BU9" s="930"/>
      <c r="BV9" s="930"/>
      <c r="BW9" s="930"/>
      <c r="BX9" s="930"/>
      <c r="BY9" s="930"/>
      <c r="BZ9" s="930"/>
      <c r="CA9" s="930"/>
      <c r="CB9" s="930"/>
      <c r="CC9" s="930"/>
      <c r="CD9" s="930"/>
      <c r="CE9" s="930"/>
      <c r="CF9" s="930"/>
      <c r="CG9" s="931"/>
      <c r="CH9" s="936">
        <v>4</v>
      </c>
      <c r="CI9" s="937"/>
      <c r="CJ9" s="937"/>
      <c r="CK9" s="937"/>
      <c r="CL9" s="947"/>
      <c r="CM9" s="936">
        <v>62</v>
      </c>
      <c r="CN9" s="937"/>
      <c r="CO9" s="937"/>
      <c r="CP9" s="937"/>
      <c r="CQ9" s="947"/>
      <c r="CR9" s="936">
        <v>40</v>
      </c>
      <c r="CS9" s="937"/>
      <c r="CT9" s="937"/>
      <c r="CU9" s="937"/>
      <c r="CV9" s="947"/>
      <c r="CW9" s="936" t="s">
        <v>204</v>
      </c>
      <c r="CX9" s="937"/>
      <c r="CY9" s="937"/>
      <c r="CZ9" s="937"/>
      <c r="DA9" s="947"/>
      <c r="DB9" s="936">
        <v>21</v>
      </c>
      <c r="DC9" s="937"/>
      <c r="DD9" s="937"/>
      <c r="DE9" s="937"/>
      <c r="DF9" s="947"/>
      <c r="DG9" s="936" t="s">
        <v>204</v>
      </c>
      <c r="DH9" s="937"/>
      <c r="DI9" s="937"/>
      <c r="DJ9" s="937"/>
      <c r="DK9" s="947"/>
      <c r="DL9" s="936" t="s">
        <v>204</v>
      </c>
      <c r="DM9" s="937"/>
      <c r="DN9" s="937"/>
      <c r="DO9" s="937"/>
      <c r="DP9" s="947"/>
      <c r="DQ9" s="936" t="s">
        <v>204</v>
      </c>
      <c r="DR9" s="937"/>
      <c r="DS9" s="937"/>
      <c r="DT9" s="937"/>
      <c r="DU9" s="947"/>
      <c r="DV9" s="929"/>
      <c r="DW9" s="930"/>
      <c r="DX9" s="930"/>
      <c r="DY9" s="930"/>
      <c r="DZ9" s="948"/>
      <c r="EA9" s="82"/>
    </row>
    <row r="10" spans="1:131" s="54" customFormat="1" ht="26.25" customHeight="1" x14ac:dyDescent="0.2">
      <c r="A10" s="60">
        <v>4</v>
      </c>
      <c r="B10" s="929"/>
      <c r="C10" s="930"/>
      <c r="D10" s="930"/>
      <c r="E10" s="930"/>
      <c r="F10" s="930"/>
      <c r="G10" s="930"/>
      <c r="H10" s="930"/>
      <c r="I10" s="930"/>
      <c r="J10" s="930"/>
      <c r="K10" s="930"/>
      <c r="L10" s="930"/>
      <c r="M10" s="930"/>
      <c r="N10" s="930"/>
      <c r="O10" s="930"/>
      <c r="P10" s="931"/>
      <c r="Q10" s="932"/>
      <c r="R10" s="933"/>
      <c r="S10" s="933"/>
      <c r="T10" s="933"/>
      <c r="U10" s="933"/>
      <c r="V10" s="933"/>
      <c r="W10" s="933"/>
      <c r="X10" s="933"/>
      <c r="Y10" s="933"/>
      <c r="Z10" s="933"/>
      <c r="AA10" s="933"/>
      <c r="AB10" s="933"/>
      <c r="AC10" s="933"/>
      <c r="AD10" s="933"/>
      <c r="AE10" s="939"/>
      <c r="AF10" s="959"/>
      <c r="AG10" s="937"/>
      <c r="AH10" s="937"/>
      <c r="AI10" s="937"/>
      <c r="AJ10" s="960"/>
      <c r="AK10" s="938"/>
      <c r="AL10" s="933"/>
      <c r="AM10" s="933"/>
      <c r="AN10" s="933"/>
      <c r="AO10" s="933"/>
      <c r="AP10" s="933"/>
      <c r="AQ10" s="933"/>
      <c r="AR10" s="933"/>
      <c r="AS10" s="933"/>
      <c r="AT10" s="933"/>
      <c r="AU10" s="934"/>
      <c r="AV10" s="934"/>
      <c r="AW10" s="934"/>
      <c r="AX10" s="934"/>
      <c r="AY10" s="935"/>
      <c r="AZ10" s="64"/>
      <c r="BA10" s="64"/>
      <c r="BB10" s="64"/>
      <c r="BC10" s="64"/>
      <c r="BD10" s="64"/>
      <c r="BE10" s="82"/>
      <c r="BF10" s="82"/>
      <c r="BG10" s="82"/>
      <c r="BH10" s="82"/>
      <c r="BI10" s="82"/>
      <c r="BJ10" s="82"/>
      <c r="BK10" s="82"/>
      <c r="BL10" s="82"/>
      <c r="BM10" s="82"/>
      <c r="BN10" s="82"/>
      <c r="BO10" s="82"/>
      <c r="BP10" s="82"/>
      <c r="BQ10" s="60">
        <v>4</v>
      </c>
      <c r="BR10" s="88"/>
      <c r="BS10" s="929"/>
      <c r="BT10" s="930"/>
      <c r="BU10" s="930"/>
      <c r="BV10" s="930"/>
      <c r="BW10" s="930"/>
      <c r="BX10" s="930"/>
      <c r="BY10" s="930"/>
      <c r="BZ10" s="930"/>
      <c r="CA10" s="930"/>
      <c r="CB10" s="930"/>
      <c r="CC10" s="930"/>
      <c r="CD10" s="930"/>
      <c r="CE10" s="930"/>
      <c r="CF10" s="930"/>
      <c r="CG10" s="931"/>
      <c r="CH10" s="936"/>
      <c r="CI10" s="937"/>
      <c r="CJ10" s="937"/>
      <c r="CK10" s="937"/>
      <c r="CL10" s="947"/>
      <c r="CM10" s="936"/>
      <c r="CN10" s="937"/>
      <c r="CO10" s="937"/>
      <c r="CP10" s="937"/>
      <c r="CQ10" s="947"/>
      <c r="CR10" s="936"/>
      <c r="CS10" s="937"/>
      <c r="CT10" s="937"/>
      <c r="CU10" s="937"/>
      <c r="CV10" s="947"/>
      <c r="CW10" s="936"/>
      <c r="CX10" s="937"/>
      <c r="CY10" s="937"/>
      <c r="CZ10" s="937"/>
      <c r="DA10" s="947"/>
      <c r="DB10" s="936"/>
      <c r="DC10" s="937"/>
      <c r="DD10" s="937"/>
      <c r="DE10" s="937"/>
      <c r="DF10" s="947"/>
      <c r="DG10" s="936"/>
      <c r="DH10" s="937"/>
      <c r="DI10" s="937"/>
      <c r="DJ10" s="937"/>
      <c r="DK10" s="947"/>
      <c r="DL10" s="936"/>
      <c r="DM10" s="937"/>
      <c r="DN10" s="937"/>
      <c r="DO10" s="937"/>
      <c r="DP10" s="947"/>
      <c r="DQ10" s="936"/>
      <c r="DR10" s="937"/>
      <c r="DS10" s="937"/>
      <c r="DT10" s="937"/>
      <c r="DU10" s="947"/>
      <c r="DV10" s="929"/>
      <c r="DW10" s="930"/>
      <c r="DX10" s="930"/>
      <c r="DY10" s="930"/>
      <c r="DZ10" s="948"/>
      <c r="EA10" s="82"/>
    </row>
    <row r="11" spans="1:131" s="54" customFormat="1" ht="26.25" customHeight="1" x14ac:dyDescent="0.2">
      <c r="A11" s="60">
        <v>5</v>
      </c>
      <c r="B11" s="929"/>
      <c r="C11" s="930"/>
      <c r="D11" s="930"/>
      <c r="E11" s="930"/>
      <c r="F11" s="930"/>
      <c r="G11" s="930"/>
      <c r="H11" s="930"/>
      <c r="I11" s="930"/>
      <c r="J11" s="930"/>
      <c r="K11" s="930"/>
      <c r="L11" s="930"/>
      <c r="M11" s="930"/>
      <c r="N11" s="930"/>
      <c r="O11" s="930"/>
      <c r="P11" s="931"/>
      <c r="Q11" s="932"/>
      <c r="R11" s="933"/>
      <c r="S11" s="933"/>
      <c r="T11" s="933"/>
      <c r="U11" s="933"/>
      <c r="V11" s="933"/>
      <c r="W11" s="933"/>
      <c r="X11" s="933"/>
      <c r="Y11" s="933"/>
      <c r="Z11" s="933"/>
      <c r="AA11" s="933"/>
      <c r="AB11" s="933"/>
      <c r="AC11" s="933"/>
      <c r="AD11" s="933"/>
      <c r="AE11" s="939"/>
      <c r="AF11" s="959"/>
      <c r="AG11" s="937"/>
      <c r="AH11" s="937"/>
      <c r="AI11" s="937"/>
      <c r="AJ11" s="960"/>
      <c r="AK11" s="938"/>
      <c r="AL11" s="933"/>
      <c r="AM11" s="933"/>
      <c r="AN11" s="933"/>
      <c r="AO11" s="933"/>
      <c r="AP11" s="933"/>
      <c r="AQ11" s="933"/>
      <c r="AR11" s="933"/>
      <c r="AS11" s="933"/>
      <c r="AT11" s="933"/>
      <c r="AU11" s="934"/>
      <c r="AV11" s="934"/>
      <c r="AW11" s="934"/>
      <c r="AX11" s="934"/>
      <c r="AY11" s="935"/>
      <c r="AZ11" s="64"/>
      <c r="BA11" s="64"/>
      <c r="BB11" s="64"/>
      <c r="BC11" s="64"/>
      <c r="BD11" s="64"/>
      <c r="BE11" s="82"/>
      <c r="BF11" s="82"/>
      <c r="BG11" s="82"/>
      <c r="BH11" s="82"/>
      <c r="BI11" s="82"/>
      <c r="BJ11" s="82"/>
      <c r="BK11" s="82"/>
      <c r="BL11" s="82"/>
      <c r="BM11" s="82"/>
      <c r="BN11" s="82"/>
      <c r="BO11" s="82"/>
      <c r="BP11" s="82"/>
      <c r="BQ11" s="60">
        <v>5</v>
      </c>
      <c r="BR11" s="88"/>
      <c r="BS11" s="929"/>
      <c r="BT11" s="930"/>
      <c r="BU11" s="930"/>
      <c r="BV11" s="930"/>
      <c r="BW11" s="930"/>
      <c r="BX11" s="930"/>
      <c r="BY11" s="930"/>
      <c r="BZ11" s="930"/>
      <c r="CA11" s="930"/>
      <c r="CB11" s="930"/>
      <c r="CC11" s="930"/>
      <c r="CD11" s="930"/>
      <c r="CE11" s="930"/>
      <c r="CF11" s="930"/>
      <c r="CG11" s="931"/>
      <c r="CH11" s="936"/>
      <c r="CI11" s="937"/>
      <c r="CJ11" s="937"/>
      <c r="CK11" s="937"/>
      <c r="CL11" s="947"/>
      <c r="CM11" s="936"/>
      <c r="CN11" s="937"/>
      <c r="CO11" s="937"/>
      <c r="CP11" s="937"/>
      <c r="CQ11" s="947"/>
      <c r="CR11" s="936"/>
      <c r="CS11" s="937"/>
      <c r="CT11" s="937"/>
      <c r="CU11" s="937"/>
      <c r="CV11" s="947"/>
      <c r="CW11" s="936"/>
      <c r="CX11" s="937"/>
      <c r="CY11" s="937"/>
      <c r="CZ11" s="937"/>
      <c r="DA11" s="947"/>
      <c r="DB11" s="936"/>
      <c r="DC11" s="937"/>
      <c r="DD11" s="937"/>
      <c r="DE11" s="937"/>
      <c r="DF11" s="947"/>
      <c r="DG11" s="936"/>
      <c r="DH11" s="937"/>
      <c r="DI11" s="937"/>
      <c r="DJ11" s="937"/>
      <c r="DK11" s="947"/>
      <c r="DL11" s="936"/>
      <c r="DM11" s="937"/>
      <c r="DN11" s="937"/>
      <c r="DO11" s="937"/>
      <c r="DP11" s="947"/>
      <c r="DQ11" s="936"/>
      <c r="DR11" s="937"/>
      <c r="DS11" s="937"/>
      <c r="DT11" s="937"/>
      <c r="DU11" s="947"/>
      <c r="DV11" s="929"/>
      <c r="DW11" s="930"/>
      <c r="DX11" s="930"/>
      <c r="DY11" s="930"/>
      <c r="DZ11" s="948"/>
      <c r="EA11" s="82"/>
    </row>
    <row r="12" spans="1:131" s="54" customFormat="1" ht="26.25" customHeight="1" x14ac:dyDescent="0.2">
      <c r="A12" s="60">
        <v>6</v>
      </c>
      <c r="B12" s="929"/>
      <c r="C12" s="930"/>
      <c r="D12" s="930"/>
      <c r="E12" s="930"/>
      <c r="F12" s="930"/>
      <c r="G12" s="930"/>
      <c r="H12" s="930"/>
      <c r="I12" s="930"/>
      <c r="J12" s="930"/>
      <c r="K12" s="930"/>
      <c r="L12" s="930"/>
      <c r="M12" s="930"/>
      <c r="N12" s="930"/>
      <c r="O12" s="930"/>
      <c r="P12" s="931"/>
      <c r="Q12" s="932"/>
      <c r="R12" s="933"/>
      <c r="S12" s="933"/>
      <c r="T12" s="933"/>
      <c r="U12" s="933"/>
      <c r="V12" s="933"/>
      <c r="W12" s="933"/>
      <c r="X12" s="933"/>
      <c r="Y12" s="933"/>
      <c r="Z12" s="933"/>
      <c r="AA12" s="933"/>
      <c r="AB12" s="933"/>
      <c r="AC12" s="933"/>
      <c r="AD12" s="933"/>
      <c r="AE12" s="939"/>
      <c r="AF12" s="959"/>
      <c r="AG12" s="937"/>
      <c r="AH12" s="937"/>
      <c r="AI12" s="937"/>
      <c r="AJ12" s="960"/>
      <c r="AK12" s="938"/>
      <c r="AL12" s="933"/>
      <c r="AM12" s="933"/>
      <c r="AN12" s="933"/>
      <c r="AO12" s="933"/>
      <c r="AP12" s="933"/>
      <c r="AQ12" s="933"/>
      <c r="AR12" s="933"/>
      <c r="AS12" s="933"/>
      <c r="AT12" s="933"/>
      <c r="AU12" s="934"/>
      <c r="AV12" s="934"/>
      <c r="AW12" s="934"/>
      <c r="AX12" s="934"/>
      <c r="AY12" s="935"/>
      <c r="AZ12" s="64"/>
      <c r="BA12" s="64"/>
      <c r="BB12" s="64"/>
      <c r="BC12" s="64"/>
      <c r="BD12" s="64"/>
      <c r="BE12" s="82"/>
      <c r="BF12" s="82"/>
      <c r="BG12" s="82"/>
      <c r="BH12" s="82"/>
      <c r="BI12" s="82"/>
      <c r="BJ12" s="82"/>
      <c r="BK12" s="82"/>
      <c r="BL12" s="82"/>
      <c r="BM12" s="82"/>
      <c r="BN12" s="82"/>
      <c r="BO12" s="82"/>
      <c r="BP12" s="82"/>
      <c r="BQ12" s="60">
        <v>6</v>
      </c>
      <c r="BR12" s="88"/>
      <c r="BS12" s="929"/>
      <c r="BT12" s="930"/>
      <c r="BU12" s="930"/>
      <c r="BV12" s="930"/>
      <c r="BW12" s="930"/>
      <c r="BX12" s="930"/>
      <c r="BY12" s="930"/>
      <c r="BZ12" s="930"/>
      <c r="CA12" s="930"/>
      <c r="CB12" s="930"/>
      <c r="CC12" s="930"/>
      <c r="CD12" s="930"/>
      <c r="CE12" s="930"/>
      <c r="CF12" s="930"/>
      <c r="CG12" s="931"/>
      <c r="CH12" s="936"/>
      <c r="CI12" s="937"/>
      <c r="CJ12" s="937"/>
      <c r="CK12" s="937"/>
      <c r="CL12" s="947"/>
      <c r="CM12" s="936"/>
      <c r="CN12" s="937"/>
      <c r="CO12" s="937"/>
      <c r="CP12" s="937"/>
      <c r="CQ12" s="947"/>
      <c r="CR12" s="936"/>
      <c r="CS12" s="937"/>
      <c r="CT12" s="937"/>
      <c r="CU12" s="937"/>
      <c r="CV12" s="947"/>
      <c r="CW12" s="936"/>
      <c r="CX12" s="937"/>
      <c r="CY12" s="937"/>
      <c r="CZ12" s="937"/>
      <c r="DA12" s="947"/>
      <c r="DB12" s="936"/>
      <c r="DC12" s="937"/>
      <c r="DD12" s="937"/>
      <c r="DE12" s="937"/>
      <c r="DF12" s="947"/>
      <c r="DG12" s="936"/>
      <c r="DH12" s="937"/>
      <c r="DI12" s="937"/>
      <c r="DJ12" s="937"/>
      <c r="DK12" s="947"/>
      <c r="DL12" s="936"/>
      <c r="DM12" s="937"/>
      <c r="DN12" s="937"/>
      <c r="DO12" s="937"/>
      <c r="DP12" s="947"/>
      <c r="DQ12" s="936"/>
      <c r="DR12" s="937"/>
      <c r="DS12" s="937"/>
      <c r="DT12" s="937"/>
      <c r="DU12" s="947"/>
      <c r="DV12" s="929"/>
      <c r="DW12" s="930"/>
      <c r="DX12" s="930"/>
      <c r="DY12" s="930"/>
      <c r="DZ12" s="948"/>
      <c r="EA12" s="82"/>
    </row>
    <row r="13" spans="1:131" s="54" customFormat="1" ht="26.25" customHeight="1" x14ac:dyDescent="0.2">
      <c r="A13" s="60">
        <v>7</v>
      </c>
      <c r="B13" s="929"/>
      <c r="C13" s="930"/>
      <c r="D13" s="930"/>
      <c r="E13" s="930"/>
      <c r="F13" s="930"/>
      <c r="G13" s="930"/>
      <c r="H13" s="930"/>
      <c r="I13" s="930"/>
      <c r="J13" s="930"/>
      <c r="K13" s="930"/>
      <c r="L13" s="930"/>
      <c r="M13" s="930"/>
      <c r="N13" s="930"/>
      <c r="O13" s="930"/>
      <c r="P13" s="931"/>
      <c r="Q13" s="932"/>
      <c r="R13" s="933"/>
      <c r="S13" s="933"/>
      <c r="T13" s="933"/>
      <c r="U13" s="933"/>
      <c r="V13" s="933"/>
      <c r="W13" s="933"/>
      <c r="X13" s="933"/>
      <c r="Y13" s="933"/>
      <c r="Z13" s="933"/>
      <c r="AA13" s="933"/>
      <c r="AB13" s="933"/>
      <c r="AC13" s="933"/>
      <c r="AD13" s="933"/>
      <c r="AE13" s="939"/>
      <c r="AF13" s="959"/>
      <c r="AG13" s="937"/>
      <c r="AH13" s="937"/>
      <c r="AI13" s="937"/>
      <c r="AJ13" s="960"/>
      <c r="AK13" s="938"/>
      <c r="AL13" s="933"/>
      <c r="AM13" s="933"/>
      <c r="AN13" s="933"/>
      <c r="AO13" s="933"/>
      <c r="AP13" s="933"/>
      <c r="AQ13" s="933"/>
      <c r="AR13" s="933"/>
      <c r="AS13" s="933"/>
      <c r="AT13" s="933"/>
      <c r="AU13" s="934"/>
      <c r="AV13" s="934"/>
      <c r="AW13" s="934"/>
      <c r="AX13" s="934"/>
      <c r="AY13" s="935"/>
      <c r="AZ13" s="64"/>
      <c r="BA13" s="64"/>
      <c r="BB13" s="64"/>
      <c r="BC13" s="64"/>
      <c r="BD13" s="64"/>
      <c r="BE13" s="82"/>
      <c r="BF13" s="82"/>
      <c r="BG13" s="82"/>
      <c r="BH13" s="82"/>
      <c r="BI13" s="82"/>
      <c r="BJ13" s="82"/>
      <c r="BK13" s="82"/>
      <c r="BL13" s="82"/>
      <c r="BM13" s="82"/>
      <c r="BN13" s="82"/>
      <c r="BO13" s="82"/>
      <c r="BP13" s="82"/>
      <c r="BQ13" s="60">
        <v>7</v>
      </c>
      <c r="BR13" s="88"/>
      <c r="BS13" s="929"/>
      <c r="BT13" s="930"/>
      <c r="BU13" s="930"/>
      <c r="BV13" s="930"/>
      <c r="BW13" s="930"/>
      <c r="BX13" s="930"/>
      <c r="BY13" s="930"/>
      <c r="BZ13" s="930"/>
      <c r="CA13" s="930"/>
      <c r="CB13" s="930"/>
      <c r="CC13" s="930"/>
      <c r="CD13" s="930"/>
      <c r="CE13" s="930"/>
      <c r="CF13" s="930"/>
      <c r="CG13" s="931"/>
      <c r="CH13" s="936"/>
      <c r="CI13" s="937"/>
      <c r="CJ13" s="937"/>
      <c r="CK13" s="937"/>
      <c r="CL13" s="947"/>
      <c r="CM13" s="936"/>
      <c r="CN13" s="937"/>
      <c r="CO13" s="937"/>
      <c r="CP13" s="937"/>
      <c r="CQ13" s="947"/>
      <c r="CR13" s="936"/>
      <c r="CS13" s="937"/>
      <c r="CT13" s="937"/>
      <c r="CU13" s="937"/>
      <c r="CV13" s="947"/>
      <c r="CW13" s="936"/>
      <c r="CX13" s="937"/>
      <c r="CY13" s="937"/>
      <c r="CZ13" s="937"/>
      <c r="DA13" s="947"/>
      <c r="DB13" s="936"/>
      <c r="DC13" s="937"/>
      <c r="DD13" s="937"/>
      <c r="DE13" s="937"/>
      <c r="DF13" s="947"/>
      <c r="DG13" s="936"/>
      <c r="DH13" s="937"/>
      <c r="DI13" s="937"/>
      <c r="DJ13" s="937"/>
      <c r="DK13" s="947"/>
      <c r="DL13" s="936"/>
      <c r="DM13" s="937"/>
      <c r="DN13" s="937"/>
      <c r="DO13" s="937"/>
      <c r="DP13" s="947"/>
      <c r="DQ13" s="936"/>
      <c r="DR13" s="937"/>
      <c r="DS13" s="937"/>
      <c r="DT13" s="937"/>
      <c r="DU13" s="947"/>
      <c r="DV13" s="929"/>
      <c r="DW13" s="930"/>
      <c r="DX13" s="930"/>
      <c r="DY13" s="930"/>
      <c r="DZ13" s="948"/>
      <c r="EA13" s="82"/>
    </row>
    <row r="14" spans="1:131" s="54" customFormat="1" ht="26.25" customHeight="1" x14ac:dyDescent="0.2">
      <c r="A14" s="60">
        <v>8</v>
      </c>
      <c r="B14" s="929"/>
      <c r="C14" s="930"/>
      <c r="D14" s="930"/>
      <c r="E14" s="930"/>
      <c r="F14" s="930"/>
      <c r="G14" s="930"/>
      <c r="H14" s="930"/>
      <c r="I14" s="930"/>
      <c r="J14" s="930"/>
      <c r="K14" s="930"/>
      <c r="L14" s="930"/>
      <c r="M14" s="930"/>
      <c r="N14" s="930"/>
      <c r="O14" s="930"/>
      <c r="P14" s="931"/>
      <c r="Q14" s="932"/>
      <c r="R14" s="933"/>
      <c r="S14" s="933"/>
      <c r="T14" s="933"/>
      <c r="U14" s="933"/>
      <c r="V14" s="933"/>
      <c r="W14" s="933"/>
      <c r="X14" s="933"/>
      <c r="Y14" s="933"/>
      <c r="Z14" s="933"/>
      <c r="AA14" s="933"/>
      <c r="AB14" s="933"/>
      <c r="AC14" s="933"/>
      <c r="AD14" s="933"/>
      <c r="AE14" s="939"/>
      <c r="AF14" s="959"/>
      <c r="AG14" s="937"/>
      <c r="AH14" s="937"/>
      <c r="AI14" s="937"/>
      <c r="AJ14" s="960"/>
      <c r="AK14" s="938"/>
      <c r="AL14" s="933"/>
      <c r="AM14" s="933"/>
      <c r="AN14" s="933"/>
      <c r="AO14" s="933"/>
      <c r="AP14" s="933"/>
      <c r="AQ14" s="933"/>
      <c r="AR14" s="933"/>
      <c r="AS14" s="933"/>
      <c r="AT14" s="933"/>
      <c r="AU14" s="934"/>
      <c r="AV14" s="934"/>
      <c r="AW14" s="934"/>
      <c r="AX14" s="934"/>
      <c r="AY14" s="935"/>
      <c r="AZ14" s="64"/>
      <c r="BA14" s="64"/>
      <c r="BB14" s="64"/>
      <c r="BC14" s="64"/>
      <c r="BD14" s="64"/>
      <c r="BE14" s="82"/>
      <c r="BF14" s="82"/>
      <c r="BG14" s="82"/>
      <c r="BH14" s="82"/>
      <c r="BI14" s="82"/>
      <c r="BJ14" s="82"/>
      <c r="BK14" s="82"/>
      <c r="BL14" s="82"/>
      <c r="BM14" s="82"/>
      <c r="BN14" s="82"/>
      <c r="BO14" s="82"/>
      <c r="BP14" s="82"/>
      <c r="BQ14" s="60">
        <v>8</v>
      </c>
      <c r="BR14" s="88"/>
      <c r="BS14" s="929"/>
      <c r="BT14" s="930"/>
      <c r="BU14" s="930"/>
      <c r="BV14" s="930"/>
      <c r="BW14" s="930"/>
      <c r="BX14" s="930"/>
      <c r="BY14" s="930"/>
      <c r="BZ14" s="930"/>
      <c r="CA14" s="930"/>
      <c r="CB14" s="930"/>
      <c r="CC14" s="930"/>
      <c r="CD14" s="930"/>
      <c r="CE14" s="930"/>
      <c r="CF14" s="930"/>
      <c r="CG14" s="931"/>
      <c r="CH14" s="936"/>
      <c r="CI14" s="937"/>
      <c r="CJ14" s="937"/>
      <c r="CK14" s="937"/>
      <c r="CL14" s="947"/>
      <c r="CM14" s="936"/>
      <c r="CN14" s="937"/>
      <c r="CO14" s="937"/>
      <c r="CP14" s="937"/>
      <c r="CQ14" s="947"/>
      <c r="CR14" s="936"/>
      <c r="CS14" s="937"/>
      <c r="CT14" s="937"/>
      <c r="CU14" s="937"/>
      <c r="CV14" s="947"/>
      <c r="CW14" s="936"/>
      <c r="CX14" s="937"/>
      <c r="CY14" s="937"/>
      <c r="CZ14" s="937"/>
      <c r="DA14" s="947"/>
      <c r="DB14" s="936"/>
      <c r="DC14" s="937"/>
      <c r="DD14" s="937"/>
      <c r="DE14" s="937"/>
      <c r="DF14" s="947"/>
      <c r="DG14" s="936"/>
      <c r="DH14" s="937"/>
      <c r="DI14" s="937"/>
      <c r="DJ14" s="937"/>
      <c r="DK14" s="947"/>
      <c r="DL14" s="936"/>
      <c r="DM14" s="937"/>
      <c r="DN14" s="937"/>
      <c r="DO14" s="937"/>
      <c r="DP14" s="947"/>
      <c r="DQ14" s="936"/>
      <c r="DR14" s="937"/>
      <c r="DS14" s="937"/>
      <c r="DT14" s="937"/>
      <c r="DU14" s="947"/>
      <c r="DV14" s="929"/>
      <c r="DW14" s="930"/>
      <c r="DX14" s="930"/>
      <c r="DY14" s="930"/>
      <c r="DZ14" s="948"/>
      <c r="EA14" s="82"/>
    </row>
    <row r="15" spans="1:131" s="54" customFormat="1" ht="26.25" customHeight="1" x14ac:dyDescent="0.2">
      <c r="A15" s="60">
        <v>9</v>
      </c>
      <c r="B15" s="929"/>
      <c r="C15" s="930"/>
      <c r="D15" s="930"/>
      <c r="E15" s="930"/>
      <c r="F15" s="930"/>
      <c r="G15" s="930"/>
      <c r="H15" s="930"/>
      <c r="I15" s="930"/>
      <c r="J15" s="930"/>
      <c r="K15" s="930"/>
      <c r="L15" s="930"/>
      <c r="M15" s="930"/>
      <c r="N15" s="930"/>
      <c r="O15" s="930"/>
      <c r="P15" s="931"/>
      <c r="Q15" s="932"/>
      <c r="R15" s="933"/>
      <c r="S15" s="933"/>
      <c r="T15" s="933"/>
      <c r="U15" s="933"/>
      <c r="V15" s="933"/>
      <c r="W15" s="933"/>
      <c r="X15" s="933"/>
      <c r="Y15" s="933"/>
      <c r="Z15" s="933"/>
      <c r="AA15" s="933"/>
      <c r="AB15" s="933"/>
      <c r="AC15" s="933"/>
      <c r="AD15" s="933"/>
      <c r="AE15" s="939"/>
      <c r="AF15" s="959"/>
      <c r="AG15" s="937"/>
      <c r="AH15" s="937"/>
      <c r="AI15" s="937"/>
      <c r="AJ15" s="960"/>
      <c r="AK15" s="938"/>
      <c r="AL15" s="933"/>
      <c r="AM15" s="933"/>
      <c r="AN15" s="933"/>
      <c r="AO15" s="933"/>
      <c r="AP15" s="933"/>
      <c r="AQ15" s="933"/>
      <c r="AR15" s="933"/>
      <c r="AS15" s="933"/>
      <c r="AT15" s="933"/>
      <c r="AU15" s="934"/>
      <c r="AV15" s="934"/>
      <c r="AW15" s="934"/>
      <c r="AX15" s="934"/>
      <c r="AY15" s="935"/>
      <c r="AZ15" s="64"/>
      <c r="BA15" s="64"/>
      <c r="BB15" s="64"/>
      <c r="BC15" s="64"/>
      <c r="BD15" s="64"/>
      <c r="BE15" s="82"/>
      <c r="BF15" s="82"/>
      <c r="BG15" s="82"/>
      <c r="BH15" s="82"/>
      <c r="BI15" s="82"/>
      <c r="BJ15" s="82"/>
      <c r="BK15" s="82"/>
      <c r="BL15" s="82"/>
      <c r="BM15" s="82"/>
      <c r="BN15" s="82"/>
      <c r="BO15" s="82"/>
      <c r="BP15" s="82"/>
      <c r="BQ15" s="60">
        <v>9</v>
      </c>
      <c r="BR15" s="88"/>
      <c r="BS15" s="929"/>
      <c r="BT15" s="930"/>
      <c r="BU15" s="930"/>
      <c r="BV15" s="930"/>
      <c r="BW15" s="930"/>
      <c r="BX15" s="930"/>
      <c r="BY15" s="930"/>
      <c r="BZ15" s="930"/>
      <c r="CA15" s="930"/>
      <c r="CB15" s="930"/>
      <c r="CC15" s="930"/>
      <c r="CD15" s="930"/>
      <c r="CE15" s="930"/>
      <c r="CF15" s="930"/>
      <c r="CG15" s="931"/>
      <c r="CH15" s="936"/>
      <c r="CI15" s="937"/>
      <c r="CJ15" s="937"/>
      <c r="CK15" s="937"/>
      <c r="CL15" s="947"/>
      <c r="CM15" s="936"/>
      <c r="CN15" s="937"/>
      <c r="CO15" s="937"/>
      <c r="CP15" s="937"/>
      <c r="CQ15" s="947"/>
      <c r="CR15" s="936"/>
      <c r="CS15" s="937"/>
      <c r="CT15" s="937"/>
      <c r="CU15" s="937"/>
      <c r="CV15" s="947"/>
      <c r="CW15" s="936"/>
      <c r="CX15" s="937"/>
      <c r="CY15" s="937"/>
      <c r="CZ15" s="937"/>
      <c r="DA15" s="947"/>
      <c r="DB15" s="936"/>
      <c r="DC15" s="937"/>
      <c r="DD15" s="937"/>
      <c r="DE15" s="937"/>
      <c r="DF15" s="947"/>
      <c r="DG15" s="936"/>
      <c r="DH15" s="937"/>
      <c r="DI15" s="937"/>
      <c r="DJ15" s="937"/>
      <c r="DK15" s="947"/>
      <c r="DL15" s="936"/>
      <c r="DM15" s="937"/>
      <c r="DN15" s="937"/>
      <c r="DO15" s="937"/>
      <c r="DP15" s="947"/>
      <c r="DQ15" s="936"/>
      <c r="DR15" s="937"/>
      <c r="DS15" s="937"/>
      <c r="DT15" s="937"/>
      <c r="DU15" s="947"/>
      <c r="DV15" s="929"/>
      <c r="DW15" s="930"/>
      <c r="DX15" s="930"/>
      <c r="DY15" s="930"/>
      <c r="DZ15" s="948"/>
      <c r="EA15" s="82"/>
    </row>
    <row r="16" spans="1:131" s="54" customFormat="1" ht="26.25" customHeight="1" x14ac:dyDescent="0.2">
      <c r="A16" s="60">
        <v>10</v>
      </c>
      <c r="B16" s="929"/>
      <c r="C16" s="930"/>
      <c r="D16" s="930"/>
      <c r="E16" s="930"/>
      <c r="F16" s="930"/>
      <c r="G16" s="930"/>
      <c r="H16" s="930"/>
      <c r="I16" s="930"/>
      <c r="J16" s="930"/>
      <c r="K16" s="930"/>
      <c r="L16" s="930"/>
      <c r="M16" s="930"/>
      <c r="N16" s="930"/>
      <c r="O16" s="930"/>
      <c r="P16" s="931"/>
      <c r="Q16" s="932"/>
      <c r="R16" s="933"/>
      <c r="S16" s="933"/>
      <c r="T16" s="933"/>
      <c r="U16" s="933"/>
      <c r="V16" s="933"/>
      <c r="W16" s="933"/>
      <c r="X16" s="933"/>
      <c r="Y16" s="933"/>
      <c r="Z16" s="933"/>
      <c r="AA16" s="933"/>
      <c r="AB16" s="933"/>
      <c r="AC16" s="933"/>
      <c r="AD16" s="933"/>
      <c r="AE16" s="939"/>
      <c r="AF16" s="959"/>
      <c r="AG16" s="937"/>
      <c r="AH16" s="937"/>
      <c r="AI16" s="937"/>
      <c r="AJ16" s="960"/>
      <c r="AK16" s="938"/>
      <c r="AL16" s="933"/>
      <c r="AM16" s="933"/>
      <c r="AN16" s="933"/>
      <c r="AO16" s="933"/>
      <c r="AP16" s="933"/>
      <c r="AQ16" s="933"/>
      <c r="AR16" s="933"/>
      <c r="AS16" s="933"/>
      <c r="AT16" s="933"/>
      <c r="AU16" s="934"/>
      <c r="AV16" s="934"/>
      <c r="AW16" s="934"/>
      <c r="AX16" s="934"/>
      <c r="AY16" s="935"/>
      <c r="AZ16" s="64"/>
      <c r="BA16" s="64"/>
      <c r="BB16" s="64"/>
      <c r="BC16" s="64"/>
      <c r="BD16" s="64"/>
      <c r="BE16" s="82"/>
      <c r="BF16" s="82"/>
      <c r="BG16" s="82"/>
      <c r="BH16" s="82"/>
      <c r="BI16" s="82"/>
      <c r="BJ16" s="82"/>
      <c r="BK16" s="82"/>
      <c r="BL16" s="82"/>
      <c r="BM16" s="82"/>
      <c r="BN16" s="82"/>
      <c r="BO16" s="82"/>
      <c r="BP16" s="82"/>
      <c r="BQ16" s="60">
        <v>10</v>
      </c>
      <c r="BR16" s="88"/>
      <c r="BS16" s="929"/>
      <c r="BT16" s="930"/>
      <c r="BU16" s="930"/>
      <c r="BV16" s="930"/>
      <c r="BW16" s="930"/>
      <c r="BX16" s="930"/>
      <c r="BY16" s="930"/>
      <c r="BZ16" s="930"/>
      <c r="CA16" s="930"/>
      <c r="CB16" s="930"/>
      <c r="CC16" s="930"/>
      <c r="CD16" s="930"/>
      <c r="CE16" s="930"/>
      <c r="CF16" s="930"/>
      <c r="CG16" s="931"/>
      <c r="CH16" s="936"/>
      <c r="CI16" s="937"/>
      <c r="CJ16" s="937"/>
      <c r="CK16" s="937"/>
      <c r="CL16" s="947"/>
      <c r="CM16" s="936"/>
      <c r="CN16" s="937"/>
      <c r="CO16" s="937"/>
      <c r="CP16" s="937"/>
      <c r="CQ16" s="947"/>
      <c r="CR16" s="936"/>
      <c r="CS16" s="937"/>
      <c r="CT16" s="937"/>
      <c r="CU16" s="937"/>
      <c r="CV16" s="947"/>
      <c r="CW16" s="936"/>
      <c r="CX16" s="937"/>
      <c r="CY16" s="937"/>
      <c r="CZ16" s="937"/>
      <c r="DA16" s="947"/>
      <c r="DB16" s="936"/>
      <c r="DC16" s="937"/>
      <c r="DD16" s="937"/>
      <c r="DE16" s="937"/>
      <c r="DF16" s="947"/>
      <c r="DG16" s="936"/>
      <c r="DH16" s="937"/>
      <c r="DI16" s="937"/>
      <c r="DJ16" s="937"/>
      <c r="DK16" s="947"/>
      <c r="DL16" s="936"/>
      <c r="DM16" s="937"/>
      <c r="DN16" s="937"/>
      <c r="DO16" s="937"/>
      <c r="DP16" s="947"/>
      <c r="DQ16" s="936"/>
      <c r="DR16" s="937"/>
      <c r="DS16" s="937"/>
      <c r="DT16" s="937"/>
      <c r="DU16" s="947"/>
      <c r="DV16" s="929"/>
      <c r="DW16" s="930"/>
      <c r="DX16" s="930"/>
      <c r="DY16" s="930"/>
      <c r="DZ16" s="948"/>
      <c r="EA16" s="82"/>
    </row>
    <row r="17" spans="1:131" s="54" customFormat="1" ht="26.25" customHeight="1" x14ac:dyDescent="0.2">
      <c r="A17" s="60">
        <v>11</v>
      </c>
      <c r="B17" s="929"/>
      <c r="C17" s="930"/>
      <c r="D17" s="930"/>
      <c r="E17" s="930"/>
      <c r="F17" s="930"/>
      <c r="G17" s="930"/>
      <c r="H17" s="930"/>
      <c r="I17" s="930"/>
      <c r="J17" s="930"/>
      <c r="K17" s="930"/>
      <c r="L17" s="930"/>
      <c r="M17" s="930"/>
      <c r="N17" s="930"/>
      <c r="O17" s="930"/>
      <c r="P17" s="931"/>
      <c r="Q17" s="932"/>
      <c r="R17" s="933"/>
      <c r="S17" s="933"/>
      <c r="T17" s="933"/>
      <c r="U17" s="933"/>
      <c r="V17" s="933"/>
      <c r="W17" s="933"/>
      <c r="X17" s="933"/>
      <c r="Y17" s="933"/>
      <c r="Z17" s="933"/>
      <c r="AA17" s="933"/>
      <c r="AB17" s="933"/>
      <c r="AC17" s="933"/>
      <c r="AD17" s="933"/>
      <c r="AE17" s="939"/>
      <c r="AF17" s="959"/>
      <c r="AG17" s="937"/>
      <c r="AH17" s="937"/>
      <c r="AI17" s="937"/>
      <c r="AJ17" s="960"/>
      <c r="AK17" s="938"/>
      <c r="AL17" s="933"/>
      <c r="AM17" s="933"/>
      <c r="AN17" s="933"/>
      <c r="AO17" s="933"/>
      <c r="AP17" s="933"/>
      <c r="AQ17" s="933"/>
      <c r="AR17" s="933"/>
      <c r="AS17" s="933"/>
      <c r="AT17" s="933"/>
      <c r="AU17" s="934"/>
      <c r="AV17" s="934"/>
      <c r="AW17" s="934"/>
      <c r="AX17" s="934"/>
      <c r="AY17" s="935"/>
      <c r="AZ17" s="64"/>
      <c r="BA17" s="64"/>
      <c r="BB17" s="64"/>
      <c r="BC17" s="64"/>
      <c r="BD17" s="64"/>
      <c r="BE17" s="82"/>
      <c r="BF17" s="82"/>
      <c r="BG17" s="82"/>
      <c r="BH17" s="82"/>
      <c r="BI17" s="82"/>
      <c r="BJ17" s="82"/>
      <c r="BK17" s="82"/>
      <c r="BL17" s="82"/>
      <c r="BM17" s="82"/>
      <c r="BN17" s="82"/>
      <c r="BO17" s="82"/>
      <c r="BP17" s="82"/>
      <c r="BQ17" s="60">
        <v>11</v>
      </c>
      <c r="BR17" s="88"/>
      <c r="BS17" s="929"/>
      <c r="BT17" s="930"/>
      <c r="BU17" s="930"/>
      <c r="BV17" s="930"/>
      <c r="BW17" s="930"/>
      <c r="BX17" s="930"/>
      <c r="BY17" s="930"/>
      <c r="BZ17" s="930"/>
      <c r="CA17" s="930"/>
      <c r="CB17" s="930"/>
      <c r="CC17" s="930"/>
      <c r="CD17" s="930"/>
      <c r="CE17" s="930"/>
      <c r="CF17" s="930"/>
      <c r="CG17" s="931"/>
      <c r="CH17" s="936"/>
      <c r="CI17" s="937"/>
      <c r="CJ17" s="937"/>
      <c r="CK17" s="937"/>
      <c r="CL17" s="947"/>
      <c r="CM17" s="936"/>
      <c r="CN17" s="937"/>
      <c r="CO17" s="937"/>
      <c r="CP17" s="937"/>
      <c r="CQ17" s="947"/>
      <c r="CR17" s="936"/>
      <c r="CS17" s="937"/>
      <c r="CT17" s="937"/>
      <c r="CU17" s="937"/>
      <c r="CV17" s="947"/>
      <c r="CW17" s="936"/>
      <c r="CX17" s="937"/>
      <c r="CY17" s="937"/>
      <c r="CZ17" s="937"/>
      <c r="DA17" s="947"/>
      <c r="DB17" s="936"/>
      <c r="DC17" s="937"/>
      <c r="DD17" s="937"/>
      <c r="DE17" s="937"/>
      <c r="DF17" s="947"/>
      <c r="DG17" s="936"/>
      <c r="DH17" s="937"/>
      <c r="DI17" s="937"/>
      <c r="DJ17" s="937"/>
      <c r="DK17" s="947"/>
      <c r="DL17" s="936"/>
      <c r="DM17" s="937"/>
      <c r="DN17" s="937"/>
      <c r="DO17" s="937"/>
      <c r="DP17" s="947"/>
      <c r="DQ17" s="936"/>
      <c r="DR17" s="937"/>
      <c r="DS17" s="937"/>
      <c r="DT17" s="937"/>
      <c r="DU17" s="947"/>
      <c r="DV17" s="929"/>
      <c r="DW17" s="930"/>
      <c r="DX17" s="930"/>
      <c r="DY17" s="930"/>
      <c r="DZ17" s="948"/>
      <c r="EA17" s="82"/>
    </row>
    <row r="18" spans="1:131" s="54" customFormat="1" ht="26.25" customHeight="1" x14ac:dyDescent="0.2">
      <c r="A18" s="60">
        <v>12</v>
      </c>
      <c r="B18" s="929"/>
      <c r="C18" s="930"/>
      <c r="D18" s="930"/>
      <c r="E18" s="930"/>
      <c r="F18" s="930"/>
      <c r="G18" s="930"/>
      <c r="H18" s="930"/>
      <c r="I18" s="930"/>
      <c r="J18" s="930"/>
      <c r="K18" s="930"/>
      <c r="L18" s="930"/>
      <c r="M18" s="930"/>
      <c r="N18" s="930"/>
      <c r="O18" s="930"/>
      <c r="P18" s="931"/>
      <c r="Q18" s="932"/>
      <c r="R18" s="933"/>
      <c r="S18" s="933"/>
      <c r="T18" s="933"/>
      <c r="U18" s="933"/>
      <c r="V18" s="933"/>
      <c r="W18" s="933"/>
      <c r="X18" s="933"/>
      <c r="Y18" s="933"/>
      <c r="Z18" s="933"/>
      <c r="AA18" s="933"/>
      <c r="AB18" s="933"/>
      <c r="AC18" s="933"/>
      <c r="AD18" s="933"/>
      <c r="AE18" s="939"/>
      <c r="AF18" s="959"/>
      <c r="AG18" s="937"/>
      <c r="AH18" s="937"/>
      <c r="AI18" s="937"/>
      <c r="AJ18" s="960"/>
      <c r="AK18" s="938"/>
      <c r="AL18" s="933"/>
      <c r="AM18" s="933"/>
      <c r="AN18" s="933"/>
      <c r="AO18" s="933"/>
      <c r="AP18" s="933"/>
      <c r="AQ18" s="933"/>
      <c r="AR18" s="933"/>
      <c r="AS18" s="933"/>
      <c r="AT18" s="933"/>
      <c r="AU18" s="934"/>
      <c r="AV18" s="934"/>
      <c r="AW18" s="934"/>
      <c r="AX18" s="934"/>
      <c r="AY18" s="935"/>
      <c r="AZ18" s="64"/>
      <c r="BA18" s="64"/>
      <c r="BB18" s="64"/>
      <c r="BC18" s="64"/>
      <c r="BD18" s="64"/>
      <c r="BE18" s="82"/>
      <c r="BF18" s="82"/>
      <c r="BG18" s="82"/>
      <c r="BH18" s="82"/>
      <c r="BI18" s="82"/>
      <c r="BJ18" s="82"/>
      <c r="BK18" s="82"/>
      <c r="BL18" s="82"/>
      <c r="BM18" s="82"/>
      <c r="BN18" s="82"/>
      <c r="BO18" s="82"/>
      <c r="BP18" s="82"/>
      <c r="BQ18" s="60">
        <v>12</v>
      </c>
      <c r="BR18" s="88"/>
      <c r="BS18" s="929"/>
      <c r="BT18" s="930"/>
      <c r="BU18" s="930"/>
      <c r="BV18" s="930"/>
      <c r="BW18" s="930"/>
      <c r="BX18" s="930"/>
      <c r="BY18" s="930"/>
      <c r="BZ18" s="930"/>
      <c r="CA18" s="930"/>
      <c r="CB18" s="930"/>
      <c r="CC18" s="930"/>
      <c r="CD18" s="930"/>
      <c r="CE18" s="930"/>
      <c r="CF18" s="930"/>
      <c r="CG18" s="931"/>
      <c r="CH18" s="936"/>
      <c r="CI18" s="937"/>
      <c r="CJ18" s="937"/>
      <c r="CK18" s="937"/>
      <c r="CL18" s="947"/>
      <c r="CM18" s="936"/>
      <c r="CN18" s="937"/>
      <c r="CO18" s="937"/>
      <c r="CP18" s="937"/>
      <c r="CQ18" s="947"/>
      <c r="CR18" s="936"/>
      <c r="CS18" s="937"/>
      <c r="CT18" s="937"/>
      <c r="CU18" s="937"/>
      <c r="CV18" s="947"/>
      <c r="CW18" s="936"/>
      <c r="CX18" s="937"/>
      <c r="CY18" s="937"/>
      <c r="CZ18" s="937"/>
      <c r="DA18" s="947"/>
      <c r="DB18" s="936"/>
      <c r="DC18" s="937"/>
      <c r="DD18" s="937"/>
      <c r="DE18" s="937"/>
      <c r="DF18" s="947"/>
      <c r="DG18" s="936"/>
      <c r="DH18" s="937"/>
      <c r="DI18" s="937"/>
      <c r="DJ18" s="937"/>
      <c r="DK18" s="947"/>
      <c r="DL18" s="936"/>
      <c r="DM18" s="937"/>
      <c r="DN18" s="937"/>
      <c r="DO18" s="937"/>
      <c r="DP18" s="947"/>
      <c r="DQ18" s="936"/>
      <c r="DR18" s="937"/>
      <c r="DS18" s="937"/>
      <c r="DT18" s="937"/>
      <c r="DU18" s="947"/>
      <c r="DV18" s="929"/>
      <c r="DW18" s="930"/>
      <c r="DX18" s="930"/>
      <c r="DY18" s="930"/>
      <c r="DZ18" s="948"/>
      <c r="EA18" s="82"/>
    </row>
    <row r="19" spans="1:131" s="54" customFormat="1" ht="26.25" customHeight="1" x14ac:dyDescent="0.2">
      <c r="A19" s="60">
        <v>13</v>
      </c>
      <c r="B19" s="929"/>
      <c r="C19" s="930"/>
      <c r="D19" s="930"/>
      <c r="E19" s="930"/>
      <c r="F19" s="930"/>
      <c r="G19" s="930"/>
      <c r="H19" s="930"/>
      <c r="I19" s="930"/>
      <c r="J19" s="930"/>
      <c r="K19" s="930"/>
      <c r="L19" s="930"/>
      <c r="M19" s="930"/>
      <c r="N19" s="930"/>
      <c r="O19" s="930"/>
      <c r="P19" s="931"/>
      <c r="Q19" s="932"/>
      <c r="R19" s="933"/>
      <c r="S19" s="933"/>
      <c r="T19" s="933"/>
      <c r="U19" s="933"/>
      <c r="V19" s="933"/>
      <c r="W19" s="933"/>
      <c r="X19" s="933"/>
      <c r="Y19" s="933"/>
      <c r="Z19" s="933"/>
      <c r="AA19" s="933"/>
      <c r="AB19" s="933"/>
      <c r="AC19" s="933"/>
      <c r="AD19" s="933"/>
      <c r="AE19" s="939"/>
      <c r="AF19" s="959"/>
      <c r="AG19" s="937"/>
      <c r="AH19" s="937"/>
      <c r="AI19" s="937"/>
      <c r="AJ19" s="960"/>
      <c r="AK19" s="938"/>
      <c r="AL19" s="933"/>
      <c r="AM19" s="933"/>
      <c r="AN19" s="933"/>
      <c r="AO19" s="933"/>
      <c r="AP19" s="933"/>
      <c r="AQ19" s="933"/>
      <c r="AR19" s="933"/>
      <c r="AS19" s="933"/>
      <c r="AT19" s="933"/>
      <c r="AU19" s="934"/>
      <c r="AV19" s="934"/>
      <c r="AW19" s="934"/>
      <c r="AX19" s="934"/>
      <c r="AY19" s="935"/>
      <c r="AZ19" s="64"/>
      <c r="BA19" s="64"/>
      <c r="BB19" s="64"/>
      <c r="BC19" s="64"/>
      <c r="BD19" s="64"/>
      <c r="BE19" s="82"/>
      <c r="BF19" s="82"/>
      <c r="BG19" s="82"/>
      <c r="BH19" s="82"/>
      <c r="BI19" s="82"/>
      <c r="BJ19" s="82"/>
      <c r="BK19" s="82"/>
      <c r="BL19" s="82"/>
      <c r="BM19" s="82"/>
      <c r="BN19" s="82"/>
      <c r="BO19" s="82"/>
      <c r="BP19" s="82"/>
      <c r="BQ19" s="60">
        <v>13</v>
      </c>
      <c r="BR19" s="88"/>
      <c r="BS19" s="929"/>
      <c r="BT19" s="930"/>
      <c r="BU19" s="930"/>
      <c r="BV19" s="930"/>
      <c r="BW19" s="930"/>
      <c r="BX19" s="930"/>
      <c r="BY19" s="930"/>
      <c r="BZ19" s="930"/>
      <c r="CA19" s="930"/>
      <c r="CB19" s="930"/>
      <c r="CC19" s="930"/>
      <c r="CD19" s="930"/>
      <c r="CE19" s="930"/>
      <c r="CF19" s="930"/>
      <c r="CG19" s="931"/>
      <c r="CH19" s="936"/>
      <c r="CI19" s="937"/>
      <c r="CJ19" s="937"/>
      <c r="CK19" s="937"/>
      <c r="CL19" s="947"/>
      <c r="CM19" s="936"/>
      <c r="CN19" s="937"/>
      <c r="CO19" s="937"/>
      <c r="CP19" s="937"/>
      <c r="CQ19" s="947"/>
      <c r="CR19" s="936"/>
      <c r="CS19" s="937"/>
      <c r="CT19" s="937"/>
      <c r="CU19" s="937"/>
      <c r="CV19" s="947"/>
      <c r="CW19" s="936"/>
      <c r="CX19" s="937"/>
      <c r="CY19" s="937"/>
      <c r="CZ19" s="937"/>
      <c r="DA19" s="947"/>
      <c r="DB19" s="936"/>
      <c r="DC19" s="937"/>
      <c r="DD19" s="937"/>
      <c r="DE19" s="937"/>
      <c r="DF19" s="947"/>
      <c r="DG19" s="936"/>
      <c r="DH19" s="937"/>
      <c r="DI19" s="937"/>
      <c r="DJ19" s="937"/>
      <c r="DK19" s="947"/>
      <c r="DL19" s="936"/>
      <c r="DM19" s="937"/>
      <c r="DN19" s="937"/>
      <c r="DO19" s="937"/>
      <c r="DP19" s="947"/>
      <c r="DQ19" s="936"/>
      <c r="DR19" s="937"/>
      <c r="DS19" s="937"/>
      <c r="DT19" s="937"/>
      <c r="DU19" s="947"/>
      <c r="DV19" s="929"/>
      <c r="DW19" s="930"/>
      <c r="DX19" s="930"/>
      <c r="DY19" s="930"/>
      <c r="DZ19" s="948"/>
      <c r="EA19" s="82"/>
    </row>
    <row r="20" spans="1:131" s="54" customFormat="1" ht="26.25" customHeight="1" x14ac:dyDescent="0.2">
      <c r="A20" s="60">
        <v>14</v>
      </c>
      <c r="B20" s="929"/>
      <c r="C20" s="930"/>
      <c r="D20" s="930"/>
      <c r="E20" s="930"/>
      <c r="F20" s="930"/>
      <c r="G20" s="930"/>
      <c r="H20" s="930"/>
      <c r="I20" s="930"/>
      <c r="J20" s="930"/>
      <c r="K20" s="930"/>
      <c r="L20" s="930"/>
      <c r="M20" s="930"/>
      <c r="N20" s="930"/>
      <c r="O20" s="930"/>
      <c r="P20" s="931"/>
      <c r="Q20" s="932"/>
      <c r="R20" s="933"/>
      <c r="S20" s="933"/>
      <c r="T20" s="933"/>
      <c r="U20" s="933"/>
      <c r="V20" s="933"/>
      <c r="W20" s="933"/>
      <c r="X20" s="933"/>
      <c r="Y20" s="933"/>
      <c r="Z20" s="933"/>
      <c r="AA20" s="933"/>
      <c r="AB20" s="933"/>
      <c r="AC20" s="933"/>
      <c r="AD20" s="933"/>
      <c r="AE20" s="939"/>
      <c r="AF20" s="959"/>
      <c r="AG20" s="937"/>
      <c r="AH20" s="937"/>
      <c r="AI20" s="937"/>
      <c r="AJ20" s="960"/>
      <c r="AK20" s="938"/>
      <c r="AL20" s="933"/>
      <c r="AM20" s="933"/>
      <c r="AN20" s="933"/>
      <c r="AO20" s="933"/>
      <c r="AP20" s="933"/>
      <c r="AQ20" s="933"/>
      <c r="AR20" s="933"/>
      <c r="AS20" s="933"/>
      <c r="AT20" s="933"/>
      <c r="AU20" s="934"/>
      <c r="AV20" s="934"/>
      <c r="AW20" s="934"/>
      <c r="AX20" s="934"/>
      <c r="AY20" s="935"/>
      <c r="AZ20" s="64"/>
      <c r="BA20" s="64"/>
      <c r="BB20" s="64"/>
      <c r="BC20" s="64"/>
      <c r="BD20" s="64"/>
      <c r="BE20" s="82"/>
      <c r="BF20" s="82"/>
      <c r="BG20" s="82"/>
      <c r="BH20" s="82"/>
      <c r="BI20" s="82"/>
      <c r="BJ20" s="82"/>
      <c r="BK20" s="82"/>
      <c r="BL20" s="82"/>
      <c r="BM20" s="82"/>
      <c r="BN20" s="82"/>
      <c r="BO20" s="82"/>
      <c r="BP20" s="82"/>
      <c r="BQ20" s="60">
        <v>14</v>
      </c>
      <c r="BR20" s="88"/>
      <c r="BS20" s="929"/>
      <c r="BT20" s="930"/>
      <c r="BU20" s="930"/>
      <c r="BV20" s="930"/>
      <c r="BW20" s="930"/>
      <c r="BX20" s="930"/>
      <c r="BY20" s="930"/>
      <c r="BZ20" s="930"/>
      <c r="CA20" s="930"/>
      <c r="CB20" s="930"/>
      <c r="CC20" s="930"/>
      <c r="CD20" s="930"/>
      <c r="CE20" s="930"/>
      <c r="CF20" s="930"/>
      <c r="CG20" s="931"/>
      <c r="CH20" s="936"/>
      <c r="CI20" s="937"/>
      <c r="CJ20" s="937"/>
      <c r="CK20" s="937"/>
      <c r="CL20" s="947"/>
      <c r="CM20" s="936"/>
      <c r="CN20" s="937"/>
      <c r="CO20" s="937"/>
      <c r="CP20" s="937"/>
      <c r="CQ20" s="947"/>
      <c r="CR20" s="936"/>
      <c r="CS20" s="937"/>
      <c r="CT20" s="937"/>
      <c r="CU20" s="937"/>
      <c r="CV20" s="947"/>
      <c r="CW20" s="936"/>
      <c r="CX20" s="937"/>
      <c r="CY20" s="937"/>
      <c r="CZ20" s="937"/>
      <c r="DA20" s="947"/>
      <c r="DB20" s="936"/>
      <c r="DC20" s="937"/>
      <c r="DD20" s="937"/>
      <c r="DE20" s="937"/>
      <c r="DF20" s="947"/>
      <c r="DG20" s="936"/>
      <c r="DH20" s="937"/>
      <c r="DI20" s="937"/>
      <c r="DJ20" s="937"/>
      <c r="DK20" s="947"/>
      <c r="DL20" s="936"/>
      <c r="DM20" s="937"/>
      <c r="DN20" s="937"/>
      <c r="DO20" s="937"/>
      <c r="DP20" s="947"/>
      <c r="DQ20" s="936"/>
      <c r="DR20" s="937"/>
      <c r="DS20" s="937"/>
      <c r="DT20" s="937"/>
      <c r="DU20" s="947"/>
      <c r="DV20" s="929"/>
      <c r="DW20" s="930"/>
      <c r="DX20" s="930"/>
      <c r="DY20" s="930"/>
      <c r="DZ20" s="948"/>
      <c r="EA20" s="82"/>
    </row>
    <row r="21" spans="1:131" s="54" customFormat="1" ht="26.25" customHeight="1" x14ac:dyDescent="0.2">
      <c r="A21" s="60">
        <v>15</v>
      </c>
      <c r="B21" s="929"/>
      <c r="C21" s="930"/>
      <c r="D21" s="930"/>
      <c r="E21" s="930"/>
      <c r="F21" s="930"/>
      <c r="G21" s="930"/>
      <c r="H21" s="930"/>
      <c r="I21" s="930"/>
      <c r="J21" s="930"/>
      <c r="K21" s="930"/>
      <c r="L21" s="930"/>
      <c r="M21" s="930"/>
      <c r="N21" s="930"/>
      <c r="O21" s="930"/>
      <c r="P21" s="931"/>
      <c r="Q21" s="932"/>
      <c r="R21" s="933"/>
      <c r="S21" s="933"/>
      <c r="T21" s="933"/>
      <c r="U21" s="933"/>
      <c r="V21" s="933"/>
      <c r="W21" s="933"/>
      <c r="X21" s="933"/>
      <c r="Y21" s="933"/>
      <c r="Z21" s="933"/>
      <c r="AA21" s="933"/>
      <c r="AB21" s="933"/>
      <c r="AC21" s="933"/>
      <c r="AD21" s="933"/>
      <c r="AE21" s="939"/>
      <c r="AF21" s="959"/>
      <c r="AG21" s="937"/>
      <c r="AH21" s="937"/>
      <c r="AI21" s="937"/>
      <c r="AJ21" s="960"/>
      <c r="AK21" s="938"/>
      <c r="AL21" s="933"/>
      <c r="AM21" s="933"/>
      <c r="AN21" s="933"/>
      <c r="AO21" s="933"/>
      <c r="AP21" s="933"/>
      <c r="AQ21" s="933"/>
      <c r="AR21" s="933"/>
      <c r="AS21" s="933"/>
      <c r="AT21" s="933"/>
      <c r="AU21" s="934"/>
      <c r="AV21" s="934"/>
      <c r="AW21" s="934"/>
      <c r="AX21" s="934"/>
      <c r="AY21" s="935"/>
      <c r="AZ21" s="64"/>
      <c r="BA21" s="64"/>
      <c r="BB21" s="64"/>
      <c r="BC21" s="64"/>
      <c r="BD21" s="64"/>
      <c r="BE21" s="82"/>
      <c r="BF21" s="82"/>
      <c r="BG21" s="82"/>
      <c r="BH21" s="82"/>
      <c r="BI21" s="82"/>
      <c r="BJ21" s="82"/>
      <c r="BK21" s="82"/>
      <c r="BL21" s="82"/>
      <c r="BM21" s="82"/>
      <c r="BN21" s="82"/>
      <c r="BO21" s="82"/>
      <c r="BP21" s="82"/>
      <c r="BQ21" s="60">
        <v>15</v>
      </c>
      <c r="BR21" s="88"/>
      <c r="BS21" s="929"/>
      <c r="BT21" s="930"/>
      <c r="BU21" s="930"/>
      <c r="BV21" s="930"/>
      <c r="BW21" s="930"/>
      <c r="BX21" s="930"/>
      <c r="BY21" s="930"/>
      <c r="BZ21" s="930"/>
      <c r="CA21" s="930"/>
      <c r="CB21" s="930"/>
      <c r="CC21" s="930"/>
      <c r="CD21" s="930"/>
      <c r="CE21" s="930"/>
      <c r="CF21" s="930"/>
      <c r="CG21" s="931"/>
      <c r="CH21" s="936"/>
      <c r="CI21" s="937"/>
      <c r="CJ21" s="937"/>
      <c r="CK21" s="937"/>
      <c r="CL21" s="947"/>
      <c r="CM21" s="936"/>
      <c r="CN21" s="937"/>
      <c r="CO21" s="937"/>
      <c r="CP21" s="937"/>
      <c r="CQ21" s="947"/>
      <c r="CR21" s="936"/>
      <c r="CS21" s="937"/>
      <c r="CT21" s="937"/>
      <c r="CU21" s="937"/>
      <c r="CV21" s="947"/>
      <c r="CW21" s="936"/>
      <c r="CX21" s="937"/>
      <c r="CY21" s="937"/>
      <c r="CZ21" s="937"/>
      <c r="DA21" s="947"/>
      <c r="DB21" s="936"/>
      <c r="DC21" s="937"/>
      <c r="DD21" s="937"/>
      <c r="DE21" s="937"/>
      <c r="DF21" s="947"/>
      <c r="DG21" s="936"/>
      <c r="DH21" s="937"/>
      <c r="DI21" s="937"/>
      <c r="DJ21" s="937"/>
      <c r="DK21" s="947"/>
      <c r="DL21" s="936"/>
      <c r="DM21" s="937"/>
      <c r="DN21" s="937"/>
      <c r="DO21" s="937"/>
      <c r="DP21" s="947"/>
      <c r="DQ21" s="936"/>
      <c r="DR21" s="937"/>
      <c r="DS21" s="937"/>
      <c r="DT21" s="937"/>
      <c r="DU21" s="947"/>
      <c r="DV21" s="929"/>
      <c r="DW21" s="930"/>
      <c r="DX21" s="930"/>
      <c r="DY21" s="930"/>
      <c r="DZ21" s="948"/>
      <c r="EA21" s="82"/>
    </row>
    <row r="22" spans="1:131" s="54" customFormat="1" ht="26.25" customHeight="1" x14ac:dyDescent="0.2">
      <c r="A22" s="60">
        <v>16</v>
      </c>
      <c r="B22" s="929"/>
      <c r="C22" s="930"/>
      <c r="D22" s="930"/>
      <c r="E22" s="930"/>
      <c r="F22" s="930"/>
      <c r="G22" s="930"/>
      <c r="H22" s="930"/>
      <c r="I22" s="930"/>
      <c r="J22" s="930"/>
      <c r="K22" s="930"/>
      <c r="L22" s="930"/>
      <c r="M22" s="930"/>
      <c r="N22" s="930"/>
      <c r="O22" s="930"/>
      <c r="P22" s="931"/>
      <c r="Q22" s="980"/>
      <c r="R22" s="981"/>
      <c r="S22" s="981"/>
      <c r="T22" s="981"/>
      <c r="U22" s="981"/>
      <c r="V22" s="981"/>
      <c r="W22" s="981"/>
      <c r="X22" s="981"/>
      <c r="Y22" s="981"/>
      <c r="Z22" s="981"/>
      <c r="AA22" s="981"/>
      <c r="AB22" s="981"/>
      <c r="AC22" s="981"/>
      <c r="AD22" s="981"/>
      <c r="AE22" s="982"/>
      <c r="AF22" s="959"/>
      <c r="AG22" s="937"/>
      <c r="AH22" s="937"/>
      <c r="AI22" s="937"/>
      <c r="AJ22" s="960"/>
      <c r="AK22" s="983"/>
      <c r="AL22" s="981"/>
      <c r="AM22" s="981"/>
      <c r="AN22" s="981"/>
      <c r="AO22" s="981"/>
      <c r="AP22" s="981"/>
      <c r="AQ22" s="981"/>
      <c r="AR22" s="981"/>
      <c r="AS22" s="981"/>
      <c r="AT22" s="981"/>
      <c r="AU22" s="984"/>
      <c r="AV22" s="984"/>
      <c r="AW22" s="984"/>
      <c r="AX22" s="984"/>
      <c r="AY22" s="985"/>
      <c r="AZ22" s="964" t="s">
        <v>454</v>
      </c>
      <c r="BA22" s="964"/>
      <c r="BB22" s="964"/>
      <c r="BC22" s="964"/>
      <c r="BD22" s="965"/>
      <c r="BE22" s="82"/>
      <c r="BF22" s="82"/>
      <c r="BG22" s="82"/>
      <c r="BH22" s="82"/>
      <c r="BI22" s="82"/>
      <c r="BJ22" s="82"/>
      <c r="BK22" s="82"/>
      <c r="BL22" s="82"/>
      <c r="BM22" s="82"/>
      <c r="BN22" s="82"/>
      <c r="BO22" s="82"/>
      <c r="BP22" s="82"/>
      <c r="BQ22" s="60">
        <v>16</v>
      </c>
      <c r="BR22" s="88"/>
      <c r="BS22" s="929"/>
      <c r="BT22" s="930"/>
      <c r="BU22" s="930"/>
      <c r="BV22" s="930"/>
      <c r="BW22" s="930"/>
      <c r="BX22" s="930"/>
      <c r="BY22" s="930"/>
      <c r="BZ22" s="930"/>
      <c r="CA22" s="930"/>
      <c r="CB22" s="930"/>
      <c r="CC22" s="930"/>
      <c r="CD22" s="930"/>
      <c r="CE22" s="930"/>
      <c r="CF22" s="930"/>
      <c r="CG22" s="931"/>
      <c r="CH22" s="936"/>
      <c r="CI22" s="937"/>
      <c r="CJ22" s="937"/>
      <c r="CK22" s="937"/>
      <c r="CL22" s="947"/>
      <c r="CM22" s="936"/>
      <c r="CN22" s="937"/>
      <c r="CO22" s="937"/>
      <c r="CP22" s="937"/>
      <c r="CQ22" s="947"/>
      <c r="CR22" s="936"/>
      <c r="CS22" s="937"/>
      <c r="CT22" s="937"/>
      <c r="CU22" s="937"/>
      <c r="CV22" s="947"/>
      <c r="CW22" s="936"/>
      <c r="CX22" s="937"/>
      <c r="CY22" s="937"/>
      <c r="CZ22" s="937"/>
      <c r="DA22" s="947"/>
      <c r="DB22" s="936"/>
      <c r="DC22" s="937"/>
      <c r="DD22" s="937"/>
      <c r="DE22" s="937"/>
      <c r="DF22" s="947"/>
      <c r="DG22" s="936"/>
      <c r="DH22" s="937"/>
      <c r="DI22" s="937"/>
      <c r="DJ22" s="937"/>
      <c r="DK22" s="947"/>
      <c r="DL22" s="936"/>
      <c r="DM22" s="937"/>
      <c r="DN22" s="937"/>
      <c r="DO22" s="937"/>
      <c r="DP22" s="947"/>
      <c r="DQ22" s="936"/>
      <c r="DR22" s="937"/>
      <c r="DS22" s="937"/>
      <c r="DT22" s="937"/>
      <c r="DU22" s="947"/>
      <c r="DV22" s="929"/>
      <c r="DW22" s="930"/>
      <c r="DX22" s="930"/>
      <c r="DY22" s="930"/>
      <c r="DZ22" s="948"/>
      <c r="EA22" s="82"/>
    </row>
    <row r="23" spans="1:131" s="54" customFormat="1" ht="26.25" customHeight="1" x14ac:dyDescent="0.2">
      <c r="A23" s="61" t="s">
        <v>256</v>
      </c>
      <c r="B23" s="907" t="s">
        <v>305</v>
      </c>
      <c r="C23" s="908"/>
      <c r="D23" s="908"/>
      <c r="E23" s="908"/>
      <c r="F23" s="908"/>
      <c r="G23" s="908"/>
      <c r="H23" s="908"/>
      <c r="I23" s="908"/>
      <c r="J23" s="908"/>
      <c r="K23" s="908"/>
      <c r="L23" s="908"/>
      <c r="M23" s="908"/>
      <c r="N23" s="908"/>
      <c r="O23" s="908"/>
      <c r="P23" s="909"/>
      <c r="Q23" s="978">
        <v>15158</v>
      </c>
      <c r="R23" s="919"/>
      <c r="S23" s="919"/>
      <c r="T23" s="919"/>
      <c r="U23" s="919"/>
      <c r="V23" s="919">
        <v>14945</v>
      </c>
      <c r="W23" s="919"/>
      <c r="X23" s="919"/>
      <c r="Y23" s="919"/>
      <c r="Z23" s="919"/>
      <c r="AA23" s="919">
        <v>212</v>
      </c>
      <c r="AB23" s="919"/>
      <c r="AC23" s="919"/>
      <c r="AD23" s="919"/>
      <c r="AE23" s="979"/>
      <c r="AF23" s="950">
        <v>12</v>
      </c>
      <c r="AG23" s="919"/>
      <c r="AH23" s="919"/>
      <c r="AI23" s="919"/>
      <c r="AJ23" s="951"/>
      <c r="AK23" s="952"/>
      <c r="AL23" s="918"/>
      <c r="AM23" s="918"/>
      <c r="AN23" s="918"/>
      <c r="AO23" s="918"/>
      <c r="AP23" s="919">
        <v>14544</v>
      </c>
      <c r="AQ23" s="919"/>
      <c r="AR23" s="919"/>
      <c r="AS23" s="919"/>
      <c r="AT23" s="919"/>
      <c r="AU23" s="920"/>
      <c r="AV23" s="920"/>
      <c r="AW23" s="920"/>
      <c r="AX23" s="920"/>
      <c r="AY23" s="921"/>
      <c r="AZ23" s="954" t="s">
        <v>204</v>
      </c>
      <c r="BA23" s="914"/>
      <c r="BB23" s="914"/>
      <c r="BC23" s="914"/>
      <c r="BD23" s="955"/>
      <c r="BE23" s="82"/>
      <c r="BF23" s="82"/>
      <c r="BG23" s="82"/>
      <c r="BH23" s="82"/>
      <c r="BI23" s="82"/>
      <c r="BJ23" s="82"/>
      <c r="BK23" s="82"/>
      <c r="BL23" s="82"/>
      <c r="BM23" s="82"/>
      <c r="BN23" s="82"/>
      <c r="BO23" s="82"/>
      <c r="BP23" s="82"/>
      <c r="BQ23" s="60">
        <v>17</v>
      </c>
      <c r="BR23" s="88"/>
      <c r="BS23" s="929"/>
      <c r="BT23" s="930"/>
      <c r="BU23" s="930"/>
      <c r="BV23" s="930"/>
      <c r="BW23" s="930"/>
      <c r="BX23" s="930"/>
      <c r="BY23" s="930"/>
      <c r="BZ23" s="930"/>
      <c r="CA23" s="930"/>
      <c r="CB23" s="930"/>
      <c r="CC23" s="930"/>
      <c r="CD23" s="930"/>
      <c r="CE23" s="930"/>
      <c r="CF23" s="930"/>
      <c r="CG23" s="931"/>
      <c r="CH23" s="936"/>
      <c r="CI23" s="937"/>
      <c r="CJ23" s="937"/>
      <c r="CK23" s="937"/>
      <c r="CL23" s="947"/>
      <c r="CM23" s="936"/>
      <c r="CN23" s="937"/>
      <c r="CO23" s="937"/>
      <c r="CP23" s="937"/>
      <c r="CQ23" s="947"/>
      <c r="CR23" s="936"/>
      <c r="CS23" s="937"/>
      <c r="CT23" s="937"/>
      <c r="CU23" s="937"/>
      <c r="CV23" s="947"/>
      <c r="CW23" s="936"/>
      <c r="CX23" s="937"/>
      <c r="CY23" s="937"/>
      <c r="CZ23" s="937"/>
      <c r="DA23" s="947"/>
      <c r="DB23" s="936"/>
      <c r="DC23" s="937"/>
      <c r="DD23" s="937"/>
      <c r="DE23" s="937"/>
      <c r="DF23" s="947"/>
      <c r="DG23" s="936"/>
      <c r="DH23" s="937"/>
      <c r="DI23" s="937"/>
      <c r="DJ23" s="937"/>
      <c r="DK23" s="947"/>
      <c r="DL23" s="936"/>
      <c r="DM23" s="937"/>
      <c r="DN23" s="937"/>
      <c r="DO23" s="937"/>
      <c r="DP23" s="947"/>
      <c r="DQ23" s="936"/>
      <c r="DR23" s="937"/>
      <c r="DS23" s="937"/>
      <c r="DT23" s="937"/>
      <c r="DU23" s="947"/>
      <c r="DV23" s="929"/>
      <c r="DW23" s="930"/>
      <c r="DX23" s="930"/>
      <c r="DY23" s="930"/>
      <c r="DZ23" s="948"/>
      <c r="EA23" s="82"/>
    </row>
    <row r="24" spans="1:131" s="54" customFormat="1" ht="26.25" customHeight="1" x14ac:dyDescent="0.2">
      <c r="A24" s="976" t="s">
        <v>388</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64"/>
      <c r="BA24" s="64"/>
      <c r="BB24" s="64"/>
      <c r="BC24" s="64"/>
      <c r="BD24" s="64"/>
      <c r="BE24" s="82"/>
      <c r="BF24" s="82"/>
      <c r="BG24" s="82"/>
      <c r="BH24" s="82"/>
      <c r="BI24" s="82"/>
      <c r="BJ24" s="82"/>
      <c r="BK24" s="82"/>
      <c r="BL24" s="82"/>
      <c r="BM24" s="82"/>
      <c r="BN24" s="82"/>
      <c r="BO24" s="82"/>
      <c r="BP24" s="82"/>
      <c r="BQ24" s="60">
        <v>18</v>
      </c>
      <c r="BR24" s="88"/>
      <c r="BS24" s="929"/>
      <c r="BT24" s="930"/>
      <c r="BU24" s="930"/>
      <c r="BV24" s="930"/>
      <c r="BW24" s="930"/>
      <c r="BX24" s="930"/>
      <c r="BY24" s="930"/>
      <c r="BZ24" s="930"/>
      <c r="CA24" s="930"/>
      <c r="CB24" s="930"/>
      <c r="CC24" s="930"/>
      <c r="CD24" s="930"/>
      <c r="CE24" s="930"/>
      <c r="CF24" s="930"/>
      <c r="CG24" s="931"/>
      <c r="CH24" s="936"/>
      <c r="CI24" s="937"/>
      <c r="CJ24" s="937"/>
      <c r="CK24" s="937"/>
      <c r="CL24" s="947"/>
      <c r="CM24" s="936"/>
      <c r="CN24" s="937"/>
      <c r="CO24" s="937"/>
      <c r="CP24" s="937"/>
      <c r="CQ24" s="947"/>
      <c r="CR24" s="936"/>
      <c r="CS24" s="937"/>
      <c r="CT24" s="937"/>
      <c r="CU24" s="937"/>
      <c r="CV24" s="947"/>
      <c r="CW24" s="936"/>
      <c r="CX24" s="937"/>
      <c r="CY24" s="937"/>
      <c r="CZ24" s="937"/>
      <c r="DA24" s="947"/>
      <c r="DB24" s="936"/>
      <c r="DC24" s="937"/>
      <c r="DD24" s="937"/>
      <c r="DE24" s="937"/>
      <c r="DF24" s="947"/>
      <c r="DG24" s="936"/>
      <c r="DH24" s="937"/>
      <c r="DI24" s="937"/>
      <c r="DJ24" s="937"/>
      <c r="DK24" s="947"/>
      <c r="DL24" s="936"/>
      <c r="DM24" s="937"/>
      <c r="DN24" s="937"/>
      <c r="DO24" s="937"/>
      <c r="DP24" s="947"/>
      <c r="DQ24" s="936"/>
      <c r="DR24" s="937"/>
      <c r="DS24" s="937"/>
      <c r="DT24" s="937"/>
      <c r="DU24" s="947"/>
      <c r="DV24" s="929"/>
      <c r="DW24" s="930"/>
      <c r="DX24" s="930"/>
      <c r="DY24" s="930"/>
      <c r="DZ24" s="948"/>
      <c r="EA24" s="82"/>
    </row>
    <row r="25" spans="1:131" s="52" customFormat="1" ht="26.25" customHeight="1" x14ac:dyDescent="0.2">
      <c r="A25" s="977" t="s">
        <v>413</v>
      </c>
      <c r="B25" s="977"/>
      <c r="C25" s="977"/>
      <c r="D25" s="977"/>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977"/>
      <c r="AE25" s="977"/>
      <c r="AF25" s="977"/>
      <c r="AG25" s="977"/>
      <c r="AH25" s="977"/>
      <c r="AI25" s="977"/>
      <c r="AJ25" s="977"/>
      <c r="AK25" s="977"/>
      <c r="AL25" s="977"/>
      <c r="AM25" s="977"/>
      <c r="AN25" s="977"/>
      <c r="AO25" s="977"/>
      <c r="AP25" s="977"/>
      <c r="AQ25" s="977"/>
      <c r="AR25" s="977"/>
      <c r="AS25" s="977"/>
      <c r="AT25" s="977"/>
      <c r="AU25" s="977"/>
      <c r="AV25" s="977"/>
      <c r="AW25" s="977"/>
      <c r="AX25" s="977"/>
      <c r="AY25" s="977"/>
      <c r="AZ25" s="977"/>
      <c r="BA25" s="977"/>
      <c r="BB25" s="977"/>
      <c r="BC25" s="977"/>
      <c r="BD25" s="977"/>
      <c r="BE25" s="977"/>
      <c r="BF25" s="977"/>
      <c r="BG25" s="977"/>
      <c r="BH25" s="977"/>
      <c r="BI25" s="977"/>
      <c r="BJ25" s="64"/>
      <c r="BK25" s="64"/>
      <c r="BL25" s="64"/>
      <c r="BM25" s="64"/>
      <c r="BN25" s="64"/>
      <c r="BO25" s="63"/>
      <c r="BP25" s="63"/>
      <c r="BQ25" s="60">
        <v>19</v>
      </c>
      <c r="BR25" s="88"/>
      <c r="BS25" s="929"/>
      <c r="BT25" s="930"/>
      <c r="BU25" s="930"/>
      <c r="BV25" s="930"/>
      <c r="BW25" s="930"/>
      <c r="BX25" s="930"/>
      <c r="BY25" s="930"/>
      <c r="BZ25" s="930"/>
      <c r="CA25" s="930"/>
      <c r="CB25" s="930"/>
      <c r="CC25" s="930"/>
      <c r="CD25" s="930"/>
      <c r="CE25" s="930"/>
      <c r="CF25" s="930"/>
      <c r="CG25" s="931"/>
      <c r="CH25" s="936"/>
      <c r="CI25" s="937"/>
      <c r="CJ25" s="937"/>
      <c r="CK25" s="937"/>
      <c r="CL25" s="947"/>
      <c r="CM25" s="936"/>
      <c r="CN25" s="937"/>
      <c r="CO25" s="937"/>
      <c r="CP25" s="937"/>
      <c r="CQ25" s="947"/>
      <c r="CR25" s="936"/>
      <c r="CS25" s="937"/>
      <c r="CT25" s="937"/>
      <c r="CU25" s="937"/>
      <c r="CV25" s="947"/>
      <c r="CW25" s="936"/>
      <c r="CX25" s="937"/>
      <c r="CY25" s="937"/>
      <c r="CZ25" s="937"/>
      <c r="DA25" s="947"/>
      <c r="DB25" s="936"/>
      <c r="DC25" s="937"/>
      <c r="DD25" s="937"/>
      <c r="DE25" s="937"/>
      <c r="DF25" s="947"/>
      <c r="DG25" s="936"/>
      <c r="DH25" s="937"/>
      <c r="DI25" s="937"/>
      <c r="DJ25" s="937"/>
      <c r="DK25" s="947"/>
      <c r="DL25" s="936"/>
      <c r="DM25" s="937"/>
      <c r="DN25" s="937"/>
      <c r="DO25" s="937"/>
      <c r="DP25" s="947"/>
      <c r="DQ25" s="936"/>
      <c r="DR25" s="937"/>
      <c r="DS25" s="937"/>
      <c r="DT25" s="937"/>
      <c r="DU25" s="947"/>
      <c r="DV25" s="929"/>
      <c r="DW25" s="930"/>
      <c r="DX25" s="930"/>
      <c r="DY25" s="930"/>
      <c r="DZ25" s="948"/>
      <c r="EA25" s="55"/>
    </row>
    <row r="26" spans="1:131" s="52" customFormat="1" ht="26.25" customHeight="1" x14ac:dyDescent="0.2">
      <c r="A26" s="665" t="s">
        <v>435</v>
      </c>
      <c r="B26" s="666"/>
      <c r="C26" s="666"/>
      <c r="D26" s="666"/>
      <c r="E26" s="666"/>
      <c r="F26" s="666"/>
      <c r="G26" s="666"/>
      <c r="H26" s="666"/>
      <c r="I26" s="666"/>
      <c r="J26" s="666"/>
      <c r="K26" s="666"/>
      <c r="L26" s="666"/>
      <c r="M26" s="666"/>
      <c r="N26" s="666"/>
      <c r="O26" s="666"/>
      <c r="P26" s="667"/>
      <c r="Q26" s="657" t="s">
        <v>456</v>
      </c>
      <c r="R26" s="658"/>
      <c r="S26" s="658"/>
      <c r="T26" s="658"/>
      <c r="U26" s="659"/>
      <c r="V26" s="657" t="s">
        <v>457</v>
      </c>
      <c r="W26" s="658"/>
      <c r="X26" s="658"/>
      <c r="Y26" s="658"/>
      <c r="Z26" s="659"/>
      <c r="AA26" s="657" t="s">
        <v>458</v>
      </c>
      <c r="AB26" s="658"/>
      <c r="AC26" s="658"/>
      <c r="AD26" s="658"/>
      <c r="AE26" s="658"/>
      <c r="AF26" s="743" t="s">
        <v>252</v>
      </c>
      <c r="AG26" s="672"/>
      <c r="AH26" s="672"/>
      <c r="AI26" s="672"/>
      <c r="AJ26" s="744"/>
      <c r="AK26" s="658" t="s">
        <v>390</v>
      </c>
      <c r="AL26" s="658"/>
      <c r="AM26" s="658"/>
      <c r="AN26" s="658"/>
      <c r="AO26" s="659"/>
      <c r="AP26" s="657" t="s">
        <v>358</v>
      </c>
      <c r="AQ26" s="658"/>
      <c r="AR26" s="658"/>
      <c r="AS26" s="658"/>
      <c r="AT26" s="659"/>
      <c r="AU26" s="657" t="s">
        <v>459</v>
      </c>
      <c r="AV26" s="658"/>
      <c r="AW26" s="658"/>
      <c r="AX26" s="658"/>
      <c r="AY26" s="659"/>
      <c r="AZ26" s="657" t="s">
        <v>460</v>
      </c>
      <c r="BA26" s="658"/>
      <c r="BB26" s="658"/>
      <c r="BC26" s="658"/>
      <c r="BD26" s="659"/>
      <c r="BE26" s="657" t="s">
        <v>441</v>
      </c>
      <c r="BF26" s="658"/>
      <c r="BG26" s="658"/>
      <c r="BH26" s="658"/>
      <c r="BI26" s="663"/>
      <c r="BJ26" s="64"/>
      <c r="BK26" s="64"/>
      <c r="BL26" s="64"/>
      <c r="BM26" s="64"/>
      <c r="BN26" s="64"/>
      <c r="BO26" s="63"/>
      <c r="BP26" s="63"/>
      <c r="BQ26" s="60">
        <v>20</v>
      </c>
      <c r="BR26" s="88"/>
      <c r="BS26" s="929"/>
      <c r="BT26" s="930"/>
      <c r="BU26" s="930"/>
      <c r="BV26" s="930"/>
      <c r="BW26" s="930"/>
      <c r="BX26" s="930"/>
      <c r="BY26" s="930"/>
      <c r="BZ26" s="930"/>
      <c r="CA26" s="930"/>
      <c r="CB26" s="930"/>
      <c r="CC26" s="930"/>
      <c r="CD26" s="930"/>
      <c r="CE26" s="930"/>
      <c r="CF26" s="930"/>
      <c r="CG26" s="931"/>
      <c r="CH26" s="936"/>
      <c r="CI26" s="937"/>
      <c r="CJ26" s="937"/>
      <c r="CK26" s="937"/>
      <c r="CL26" s="947"/>
      <c r="CM26" s="936"/>
      <c r="CN26" s="937"/>
      <c r="CO26" s="937"/>
      <c r="CP26" s="937"/>
      <c r="CQ26" s="947"/>
      <c r="CR26" s="936"/>
      <c r="CS26" s="937"/>
      <c r="CT26" s="937"/>
      <c r="CU26" s="937"/>
      <c r="CV26" s="947"/>
      <c r="CW26" s="936"/>
      <c r="CX26" s="937"/>
      <c r="CY26" s="937"/>
      <c r="CZ26" s="937"/>
      <c r="DA26" s="947"/>
      <c r="DB26" s="936"/>
      <c r="DC26" s="937"/>
      <c r="DD26" s="937"/>
      <c r="DE26" s="937"/>
      <c r="DF26" s="947"/>
      <c r="DG26" s="936"/>
      <c r="DH26" s="937"/>
      <c r="DI26" s="937"/>
      <c r="DJ26" s="937"/>
      <c r="DK26" s="947"/>
      <c r="DL26" s="936"/>
      <c r="DM26" s="937"/>
      <c r="DN26" s="937"/>
      <c r="DO26" s="937"/>
      <c r="DP26" s="947"/>
      <c r="DQ26" s="936"/>
      <c r="DR26" s="937"/>
      <c r="DS26" s="937"/>
      <c r="DT26" s="937"/>
      <c r="DU26" s="947"/>
      <c r="DV26" s="929"/>
      <c r="DW26" s="930"/>
      <c r="DX26" s="930"/>
      <c r="DY26" s="930"/>
      <c r="DZ26" s="948"/>
      <c r="EA26" s="55"/>
    </row>
    <row r="27" spans="1:131" s="52" customFormat="1" ht="26.25" customHeight="1" x14ac:dyDescent="0.2">
      <c r="A27" s="668"/>
      <c r="B27" s="669"/>
      <c r="C27" s="669"/>
      <c r="D27" s="669"/>
      <c r="E27" s="669"/>
      <c r="F27" s="669"/>
      <c r="G27" s="669"/>
      <c r="H27" s="669"/>
      <c r="I27" s="669"/>
      <c r="J27" s="669"/>
      <c r="K27" s="669"/>
      <c r="L27" s="669"/>
      <c r="M27" s="669"/>
      <c r="N27" s="669"/>
      <c r="O27" s="669"/>
      <c r="P27" s="670"/>
      <c r="Q27" s="660"/>
      <c r="R27" s="661"/>
      <c r="S27" s="661"/>
      <c r="T27" s="661"/>
      <c r="U27" s="662"/>
      <c r="V27" s="660"/>
      <c r="W27" s="661"/>
      <c r="X27" s="661"/>
      <c r="Y27" s="661"/>
      <c r="Z27" s="662"/>
      <c r="AA27" s="660"/>
      <c r="AB27" s="661"/>
      <c r="AC27" s="661"/>
      <c r="AD27" s="661"/>
      <c r="AE27" s="661"/>
      <c r="AF27" s="745"/>
      <c r="AG27" s="675"/>
      <c r="AH27" s="675"/>
      <c r="AI27" s="675"/>
      <c r="AJ27" s="746"/>
      <c r="AK27" s="661"/>
      <c r="AL27" s="661"/>
      <c r="AM27" s="661"/>
      <c r="AN27" s="661"/>
      <c r="AO27" s="662"/>
      <c r="AP27" s="660"/>
      <c r="AQ27" s="661"/>
      <c r="AR27" s="661"/>
      <c r="AS27" s="661"/>
      <c r="AT27" s="662"/>
      <c r="AU27" s="660"/>
      <c r="AV27" s="661"/>
      <c r="AW27" s="661"/>
      <c r="AX27" s="661"/>
      <c r="AY27" s="662"/>
      <c r="AZ27" s="660"/>
      <c r="BA27" s="661"/>
      <c r="BB27" s="661"/>
      <c r="BC27" s="661"/>
      <c r="BD27" s="662"/>
      <c r="BE27" s="660"/>
      <c r="BF27" s="661"/>
      <c r="BG27" s="661"/>
      <c r="BH27" s="661"/>
      <c r="BI27" s="664"/>
      <c r="BJ27" s="64"/>
      <c r="BK27" s="64"/>
      <c r="BL27" s="64"/>
      <c r="BM27" s="64"/>
      <c r="BN27" s="64"/>
      <c r="BO27" s="63"/>
      <c r="BP27" s="63"/>
      <c r="BQ27" s="60">
        <v>21</v>
      </c>
      <c r="BR27" s="88"/>
      <c r="BS27" s="929"/>
      <c r="BT27" s="930"/>
      <c r="BU27" s="930"/>
      <c r="BV27" s="930"/>
      <c r="BW27" s="930"/>
      <c r="BX27" s="930"/>
      <c r="BY27" s="930"/>
      <c r="BZ27" s="930"/>
      <c r="CA27" s="930"/>
      <c r="CB27" s="930"/>
      <c r="CC27" s="930"/>
      <c r="CD27" s="930"/>
      <c r="CE27" s="930"/>
      <c r="CF27" s="930"/>
      <c r="CG27" s="931"/>
      <c r="CH27" s="936"/>
      <c r="CI27" s="937"/>
      <c r="CJ27" s="937"/>
      <c r="CK27" s="937"/>
      <c r="CL27" s="947"/>
      <c r="CM27" s="936"/>
      <c r="CN27" s="937"/>
      <c r="CO27" s="937"/>
      <c r="CP27" s="937"/>
      <c r="CQ27" s="947"/>
      <c r="CR27" s="936"/>
      <c r="CS27" s="937"/>
      <c r="CT27" s="937"/>
      <c r="CU27" s="937"/>
      <c r="CV27" s="947"/>
      <c r="CW27" s="936"/>
      <c r="CX27" s="937"/>
      <c r="CY27" s="937"/>
      <c r="CZ27" s="937"/>
      <c r="DA27" s="947"/>
      <c r="DB27" s="936"/>
      <c r="DC27" s="937"/>
      <c r="DD27" s="937"/>
      <c r="DE27" s="937"/>
      <c r="DF27" s="947"/>
      <c r="DG27" s="936"/>
      <c r="DH27" s="937"/>
      <c r="DI27" s="937"/>
      <c r="DJ27" s="937"/>
      <c r="DK27" s="947"/>
      <c r="DL27" s="936"/>
      <c r="DM27" s="937"/>
      <c r="DN27" s="937"/>
      <c r="DO27" s="937"/>
      <c r="DP27" s="947"/>
      <c r="DQ27" s="936"/>
      <c r="DR27" s="937"/>
      <c r="DS27" s="937"/>
      <c r="DT27" s="937"/>
      <c r="DU27" s="947"/>
      <c r="DV27" s="929"/>
      <c r="DW27" s="930"/>
      <c r="DX27" s="930"/>
      <c r="DY27" s="930"/>
      <c r="DZ27" s="948"/>
      <c r="EA27" s="55"/>
    </row>
    <row r="28" spans="1:131" s="52" customFormat="1" ht="26.25" customHeight="1" x14ac:dyDescent="0.2">
      <c r="A28" s="62">
        <v>1</v>
      </c>
      <c r="B28" s="940" t="s">
        <v>461</v>
      </c>
      <c r="C28" s="941"/>
      <c r="D28" s="941"/>
      <c r="E28" s="941"/>
      <c r="F28" s="941"/>
      <c r="G28" s="941"/>
      <c r="H28" s="941"/>
      <c r="I28" s="941"/>
      <c r="J28" s="941"/>
      <c r="K28" s="941"/>
      <c r="L28" s="941"/>
      <c r="M28" s="941"/>
      <c r="N28" s="941"/>
      <c r="O28" s="941"/>
      <c r="P28" s="942"/>
      <c r="Q28" s="967">
        <v>2412</v>
      </c>
      <c r="R28" s="968"/>
      <c r="S28" s="968"/>
      <c r="T28" s="968"/>
      <c r="U28" s="968"/>
      <c r="V28" s="968">
        <v>2375</v>
      </c>
      <c r="W28" s="968"/>
      <c r="X28" s="968"/>
      <c r="Y28" s="968"/>
      <c r="Z28" s="968"/>
      <c r="AA28" s="968">
        <v>37</v>
      </c>
      <c r="AB28" s="968"/>
      <c r="AC28" s="968"/>
      <c r="AD28" s="968"/>
      <c r="AE28" s="969"/>
      <c r="AF28" s="970">
        <v>37</v>
      </c>
      <c r="AG28" s="968"/>
      <c r="AH28" s="968"/>
      <c r="AI28" s="968"/>
      <c r="AJ28" s="971"/>
      <c r="AK28" s="972">
        <v>178</v>
      </c>
      <c r="AL28" s="968"/>
      <c r="AM28" s="968"/>
      <c r="AN28" s="968"/>
      <c r="AO28" s="968"/>
      <c r="AP28" s="968" t="s">
        <v>204</v>
      </c>
      <c r="AQ28" s="968"/>
      <c r="AR28" s="968"/>
      <c r="AS28" s="968"/>
      <c r="AT28" s="968"/>
      <c r="AU28" s="968" t="s">
        <v>204</v>
      </c>
      <c r="AV28" s="968"/>
      <c r="AW28" s="968"/>
      <c r="AX28" s="968"/>
      <c r="AY28" s="968"/>
      <c r="AZ28" s="973" t="s">
        <v>204</v>
      </c>
      <c r="BA28" s="973"/>
      <c r="BB28" s="973"/>
      <c r="BC28" s="973"/>
      <c r="BD28" s="973"/>
      <c r="BE28" s="974"/>
      <c r="BF28" s="974"/>
      <c r="BG28" s="974"/>
      <c r="BH28" s="974"/>
      <c r="BI28" s="975"/>
      <c r="BJ28" s="64"/>
      <c r="BK28" s="64"/>
      <c r="BL28" s="64"/>
      <c r="BM28" s="64"/>
      <c r="BN28" s="64"/>
      <c r="BO28" s="63"/>
      <c r="BP28" s="63"/>
      <c r="BQ28" s="60">
        <v>22</v>
      </c>
      <c r="BR28" s="88"/>
      <c r="BS28" s="929"/>
      <c r="BT28" s="930"/>
      <c r="BU28" s="930"/>
      <c r="BV28" s="930"/>
      <c r="BW28" s="930"/>
      <c r="BX28" s="930"/>
      <c r="BY28" s="930"/>
      <c r="BZ28" s="930"/>
      <c r="CA28" s="930"/>
      <c r="CB28" s="930"/>
      <c r="CC28" s="930"/>
      <c r="CD28" s="930"/>
      <c r="CE28" s="930"/>
      <c r="CF28" s="930"/>
      <c r="CG28" s="931"/>
      <c r="CH28" s="936"/>
      <c r="CI28" s="937"/>
      <c r="CJ28" s="937"/>
      <c r="CK28" s="937"/>
      <c r="CL28" s="947"/>
      <c r="CM28" s="936"/>
      <c r="CN28" s="937"/>
      <c r="CO28" s="937"/>
      <c r="CP28" s="937"/>
      <c r="CQ28" s="947"/>
      <c r="CR28" s="936"/>
      <c r="CS28" s="937"/>
      <c r="CT28" s="937"/>
      <c r="CU28" s="937"/>
      <c r="CV28" s="947"/>
      <c r="CW28" s="936"/>
      <c r="CX28" s="937"/>
      <c r="CY28" s="937"/>
      <c r="CZ28" s="937"/>
      <c r="DA28" s="947"/>
      <c r="DB28" s="936"/>
      <c r="DC28" s="937"/>
      <c r="DD28" s="937"/>
      <c r="DE28" s="937"/>
      <c r="DF28" s="947"/>
      <c r="DG28" s="936"/>
      <c r="DH28" s="937"/>
      <c r="DI28" s="937"/>
      <c r="DJ28" s="937"/>
      <c r="DK28" s="947"/>
      <c r="DL28" s="936"/>
      <c r="DM28" s="937"/>
      <c r="DN28" s="937"/>
      <c r="DO28" s="937"/>
      <c r="DP28" s="947"/>
      <c r="DQ28" s="936"/>
      <c r="DR28" s="937"/>
      <c r="DS28" s="937"/>
      <c r="DT28" s="937"/>
      <c r="DU28" s="947"/>
      <c r="DV28" s="929"/>
      <c r="DW28" s="930"/>
      <c r="DX28" s="930"/>
      <c r="DY28" s="930"/>
      <c r="DZ28" s="948"/>
      <c r="EA28" s="55"/>
    </row>
    <row r="29" spans="1:131" s="52" customFormat="1" ht="26.25" customHeight="1" x14ac:dyDescent="0.2">
      <c r="A29" s="62">
        <v>2</v>
      </c>
      <c r="B29" s="929" t="s">
        <v>29</v>
      </c>
      <c r="C29" s="930"/>
      <c r="D29" s="930"/>
      <c r="E29" s="930"/>
      <c r="F29" s="930"/>
      <c r="G29" s="930"/>
      <c r="H29" s="930"/>
      <c r="I29" s="930"/>
      <c r="J29" s="930"/>
      <c r="K29" s="930"/>
      <c r="L29" s="930"/>
      <c r="M29" s="930"/>
      <c r="N29" s="930"/>
      <c r="O29" s="930"/>
      <c r="P29" s="931"/>
      <c r="Q29" s="932">
        <v>86</v>
      </c>
      <c r="R29" s="933"/>
      <c r="S29" s="933"/>
      <c r="T29" s="933"/>
      <c r="U29" s="933"/>
      <c r="V29" s="933">
        <v>86</v>
      </c>
      <c r="W29" s="933"/>
      <c r="X29" s="933"/>
      <c r="Y29" s="933"/>
      <c r="Z29" s="933"/>
      <c r="AA29" s="933" t="s">
        <v>204</v>
      </c>
      <c r="AB29" s="933"/>
      <c r="AC29" s="933"/>
      <c r="AD29" s="933"/>
      <c r="AE29" s="939"/>
      <c r="AF29" s="959" t="s">
        <v>204</v>
      </c>
      <c r="AG29" s="937"/>
      <c r="AH29" s="937"/>
      <c r="AI29" s="937"/>
      <c r="AJ29" s="960"/>
      <c r="AK29" s="938">
        <v>28</v>
      </c>
      <c r="AL29" s="933"/>
      <c r="AM29" s="933"/>
      <c r="AN29" s="933"/>
      <c r="AO29" s="933"/>
      <c r="AP29" s="933" t="s">
        <v>204</v>
      </c>
      <c r="AQ29" s="933"/>
      <c r="AR29" s="933"/>
      <c r="AS29" s="933"/>
      <c r="AT29" s="933"/>
      <c r="AU29" s="933" t="s">
        <v>204</v>
      </c>
      <c r="AV29" s="933"/>
      <c r="AW29" s="933"/>
      <c r="AX29" s="933"/>
      <c r="AY29" s="933"/>
      <c r="AZ29" s="966" t="s">
        <v>204</v>
      </c>
      <c r="BA29" s="966"/>
      <c r="BB29" s="966"/>
      <c r="BC29" s="966"/>
      <c r="BD29" s="966"/>
      <c r="BE29" s="934"/>
      <c r="BF29" s="934"/>
      <c r="BG29" s="934"/>
      <c r="BH29" s="934"/>
      <c r="BI29" s="935"/>
      <c r="BJ29" s="64"/>
      <c r="BK29" s="64"/>
      <c r="BL29" s="64"/>
      <c r="BM29" s="64"/>
      <c r="BN29" s="64"/>
      <c r="BO29" s="63"/>
      <c r="BP29" s="63"/>
      <c r="BQ29" s="60">
        <v>23</v>
      </c>
      <c r="BR29" s="88"/>
      <c r="BS29" s="929"/>
      <c r="BT29" s="930"/>
      <c r="BU29" s="930"/>
      <c r="BV29" s="930"/>
      <c r="BW29" s="930"/>
      <c r="BX29" s="930"/>
      <c r="BY29" s="930"/>
      <c r="BZ29" s="930"/>
      <c r="CA29" s="930"/>
      <c r="CB29" s="930"/>
      <c r="CC29" s="930"/>
      <c r="CD29" s="930"/>
      <c r="CE29" s="930"/>
      <c r="CF29" s="930"/>
      <c r="CG29" s="931"/>
      <c r="CH29" s="936"/>
      <c r="CI29" s="937"/>
      <c r="CJ29" s="937"/>
      <c r="CK29" s="937"/>
      <c r="CL29" s="947"/>
      <c r="CM29" s="936"/>
      <c r="CN29" s="937"/>
      <c r="CO29" s="937"/>
      <c r="CP29" s="937"/>
      <c r="CQ29" s="947"/>
      <c r="CR29" s="936"/>
      <c r="CS29" s="937"/>
      <c r="CT29" s="937"/>
      <c r="CU29" s="937"/>
      <c r="CV29" s="947"/>
      <c r="CW29" s="936"/>
      <c r="CX29" s="937"/>
      <c r="CY29" s="937"/>
      <c r="CZ29" s="937"/>
      <c r="DA29" s="947"/>
      <c r="DB29" s="936"/>
      <c r="DC29" s="937"/>
      <c r="DD29" s="937"/>
      <c r="DE29" s="937"/>
      <c r="DF29" s="947"/>
      <c r="DG29" s="936"/>
      <c r="DH29" s="937"/>
      <c r="DI29" s="937"/>
      <c r="DJ29" s="937"/>
      <c r="DK29" s="947"/>
      <c r="DL29" s="936"/>
      <c r="DM29" s="937"/>
      <c r="DN29" s="937"/>
      <c r="DO29" s="937"/>
      <c r="DP29" s="947"/>
      <c r="DQ29" s="936"/>
      <c r="DR29" s="937"/>
      <c r="DS29" s="937"/>
      <c r="DT29" s="937"/>
      <c r="DU29" s="947"/>
      <c r="DV29" s="929"/>
      <c r="DW29" s="930"/>
      <c r="DX29" s="930"/>
      <c r="DY29" s="930"/>
      <c r="DZ29" s="948"/>
      <c r="EA29" s="55"/>
    </row>
    <row r="30" spans="1:131" s="52" customFormat="1" ht="26.25" customHeight="1" x14ac:dyDescent="0.2">
      <c r="A30" s="62">
        <v>3</v>
      </c>
      <c r="B30" s="929" t="s">
        <v>26</v>
      </c>
      <c r="C30" s="930"/>
      <c r="D30" s="930"/>
      <c r="E30" s="930"/>
      <c r="F30" s="930"/>
      <c r="G30" s="930"/>
      <c r="H30" s="930"/>
      <c r="I30" s="930"/>
      <c r="J30" s="930"/>
      <c r="K30" s="930"/>
      <c r="L30" s="930"/>
      <c r="M30" s="930"/>
      <c r="N30" s="930"/>
      <c r="O30" s="930"/>
      <c r="P30" s="931"/>
      <c r="Q30" s="932">
        <v>2898</v>
      </c>
      <c r="R30" s="933"/>
      <c r="S30" s="933"/>
      <c r="T30" s="933"/>
      <c r="U30" s="933"/>
      <c r="V30" s="933">
        <v>2898</v>
      </c>
      <c r="W30" s="933"/>
      <c r="X30" s="933"/>
      <c r="Y30" s="933"/>
      <c r="Z30" s="933"/>
      <c r="AA30" s="933">
        <v>0</v>
      </c>
      <c r="AB30" s="933"/>
      <c r="AC30" s="933"/>
      <c r="AD30" s="933"/>
      <c r="AE30" s="939"/>
      <c r="AF30" s="959">
        <v>0</v>
      </c>
      <c r="AG30" s="937"/>
      <c r="AH30" s="937"/>
      <c r="AI30" s="937"/>
      <c r="AJ30" s="960"/>
      <c r="AK30" s="938">
        <v>454</v>
      </c>
      <c r="AL30" s="933"/>
      <c r="AM30" s="933"/>
      <c r="AN30" s="933"/>
      <c r="AO30" s="933"/>
      <c r="AP30" s="933" t="s">
        <v>204</v>
      </c>
      <c r="AQ30" s="933"/>
      <c r="AR30" s="933"/>
      <c r="AS30" s="933"/>
      <c r="AT30" s="933"/>
      <c r="AU30" s="933" t="s">
        <v>204</v>
      </c>
      <c r="AV30" s="933"/>
      <c r="AW30" s="933"/>
      <c r="AX30" s="933"/>
      <c r="AY30" s="933"/>
      <c r="AZ30" s="966" t="s">
        <v>204</v>
      </c>
      <c r="BA30" s="966"/>
      <c r="BB30" s="966"/>
      <c r="BC30" s="966"/>
      <c r="BD30" s="966"/>
      <c r="BE30" s="934"/>
      <c r="BF30" s="934"/>
      <c r="BG30" s="934"/>
      <c r="BH30" s="934"/>
      <c r="BI30" s="935"/>
      <c r="BJ30" s="64"/>
      <c r="BK30" s="64"/>
      <c r="BL30" s="64"/>
      <c r="BM30" s="64"/>
      <c r="BN30" s="64"/>
      <c r="BO30" s="63"/>
      <c r="BP30" s="63"/>
      <c r="BQ30" s="60">
        <v>24</v>
      </c>
      <c r="BR30" s="88"/>
      <c r="BS30" s="929"/>
      <c r="BT30" s="930"/>
      <c r="BU30" s="930"/>
      <c r="BV30" s="930"/>
      <c r="BW30" s="930"/>
      <c r="BX30" s="930"/>
      <c r="BY30" s="930"/>
      <c r="BZ30" s="930"/>
      <c r="CA30" s="930"/>
      <c r="CB30" s="930"/>
      <c r="CC30" s="930"/>
      <c r="CD30" s="930"/>
      <c r="CE30" s="930"/>
      <c r="CF30" s="930"/>
      <c r="CG30" s="931"/>
      <c r="CH30" s="936"/>
      <c r="CI30" s="937"/>
      <c r="CJ30" s="937"/>
      <c r="CK30" s="937"/>
      <c r="CL30" s="947"/>
      <c r="CM30" s="936"/>
      <c r="CN30" s="937"/>
      <c r="CO30" s="937"/>
      <c r="CP30" s="937"/>
      <c r="CQ30" s="947"/>
      <c r="CR30" s="936"/>
      <c r="CS30" s="937"/>
      <c r="CT30" s="937"/>
      <c r="CU30" s="937"/>
      <c r="CV30" s="947"/>
      <c r="CW30" s="936"/>
      <c r="CX30" s="937"/>
      <c r="CY30" s="937"/>
      <c r="CZ30" s="937"/>
      <c r="DA30" s="947"/>
      <c r="DB30" s="936"/>
      <c r="DC30" s="937"/>
      <c r="DD30" s="937"/>
      <c r="DE30" s="937"/>
      <c r="DF30" s="947"/>
      <c r="DG30" s="936"/>
      <c r="DH30" s="937"/>
      <c r="DI30" s="937"/>
      <c r="DJ30" s="937"/>
      <c r="DK30" s="947"/>
      <c r="DL30" s="936"/>
      <c r="DM30" s="937"/>
      <c r="DN30" s="937"/>
      <c r="DO30" s="937"/>
      <c r="DP30" s="947"/>
      <c r="DQ30" s="936"/>
      <c r="DR30" s="937"/>
      <c r="DS30" s="937"/>
      <c r="DT30" s="937"/>
      <c r="DU30" s="947"/>
      <c r="DV30" s="929"/>
      <c r="DW30" s="930"/>
      <c r="DX30" s="930"/>
      <c r="DY30" s="930"/>
      <c r="DZ30" s="948"/>
      <c r="EA30" s="55"/>
    </row>
    <row r="31" spans="1:131" s="52" customFormat="1" ht="26.25" customHeight="1" x14ac:dyDescent="0.2">
      <c r="A31" s="62">
        <v>4</v>
      </c>
      <c r="B31" s="929" t="s">
        <v>462</v>
      </c>
      <c r="C31" s="930"/>
      <c r="D31" s="930"/>
      <c r="E31" s="930"/>
      <c r="F31" s="930"/>
      <c r="G31" s="930"/>
      <c r="H31" s="930"/>
      <c r="I31" s="930"/>
      <c r="J31" s="930"/>
      <c r="K31" s="930"/>
      <c r="L31" s="930"/>
      <c r="M31" s="930"/>
      <c r="N31" s="930"/>
      <c r="O31" s="930"/>
      <c r="P31" s="931"/>
      <c r="Q31" s="932">
        <v>10</v>
      </c>
      <c r="R31" s="933"/>
      <c r="S31" s="933"/>
      <c r="T31" s="933"/>
      <c r="U31" s="933"/>
      <c r="V31" s="933">
        <v>10</v>
      </c>
      <c r="W31" s="933"/>
      <c r="X31" s="933"/>
      <c r="Y31" s="933"/>
      <c r="Z31" s="933"/>
      <c r="AA31" s="933">
        <v>0</v>
      </c>
      <c r="AB31" s="933"/>
      <c r="AC31" s="933"/>
      <c r="AD31" s="933"/>
      <c r="AE31" s="939"/>
      <c r="AF31" s="959">
        <v>0</v>
      </c>
      <c r="AG31" s="937"/>
      <c r="AH31" s="937"/>
      <c r="AI31" s="937"/>
      <c r="AJ31" s="960"/>
      <c r="AK31" s="938">
        <v>0</v>
      </c>
      <c r="AL31" s="933"/>
      <c r="AM31" s="933"/>
      <c r="AN31" s="933"/>
      <c r="AO31" s="933"/>
      <c r="AP31" s="933" t="s">
        <v>204</v>
      </c>
      <c r="AQ31" s="933"/>
      <c r="AR31" s="933"/>
      <c r="AS31" s="933"/>
      <c r="AT31" s="933"/>
      <c r="AU31" s="933" t="s">
        <v>204</v>
      </c>
      <c r="AV31" s="933"/>
      <c r="AW31" s="933"/>
      <c r="AX31" s="933"/>
      <c r="AY31" s="933"/>
      <c r="AZ31" s="966" t="s">
        <v>204</v>
      </c>
      <c r="BA31" s="966"/>
      <c r="BB31" s="966"/>
      <c r="BC31" s="966"/>
      <c r="BD31" s="966"/>
      <c r="BE31" s="934"/>
      <c r="BF31" s="934"/>
      <c r="BG31" s="934"/>
      <c r="BH31" s="934"/>
      <c r="BI31" s="935"/>
      <c r="BJ31" s="64"/>
      <c r="BK31" s="64"/>
      <c r="BL31" s="64"/>
      <c r="BM31" s="64"/>
      <c r="BN31" s="64"/>
      <c r="BO31" s="63"/>
      <c r="BP31" s="63"/>
      <c r="BQ31" s="60">
        <v>25</v>
      </c>
      <c r="BR31" s="88"/>
      <c r="BS31" s="929"/>
      <c r="BT31" s="930"/>
      <c r="BU31" s="930"/>
      <c r="BV31" s="930"/>
      <c r="BW31" s="930"/>
      <c r="BX31" s="930"/>
      <c r="BY31" s="930"/>
      <c r="BZ31" s="930"/>
      <c r="CA31" s="930"/>
      <c r="CB31" s="930"/>
      <c r="CC31" s="930"/>
      <c r="CD31" s="930"/>
      <c r="CE31" s="930"/>
      <c r="CF31" s="930"/>
      <c r="CG31" s="931"/>
      <c r="CH31" s="936"/>
      <c r="CI31" s="937"/>
      <c r="CJ31" s="937"/>
      <c r="CK31" s="937"/>
      <c r="CL31" s="947"/>
      <c r="CM31" s="936"/>
      <c r="CN31" s="937"/>
      <c r="CO31" s="937"/>
      <c r="CP31" s="937"/>
      <c r="CQ31" s="947"/>
      <c r="CR31" s="936"/>
      <c r="CS31" s="937"/>
      <c r="CT31" s="937"/>
      <c r="CU31" s="937"/>
      <c r="CV31" s="947"/>
      <c r="CW31" s="936"/>
      <c r="CX31" s="937"/>
      <c r="CY31" s="937"/>
      <c r="CZ31" s="937"/>
      <c r="DA31" s="947"/>
      <c r="DB31" s="936"/>
      <c r="DC31" s="937"/>
      <c r="DD31" s="937"/>
      <c r="DE31" s="937"/>
      <c r="DF31" s="947"/>
      <c r="DG31" s="936"/>
      <c r="DH31" s="937"/>
      <c r="DI31" s="937"/>
      <c r="DJ31" s="937"/>
      <c r="DK31" s="947"/>
      <c r="DL31" s="936"/>
      <c r="DM31" s="937"/>
      <c r="DN31" s="937"/>
      <c r="DO31" s="937"/>
      <c r="DP31" s="947"/>
      <c r="DQ31" s="936"/>
      <c r="DR31" s="937"/>
      <c r="DS31" s="937"/>
      <c r="DT31" s="937"/>
      <c r="DU31" s="947"/>
      <c r="DV31" s="929"/>
      <c r="DW31" s="930"/>
      <c r="DX31" s="930"/>
      <c r="DY31" s="930"/>
      <c r="DZ31" s="948"/>
      <c r="EA31" s="55"/>
    </row>
    <row r="32" spans="1:131" s="52" customFormat="1" ht="26.25" customHeight="1" x14ac:dyDescent="0.2">
      <c r="A32" s="62">
        <v>5</v>
      </c>
      <c r="B32" s="929" t="s">
        <v>229</v>
      </c>
      <c r="C32" s="930"/>
      <c r="D32" s="930"/>
      <c r="E32" s="930"/>
      <c r="F32" s="930"/>
      <c r="G32" s="930"/>
      <c r="H32" s="930"/>
      <c r="I32" s="930"/>
      <c r="J32" s="930"/>
      <c r="K32" s="930"/>
      <c r="L32" s="930"/>
      <c r="M32" s="930"/>
      <c r="N32" s="930"/>
      <c r="O32" s="930"/>
      <c r="P32" s="931"/>
      <c r="Q32" s="932">
        <v>343</v>
      </c>
      <c r="R32" s="933"/>
      <c r="S32" s="933"/>
      <c r="T32" s="933"/>
      <c r="U32" s="933"/>
      <c r="V32" s="933">
        <v>339</v>
      </c>
      <c r="W32" s="933"/>
      <c r="X32" s="933"/>
      <c r="Y32" s="933"/>
      <c r="Z32" s="933"/>
      <c r="AA32" s="933">
        <v>4</v>
      </c>
      <c r="AB32" s="933"/>
      <c r="AC32" s="933"/>
      <c r="AD32" s="933"/>
      <c r="AE32" s="939"/>
      <c r="AF32" s="959">
        <v>4</v>
      </c>
      <c r="AG32" s="937"/>
      <c r="AH32" s="937"/>
      <c r="AI32" s="937"/>
      <c r="AJ32" s="960"/>
      <c r="AK32" s="938">
        <v>131</v>
      </c>
      <c r="AL32" s="933"/>
      <c r="AM32" s="933"/>
      <c r="AN32" s="933"/>
      <c r="AO32" s="933"/>
      <c r="AP32" s="933" t="s">
        <v>204</v>
      </c>
      <c r="AQ32" s="933"/>
      <c r="AR32" s="933"/>
      <c r="AS32" s="933"/>
      <c r="AT32" s="933"/>
      <c r="AU32" s="933" t="s">
        <v>204</v>
      </c>
      <c r="AV32" s="933"/>
      <c r="AW32" s="933"/>
      <c r="AX32" s="933"/>
      <c r="AY32" s="933"/>
      <c r="AZ32" s="966" t="s">
        <v>204</v>
      </c>
      <c r="BA32" s="966"/>
      <c r="BB32" s="966"/>
      <c r="BC32" s="966"/>
      <c r="BD32" s="966"/>
      <c r="BE32" s="934"/>
      <c r="BF32" s="934"/>
      <c r="BG32" s="934"/>
      <c r="BH32" s="934"/>
      <c r="BI32" s="935"/>
      <c r="BJ32" s="64"/>
      <c r="BK32" s="64"/>
      <c r="BL32" s="64"/>
      <c r="BM32" s="64"/>
      <c r="BN32" s="64"/>
      <c r="BO32" s="63"/>
      <c r="BP32" s="63"/>
      <c r="BQ32" s="60">
        <v>26</v>
      </c>
      <c r="BR32" s="88"/>
      <c r="BS32" s="929"/>
      <c r="BT32" s="930"/>
      <c r="BU32" s="930"/>
      <c r="BV32" s="930"/>
      <c r="BW32" s="930"/>
      <c r="BX32" s="930"/>
      <c r="BY32" s="930"/>
      <c r="BZ32" s="930"/>
      <c r="CA32" s="930"/>
      <c r="CB32" s="930"/>
      <c r="CC32" s="930"/>
      <c r="CD32" s="930"/>
      <c r="CE32" s="930"/>
      <c r="CF32" s="930"/>
      <c r="CG32" s="931"/>
      <c r="CH32" s="936"/>
      <c r="CI32" s="937"/>
      <c r="CJ32" s="937"/>
      <c r="CK32" s="937"/>
      <c r="CL32" s="947"/>
      <c r="CM32" s="936"/>
      <c r="CN32" s="937"/>
      <c r="CO32" s="937"/>
      <c r="CP32" s="937"/>
      <c r="CQ32" s="947"/>
      <c r="CR32" s="936"/>
      <c r="CS32" s="937"/>
      <c r="CT32" s="937"/>
      <c r="CU32" s="937"/>
      <c r="CV32" s="947"/>
      <c r="CW32" s="936"/>
      <c r="CX32" s="937"/>
      <c r="CY32" s="937"/>
      <c r="CZ32" s="937"/>
      <c r="DA32" s="947"/>
      <c r="DB32" s="936"/>
      <c r="DC32" s="937"/>
      <c r="DD32" s="937"/>
      <c r="DE32" s="937"/>
      <c r="DF32" s="947"/>
      <c r="DG32" s="936"/>
      <c r="DH32" s="937"/>
      <c r="DI32" s="937"/>
      <c r="DJ32" s="937"/>
      <c r="DK32" s="947"/>
      <c r="DL32" s="936"/>
      <c r="DM32" s="937"/>
      <c r="DN32" s="937"/>
      <c r="DO32" s="937"/>
      <c r="DP32" s="947"/>
      <c r="DQ32" s="936"/>
      <c r="DR32" s="937"/>
      <c r="DS32" s="937"/>
      <c r="DT32" s="937"/>
      <c r="DU32" s="947"/>
      <c r="DV32" s="929"/>
      <c r="DW32" s="930"/>
      <c r="DX32" s="930"/>
      <c r="DY32" s="930"/>
      <c r="DZ32" s="948"/>
      <c r="EA32" s="55"/>
    </row>
    <row r="33" spans="1:131" s="52" customFormat="1" ht="26.25" customHeight="1" x14ac:dyDescent="0.2">
      <c r="A33" s="62">
        <v>6</v>
      </c>
      <c r="B33" s="929" t="s">
        <v>463</v>
      </c>
      <c r="C33" s="930"/>
      <c r="D33" s="930"/>
      <c r="E33" s="930"/>
      <c r="F33" s="930"/>
      <c r="G33" s="930"/>
      <c r="H33" s="930"/>
      <c r="I33" s="930"/>
      <c r="J33" s="930"/>
      <c r="K33" s="930"/>
      <c r="L33" s="930"/>
      <c r="M33" s="930"/>
      <c r="N33" s="930"/>
      <c r="O33" s="930"/>
      <c r="P33" s="931"/>
      <c r="Q33" s="932">
        <v>777</v>
      </c>
      <c r="R33" s="933"/>
      <c r="S33" s="933"/>
      <c r="T33" s="933"/>
      <c r="U33" s="933"/>
      <c r="V33" s="933">
        <v>721</v>
      </c>
      <c r="W33" s="933"/>
      <c r="X33" s="933"/>
      <c r="Y33" s="933"/>
      <c r="Z33" s="933"/>
      <c r="AA33" s="933">
        <v>57</v>
      </c>
      <c r="AB33" s="933"/>
      <c r="AC33" s="933"/>
      <c r="AD33" s="933"/>
      <c r="AE33" s="939"/>
      <c r="AF33" s="959">
        <v>893</v>
      </c>
      <c r="AG33" s="937"/>
      <c r="AH33" s="937"/>
      <c r="AI33" s="937"/>
      <c r="AJ33" s="960"/>
      <c r="AK33" s="938">
        <v>210</v>
      </c>
      <c r="AL33" s="933"/>
      <c r="AM33" s="933"/>
      <c r="AN33" s="933"/>
      <c r="AO33" s="933"/>
      <c r="AP33" s="933">
        <v>5603</v>
      </c>
      <c r="AQ33" s="933"/>
      <c r="AR33" s="933"/>
      <c r="AS33" s="933"/>
      <c r="AT33" s="933"/>
      <c r="AU33" s="933">
        <v>2544</v>
      </c>
      <c r="AV33" s="933"/>
      <c r="AW33" s="933"/>
      <c r="AX33" s="933"/>
      <c r="AY33" s="933"/>
      <c r="AZ33" s="966" t="s">
        <v>204</v>
      </c>
      <c r="BA33" s="966"/>
      <c r="BB33" s="966"/>
      <c r="BC33" s="966"/>
      <c r="BD33" s="966"/>
      <c r="BE33" s="934" t="s">
        <v>139</v>
      </c>
      <c r="BF33" s="934"/>
      <c r="BG33" s="934"/>
      <c r="BH33" s="934"/>
      <c r="BI33" s="935"/>
      <c r="BJ33" s="64"/>
      <c r="BK33" s="64"/>
      <c r="BL33" s="64"/>
      <c r="BM33" s="64"/>
      <c r="BN33" s="64"/>
      <c r="BO33" s="63"/>
      <c r="BP33" s="63"/>
      <c r="BQ33" s="60">
        <v>27</v>
      </c>
      <c r="BR33" s="88"/>
      <c r="BS33" s="929"/>
      <c r="BT33" s="930"/>
      <c r="BU33" s="930"/>
      <c r="BV33" s="930"/>
      <c r="BW33" s="930"/>
      <c r="BX33" s="930"/>
      <c r="BY33" s="930"/>
      <c r="BZ33" s="930"/>
      <c r="CA33" s="930"/>
      <c r="CB33" s="930"/>
      <c r="CC33" s="930"/>
      <c r="CD33" s="930"/>
      <c r="CE33" s="930"/>
      <c r="CF33" s="930"/>
      <c r="CG33" s="931"/>
      <c r="CH33" s="936"/>
      <c r="CI33" s="937"/>
      <c r="CJ33" s="937"/>
      <c r="CK33" s="937"/>
      <c r="CL33" s="947"/>
      <c r="CM33" s="936"/>
      <c r="CN33" s="937"/>
      <c r="CO33" s="937"/>
      <c r="CP33" s="937"/>
      <c r="CQ33" s="947"/>
      <c r="CR33" s="936"/>
      <c r="CS33" s="937"/>
      <c r="CT33" s="937"/>
      <c r="CU33" s="937"/>
      <c r="CV33" s="947"/>
      <c r="CW33" s="936"/>
      <c r="CX33" s="937"/>
      <c r="CY33" s="937"/>
      <c r="CZ33" s="937"/>
      <c r="DA33" s="947"/>
      <c r="DB33" s="936"/>
      <c r="DC33" s="937"/>
      <c r="DD33" s="937"/>
      <c r="DE33" s="937"/>
      <c r="DF33" s="947"/>
      <c r="DG33" s="936"/>
      <c r="DH33" s="937"/>
      <c r="DI33" s="937"/>
      <c r="DJ33" s="937"/>
      <c r="DK33" s="947"/>
      <c r="DL33" s="936"/>
      <c r="DM33" s="937"/>
      <c r="DN33" s="937"/>
      <c r="DO33" s="937"/>
      <c r="DP33" s="947"/>
      <c r="DQ33" s="936"/>
      <c r="DR33" s="937"/>
      <c r="DS33" s="937"/>
      <c r="DT33" s="937"/>
      <c r="DU33" s="947"/>
      <c r="DV33" s="929"/>
      <c r="DW33" s="930"/>
      <c r="DX33" s="930"/>
      <c r="DY33" s="930"/>
      <c r="DZ33" s="948"/>
      <c r="EA33" s="55"/>
    </row>
    <row r="34" spans="1:131" s="52" customFormat="1" ht="26.25" customHeight="1" x14ac:dyDescent="0.2">
      <c r="A34" s="62">
        <v>7</v>
      </c>
      <c r="B34" s="929" t="s">
        <v>378</v>
      </c>
      <c r="C34" s="930"/>
      <c r="D34" s="930"/>
      <c r="E34" s="930"/>
      <c r="F34" s="930"/>
      <c r="G34" s="930"/>
      <c r="H34" s="930"/>
      <c r="I34" s="930"/>
      <c r="J34" s="930"/>
      <c r="K34" s="930"/>
      <c r="L34" s="930"/>
      <c r="M34" s="930"/>
      <c r="N34" s="930"/>
      <c r="O34" s="930"/>
      <c r="P34" s="931"/>
      <c r="Q34" s="932">
        <v>1668</v>
      </c>
      <c r="R34" s="933"/>
      <c r="S34" s="933"/>
      <c r="T34" s="933"/>
      <c r="U34" s="933"/>
      <c r="V34" s="933">
        <v>1667</v>
      </c>
      <c r="W34" s="933"/>
      <c r="X34" s="933"/>
      <c r="Y34" s="933"/>
      <c r="Z34" s="933"/>
      <c r="AA34" s="933">
        <v>0</v>
      </c>
      <c r="AB34" s="933"/>
      <c r="AC34" s="933"/>
      <c r="AD34" s="933"/>
      <c r="AE34" s="939"/>
      <c r="AF34" s="959">
        <v>0</v>
      </c>
      <c r="AG34" s="937"/>
      <c r="AH34" s="937"/>
      <c r="AI34" s="937"/>
      <c r="AJ34" s="960"/>
      <c r="AK34" s="938">
        <v>903</v>
      </c>
      <c r="AL34" s="933"/>
      <c r="AM34" s="933"/>
      <c r="AN34" s="933"/>
      <c r="AO34" s="933"/>
      <c r="AP34" s="933">
        <v>8134</v>
      </c>
      <c r="AQ34" s="933"/>
      <c r="AR34" s="933"/>
      <c r="AS34" s="933"/>
      <c r="AT34" s="933"/>
      <c r="AU34" s="933">
        <v>7907</v>
      </c>
      <c r="AV34" s="933"/>
      <c r="AW34" s="933"/>
      <c r="AX34" s="933"/>
      <c r="AY34" s="933"/>
      <c r="AZ34" s="966" t="s">
        <v>204</v>
      </c>
      <c r="BA34" s="966"/>
      <c r="BB34" s="966"/>
      <c r="BC34" s="966"/>
      <c r="BD34" s="966"/>
      <c r="BE34" s="934" t="s">
        <v>23</v>
      </c>
      <c r="BF34" s="934"/>
      <c r="BG34" s="934"/>
      <c r="BH34" s="934"/>
      <c r="BI34" s="935"/>
      <c r="BJ34" s="64"/>
      <c r="BK34" s="64"/>
      <c r="BL34" s="64"/>
      <c r="BM34" s="64"/>
      <c r="BN34" s="64"/>
      <c r="BO34" s="63"/>
      <c r="BP34" s="63"/>
      <c r="BQ34" s="60">
        <v>28</v>
      </c>
      <c r="BR34" s="88"/>
      <c r="BS34" s="929"/>
      <c r="BT34" s="930"/>
      <c r="BU34" s="930"/>
      <c r="BV34" s="930"/>
      <c r="BW34" s="930"/>
      <c r="BX34" s="930"/>
      <c r="BY34" s="930"/>
      <c r="BZ34" s="930"/>
      <c r="CA34" s="930"/>
      <c r="CB34" s="930"/>
      <c r="CC34" s="930"/>
      <c r="CD34" s="930"/>
      <c r="CE34" s="930"/>
      <c r="CF34" s="930"/>
      <c r="CG34" s="931"/>
      <c r="CH34" s="936"/>
      <c r="CI34" s="937"/>
      <c r="CJ34" s="937"/>
      <c r="CK34" s="937"/>
      <c r="CL34" s="947"/>
      <c r="CM34" s="936"/>
      <c r="CN34" s="937"/>
      <c r="CO34" s="937"/>
      <c r="CP34" s="937"/>
      <c r="CQ34" s="947"/>
      <c r="CR34" s="936"/>
      <c r="CS34" s="937"/>
      <c r="CT34" s="937"/>
      <c r="CU34" s="937"/>
      <c r="CV34" s="947"/>
      <c r="CW34" s="936"/>
      <c r="CX34" s="937"/>
      <c r="CY34" s="937"/>
      <c r="CZ34" s="937"/>
      <c r="DA34" s="947"/>
      <c r="DB34" s="936"/>
      <c r="DC34" s="937"/>
      <c r="DD34" s="937"/>
      <c r="DE34" s="937"/>
      <c r="DF34" s="947"/>
      <c r="DG34" s="936"/>
      <c r="DH34" s="937"/>
      <c r="DI34" s="937"/>
      <c r="DJ34" s="937"/>
      <c r="DK34" s="947"/>
      <c r="DL34" s="936"/>
      <c r="DM34" s="937"/>
      <c r="DN34" s="937"/>
      <c r="DO34" s="937"/>
      <c r="DP34" s="947"/>
      <c r="DQ34" s="936"/>
      <c r="DR34" s="937"/>
      <c r="DS34" s="937"/>
      <c r="DT34" s="937"/>
      <c r="DU34" s="947"/>
      <c r="DV34" s="929"/>
      <c r="DW34" s="930"/>
      <c r="DX34" s="930"/>
      <c r="DY34" s="930"/>
      <c r="DZ34" s="948"/>
      <c r="EA34" s="55"/>
    </row>
    <row r="35" spans="1:131" s="52" customFormat="1" ht="26.25" customHeight="1" x14ac:dyDescent="0.2">
      <c r="A35" s="62">
        <v>8</v>
      </c>
      <c r="B35" s="929" t="s">
        <v>314</v>
      </c>
      <c r="C35" s="930"/>
      <c r="D35" s="930"/>
      <c r="E35" s="930"/>
      <c r="F35" s="930"/>
      <c r="G35" s="930"/>
      <c r="H35" s="930"/>
      <c r="I35" s="930"/>
      <c r="J35" s="930"/>
      <c r="K35" s="930"/>
      <c r="L35" s="930"/>
      <c r="M35" s="930"/>
      <c r="N35" s="930"/>
      <c r="O35" s="930"/>
      <c r="P35" s="931"/>
      <c r="Q35" s="932">
        <v>36</v>
      </c>
      <c r="R35" s="933"/>
      <c r="S35" s="933"/>
      <c r="T35" s="933"/>
      <c r="U35" s="933"/>
      <c r="V35" s="933">
        <v>36</v>
      </c>
      <c r="W35" s="933"/>
      <c r="X35" s="933"/>
      <c r="Y35" s="933"/>
      <c r="Z35" s="933"/>
      <c r="AA35" s="933">
        <v>0</v>
      </c>
      <c r="AB35" s="933"/>
      <c r="AC35" s="933"/>
      <c r="AD35" s="933"/>
      <c r="AE35" s="939"/>
      <c r="AF35" s="959">
        <v>0</v>
      </c>
      <c r="AG35" s="937"/>
      <c r="AH35" s="937"/>
      <c r="AI35" s="937"/>
      <c r="AJ35" s="960"/>
      <c r="AK35" s="938">
        <v>27</v>
      </c>
      <c r="AL35" s="933"/>
      <c r="AM35" s="933"/>
      <c r="AN35" s="933"/>
      <c r="AO35" s="933"/>
      <c r="AP35" s="933">
        <v>179</v>
      </c>
      <c r="AQ35" s="933"/>
      <c r="AR35" s="933"/>
      <c r="AS35" s="933"/>
      <c r="AT35" s="933"/>
      <c r="AU35" s="933">
        <v>179</v>
      </c>
      <c r="AV35" s="933"/>
      <c r="AW35" s="933"/>
      <c r="AX35" s="933"/>
      <c r="AY35" s="933"/>
      <c r="AZ35" s="966" t="s">
        <v>204</v>
      </c>
      <c r="BA35" s="966"/>
      <c r="BB35" s="966"/>
      <c r="BC35" s="966"/>
      <c r="BD35" s="966"/>
      <c r="BE35" s="934" t="s">
        <v>23</v>
      </c>
      <c r="BF35" s="934"/>
      <c r="BG35" s="934"/>
      <c r="BH35" s="934"/>
      <c r="BI35" s="935"/>
      <c r="BJ35" s="64"/>
      <c r="BK35" s="64"/>
      <c r="BL35" s="64"/>
      <c r="BM35" s="64"/>
      <c r="BN35" s="64"/>
      <c r="BO35" s="63"/>
      <c r="BP35" s="63"/>
      <c r="BQ35" s="60">
        <v>29</v>
      </c>
      <c r="BR35" s="88"/>
      <c r="BS35" s="929"/>
      <c r="BT35" s="930"/>
      <c r="BU35" s="930"/>
      <c r="BV35" s="930"/>
      <c r="BW35" s="930"/>
      <c r="BX35" s="930"/>
      <c r="BY35" s="930"/>
      <c r="BZ35" s="930"/>
      <c r="CA35" s="930"/>
      <c r="CB35" s="930"/>
      <c r="CC35" s="930"/>
      <c r="CD35" s="930"/>
      <c r="CE35" s="930"/>
      <c r="CF35" s="930"/>
      <c r="CG35" s="931"/>
      <c r="CH35" s="936"/>
      <c r="CI35" s="937"/>
      <c r="CJ35" s="937"/>
      <c r="CK35" s="937"/>
      <c r="CL35" s="947"/>
      <c r="CM35" s="936"/>
      <c r="CN35" s="937"/>
      <c r="CO35" s="937"/>
      <c r="CP35" s="937"/>
      <c r="CQ35" s="947"/>
      <c r="CR35" s="936"/>
      <c r="CS35" s="937"/>
      <c r="CT35" s="937"/>
      <c r="CU35" s="937"/>
      <c r="CV35" s="947"/>
      <c r="CW35" s="936"/>
      <c r="CX35" s="937"/>
      <c r="CY35" s="937"/>
      <c r="CZ35" s="937"/>
      <c r="DA35" s="947"/>
      <c r="DB35" s="936"/>
      <c r="DC35" s="937"/>
      <c r="DD35" s="937"/>
      <c r="DE35" s="937"/>
      <c r="DF35" s="947"/>
      <c r="DG35" s="936"/>
      <c r="DH35" s="937"/>
      <c r="DI35" s="937"/>
      <c r="DJ35" s="937"/>
      <c r="DK35" s="947"/>
      <c r="DL35" s="936"/>
      <c r="DM35" s="937"/>
      <c r="DN35" s="937"/>
      <c r="DO35" s="937"/>
      <c r="DP35" s="947"/>
      <c r="DQ35" s="936"/>
      <c r="DR35" s="937"/>
      <c r="DS35" s="937"/>
      <c r="DT35" s="937"/>
      <c r="DU35" s="947"/>
      <c r="DV35" s="929"/>
      <c r="DW35" s="930"/>
      <c r="DX35" s="930"/>
      <c r="DY35" s="930"/>
      <c r="DZ35" s="948"/>
      <c r="EA35" s="55"/>
    </row>
    <row r="36" spans="1:131" s="52" customFormat="1" ht="26.25" customHeight="1" x14ac:dyDescent="0.2">
      <c r="A36" s="62">
        <v>9</v>
      </c>
      <c r="B36" s="929"/>
      <c r="C36" s="930"/>
      <c r="D36" s="930"/>
      <c r="E36" s="930"/>
      <c r="F36" s="930"/>
      <c r="G36" s="930"/>
      <c r="H36" s="930"/>
      <c r="I36" s="930"/>
      <c r="J36" s="930"/>
      <c r="K36" s="930"/>
      <c r="L36" s="930"/>
      <c r="M36" s="930"/>
      <c r="N36" s="930"/>
      <c r="O36" s="930"/>
      <c r="P36" s="931"/>
      <c r="Q36" s="932"/>
      <c r="R36" s="933"/>
      <c r="S36" s="933"/>
      <c r="T36" s="933"/>
      <c r="U36" s="933"/>
      <c r="V36" s="933"/>
      <c r="W36" s="933"/>
      <c r="X36" s="933"/>
      <c r="Y36" s="933"/>
      <c r="Z36" s="933"/>
      <c r="AA36" s="933"/>
      <c r="AB36" s="933"/>
      <c r="AC36" s="933"/>
      <c r="AD36" s="933"/>
      <c r="AE36" s="939"/>
      <c r="AF36" s="959"/>
      <c r="AG36" s="937"/>
      <c r="AH36" s="937"/>
      <c r="AI36" s="937"/>
      <c r="AJ36" s="960"/>
      <c r="AK36" s="938"/>
      <c r="AL36" s="933"/>
      <c r="AM36" s="933"/>
      <c r="AN36" s="933"/>
      <c r="AO36" s="933"/>
      <c r="AP36" s="933"/>
      <c r="AQ36" s="933"/>
      <c r="AR36" s="933"/>
      <c r="AS36" s="933"/>
      <c r="AT36" s="933"/>
      <c r="AU36" s="933"/>
      <c r="AV36" s="933"/>
      <c r="AW36" s="933"/>
      <c r="AX36" s="933"/>
      <c r="AY36" s="933"/>
      <c r="AZ36" s="966"/>
      <c r="BA36" s="966"/>
      <c r="BB36" s="966"/>
      <c r="BC36" s="966"/>
      <c r="BD36" s="966"/>
      <c r="BE36" s="934"/>
      <c r="BF36" s="934"/>
      <c r="BG36" s="934"/>
      <c r="BH36" s="934"/>
      <c r="BI36" s="935"/>
      <c r="BJ36" s="64"/>
      <c r="BK36" s="64"/>
      <c r="BL36" s="64"/>
      <c r="BM36" s="64"/>
      <c r="BN36" s="64"/>
      <c r="BO36" s="63"/>
      <c r="BP36" s="63"/>
      <c r="BQ36" s="60">
        <v>30</v>
      </c>
      <c r="BR36" s="88"/>
      <c r="BS36" s="929"/>
      <c r="BT36" s="930"/>
      <c r="BU36" s="930"/>
      <c r="BV36" s="930"/>
      <c r="BW36" s="930"/>
      <c r="BX36" s="930"/>
      <c r="BY36" s="930"/>
      <c r="BZ36" s="930"/>
      <c r="CA36" s="930"/>
      <c r="CB36" s="930"/>
      <c r="CC36" s="930"/>
      <c r="CD36" s="930"/>
      <c r="CE36" s="930"/>
      <c r="CF36" s="930"/>
      <c r="CG36" s="931"/>
      <c r="CH36" s="936"/>
      <c r="CI36" s="937"/>
      <c r="CJ36" s="937"/>
      <c r="CK36" s="937"/>
      <c r="CL36" s="947"/>
      <c r="CM36" s="936"/>
      <c r="CN36" s="937"/>
      <c r="CO36" s="937"/>
      <c r="CP36" s="937"/>
      <c r="CQ36" s="947"/>
      <c r="CR36" s="936"/>
      <c r="CS36" s="937"/>
      <c r="CT36" s="937"/>
      <c r="CU36" s="937"/>
      <c r="CV36" s="947"/>
      <c r="CW36" s="936"/>
      <c r="CX36" s="937"/>
      <c r="CY36" s="937"/>
      <c r="CZ36" s="937"/>
      <c r="DA36" s="947"/>
      <c r="DB36" s="936"/>
      <c r="DC36" s="937"/>
      <c r="DD36" s="937"/>
      <c r="DE36" s="937"/>
      <c r="DF36" s="947"/>
      <c r="DG36" s="936"/>
      <c r="DH36" s="937"/>
      <c r="DI36" s="937"/>
      <c r="DJ36" s="937"/>
      <c r="DK36" s="947"/>
      <c r="DL36" s="936"/>
      <c r="DM36" s="937"/>
      <c r="DN36" s="937"/>
      <c r="DO36" s="937"/>
      <c r="DP36" s="947"/>
      <c r="DQ36" s="936"/>
      <c r="DR36" s="937"/>
      <c r="DS36" s="937"/>
      <c r="DT36" s="937"/>
      <c r="DU36" s="947"/>
      <c r="DV36" s="929"/>
      <c r="DW36" s="930"/>
      <c r="DX36" s="930"/>
      <c r="DY36" s="930"/>
      <c r="DZ36" s="948"/>
      <c r="EA36" s="55"/>
    </row>
    <row r="37" spans="1:131" s="52" customFormat="1" ht="26.25" customHeight="1" x14ac:dyDescent="0.2">
      <c r="A37" s="62">
        <v>10</v>
      </c>
      <c r="B37" s="929"/>
      <c r="C37" s="930"/>
      <c r="D37" s="930"/>
      <c r="E37" s="930"/>
      <c r="F37" s="930"/>
      <c r="G37" s="930"/>
      <c r="H37" s="930"/>
      <c r="I37" s="930"/>
      <c r="J37" s="930"/>
      <c r="K37" s="930"/>
      <c r="L37" s="930"/>
      <c r="M37" s="930"/>
      <c r="N37" s="930"/>
      <c r="O37" s="930"/>
      <c r="P37" s="931"/>
      <c r="Q37" s="932"/>
      <c r="R37" s="933"/>
      <c r="S37" s="933"/>
      <c r="T37" s="933"/>
      <c r="U37" s="933"/>
      <c r="V37" s="933"/>
      <c r="W37" s="933"/>
      <c r="X37" s="933"/>
      <c r="Y37" s="933"/>
      <c r="Z37" s="933"/>
      <c r="AA37" s="933"/>
      <c r="AB37" s="933"/>
      <c r="AC37" s="933"/>
      <c r="AD37" s="933"/>
      <c r="AE37" s="939"/>
      <c r="AF37" s="959"/>
      <c r="AG37" s="937"/>
      <c r="AH37" s="937"/>
      <c r="AI37" s="937"/>
      <c r="AJ37" s="960"/>
      <c r="AK37" s="938"/>
      <c r="AL37" s="933"/>
      <c r="AM37" s="933"/>
      <c r="AN37" s="933"/>
      <c r="AO37" s="933"/>
      <c r="AP37" s="933"/>
      <c r="AQ37" s="933"/>
      <c r="AR37" s="933"/>
      <c r="AS37" s="933"/>
      <c r="AT37" s="933"/>
      <c r="AU37" s="933"/>
      <c r="AV37" s="933"/>
      <c r="AW37" s="933"/>
      <c r="AX37" s="933"/>
      <c r="AY37" s="933"/>
      <c r="AZ37" s="966"/>
      <c r="BA37" s="966"/>
      <c r="BB37" s="966"/>
      <c r="BC37" s="966"/>
      <c r="BD37" s="966"/>
      <c r="BE37" s="934"/>
      <c r="BF37" s="934"/>
      <c r="BG37" s="934"/>
      <c r="BH37" s="934"/>
      <c r="BI37" s="935"/>
      <c r="BJ37" s="64"/>
      <c r="BK37" s="64"/>
      <c r="BL37" s="64"/>
      <c r="BM37" s="64"/>
      <c r="BN37" s="64"/>
      <c r="BO37" s="63"/>
      <c r="BP37" s="63"/>
      <c r="BQ37" s="60">
        <v>31</v>
      </c>
      <c r="BR37" s="88"/>
      <c r="BS37" s="929"/>
      <c r="BT37" s="930"/>
      <c r="BU37" s="930"/>
      <c r="BV37" s="930"/>
      <c r="BW37" s="930"/>
      <c r="BX37" s="930"/>
      <c r="BY37" s="930"/>
      <c r="BZ37" s="930"/>
      <c r="CA37" s="930"/>
      <c r="CB37" s="930"/>
      <c r="CC37" s="930"/>
      <c r="CD37" s="930"/>
      <c r="CE37" s="930"/>
      <c r="CF37" s="930"/>
      <c r="CG37" s="931"/>
      <c r="CH37" s="936"/>
      <c r="CI37" s="937"/>
      <c r="CJ37" s="937"/>
      <c r="CK37" s="937"/>
      <c r="CL37" s="947"/>
      <c r="CM37" s="936"/>
      <c r="CN37" s="937"/>
      <c r="CO37" s="937"/>
      <c r="CP37" s="937"/>
      <c r="CQ37" s="947"/>
      <c r="CR37" s="936"/>
      <c r="CS37" s="937"/>
      <c r="CT37" s="937"/>
      <c r="CU37" s="937"/>
      <c r="CV37" s="947"/>
      <c r="CW37" s="936"/>
      <c r="CX37" s="937"/>
      <c r="CY37" s="937"/>
      <c r="CZ37" s="937"/>
      <c r="DA37" s="947"/>
      <c r="DB37" s="936"/>
      <c r="DC37" s="937"/>
      <c r="DD37" s="937"/>
      <c r="DE37" s="937"/>
      <c r="DF37" s="947"/>
      <c r="DG37" s="936"/>
      <c r="DH37" s="937"/>
      <c r="DI37" s="937"/>
      <c r="DJ37" s="937"/>
      <c r="DK37" s="947"/>
      <c r="DL37" s="936"/>
      <c r="DM37" s="937"/>
      <c r="DN37" s="937"/>
      <c r="DO37" s="937"/>
      <c r="DP37" s="947"/>
      <c r="DQ37" s="936"/>
      <c r="DR37" s="937"/>
      <c r="DS37" s="937"/>
      <c r="DT37" s="937"/>
      <c r="DU37" s="947"/>
      <c r="DV37" s="929"/>
      <c r="DW37" s="930"/>
      <c r="DX37" s="930"/>
      <c r="DY37" s="930"/>
      <c r="DZ37" s="948"/>
      <c r="EA37" s="55"/>
    </row>
    <row r="38" spans="1:131" s="52" customFormat="1" ht="26.25" customHeight="1" x14ac:dyDescent="0.2">
      <c r="A38" s="62">
        <v>11</v>
      </c>
      <c r="B38" s="929"/>
      <c r="C38" s="930"/>
      <c r="D38" s="930"/>
      <c r="E38" s="930"/>
      <c r="F38" s="930"/>
      <c r="G38" s="930"/>
      <c r="H38" s="930"/>
      <c r="I38" s="930"/>
      <c r="J38" s="930"/>
      <c r="K38" s="930"/>
      <c r="L38" s="930"/>
      <c r="M38" s="930"/>
      <c r="N38" s="930"/>
      <c r="O38" s="930"/>
      <c r="P38" s="931"/>
      <c r="Q38" s="932"/>
      <c r="R38" s="933"/>
      <c r="S38" s="933"/>
      <c r="T38" s="933"/>
      <c r="U38" s="933"/>
      <c r="V38" s="933"/>
      <c r="W38" s="933"/>
      <c r="X38" s="933"/>
      <c r="Y38" s="933"/>
      <c r="Z38" s="933"/>
      <c r="AA38" s="933"/>
      <c r="AB38" s="933"/>
      <c r="AC38" s="933"/>
      <c r="AD38" s="933"/>
      <c r="AE38" s="939"/>
      <c r="AF38" s="959"/>
      <c r="AG38" s="937"/>
      <c r="AH38" s="937"/>
      <c r="AI38" s="937"/>
      <c r="AJ38" s="960"/>
      <c r="AK38" s="938"/>
      <c r="AL38" s="933"/>
      <c r="AM38" s="933"/>
      <c r="AN38" s="933"/>
      <c r="AO38" s="933"/>
      <c r="AP38" s="933"/>
      <c r="AQ38" s="933"/>
      <c r="AR38" s="933"/>
      <c r="AS38" s="933"/>
      <c r="AT38" s="933"/>
      <c r="AU38" s="933"/>
      <c r="AV38" s="933"/>
      <c r="AW38" s="933"/>
      <c r="AX38" s="933"/>
      <c r="AY38" s="933"/>
      <c r="AZ38" s="966"/>
      <c r="BA38" s="966"/>
      <c r="BB38" s="966"/>
      <c r="BC38" s="966"/>
      <c r="BD38" s="966"/>
      <c r="BE38" s="934"/>
      <c r="BF38" s="934"/>
      <c r="BG38" s="934"/>
      <c r="BH38" s="934"/>
      <c r="BI38" s="935"/>
      <c r="BJ38" s="64"/>
      <c r="BK38" s="64"/>
      <c r="BL38" s="64"/>
      <c r="BM38" s="64"/>
      <c r="BN38" s="64"/>
      <c r="BO38" s="63"/>
      <c r="BP38" s="63"/>
      <c r="BQ38" s="60">
        <v>32</v>
      </c>
      <c r="BR38" s="88"/>
      <c r="BS38" s="929"/>
      <c r="BT38" s="930"/>
      <c r="BU38" s="930"/>
      <c r="BV38" s="930"/>
      <c r="BW38" s="930"/>
      <c r="BX38" s="930"/>
      <c r="BY38" s="930"/>
      <c r="BZ38" s="930"/>
      <c r="CA38" s="930"/>
      <c r="CB38" s="930"/>
      <c r="CC38" s="930"/>
      <c r="CD38" s="930"/>
      <c r="CE38" s="930"/>
      <c r="CF38" s="930"/>
      <c r="CG38" s="931"/>
      <c r="CH38" s="936"/>
      <c r="CI38" s="937"/>
      <c r="CJ38" s="937"/>
      <c r="CK38" s="937"/>
      <c r="CL38" s="947"/>
      <c r="CM38" s="936"/>
      <c r="CN38" s="937"/>
      <c r="CO38" s="937"/>
      <c r="CP38" s="937"/>
      <c r="CQ38" s="947"/>
      <c r="CR38" s="936"/>
      <c r="CS38" s="937"/>
      <c r="CT38" s="937"/>
      <c r="CU38" s="937"/>
      <c r="CV38" s="947"/>
      <c r="CW38" s="936"/>
      <c r="CX38" s="937"/>
      <c r="CY38" s="937"/>
      <c r="CZ38" s="937"/>
      <c r="DA38" s="947"/>
      <c r="DB38" s="936"/>
      <c r="DC38" s="937"/>
      <c r="DD38" s="937"/>
      <c r="DE38" s="937"/>
      <c r="DF38" s="947"/>
      <c r="DG38" s="936"/>
      <c r="DH38" s="937"/>
      <c r="DI38" s="937"/>
      <c r="DJ38" s="937"/>
      <c r="DK38" s="947"/>
      <c r="DL38" s="936"/>
      <c r="DM38" s="937"/>
      <c r="DN38" s="937"/>
      <c r="DO38" s="937"/>
      <c r="DP38" s="947"/>
      <c r="DQ38" s="936"/>
      <c r="DR38" s="937"/>
      <c r="DS38" s="937"/>
      <c r="DT38" s="937"/>
      <c r="DU38" s="947"/>
      <c r="DV38" s="929"/>
      <c r="DW38" s="930"/>
      <c r="DX38" s="930"/>
      <c r="DY38" s="930"/>
      <c r="DZ38" s="948"/>
      <c r="EA38" s="55"/>
    </row>
    <row r="39" spans="1:131" s="52" customFormat="1" ht="26.25" customHeight="1" x14ac:dyDescent="0.2">
      <c r="A39" s="62">
        <v>12</v>
      </c>
      <c r="B39" s="929"/>
      <c r="C39" s="930"/>
      <c r="D39" s="930"/>
      <c r="E39" s="930"/>
      <c r="F39" s="930"/>
      <c r="G39" s="930"/>
      <c r="H39" s="930"/>
      <c r="I39" s="930"/>
      <c r="J39" s="930"/>
      <c r="K39" s="930"/>
      <c r="L39" s="930"/>
      <c r="M39" s="930"/>
      <c r="N39" s="930"/>
      <c r="O39" s="930"/>
      <c r="P39" s="931"/>
      <c r="Q39" s="932"/>
      <c r="R39" s="933"/>
      <c r="S39" s="933"/>
      <c r="T39" s="933"/>
      <c r="U39" s="933"/>
      <c r="V39" s="933"/>
      <c r="W39" s="933"/>
      <c r="X39" s="933"/>
      <c r="Y39" s="933"/>
      <c r="Z39" s="933"/>
      <c r="AA39" s="933"/>
      <c r="AB39" s="933"/>
      <c r="AC39" s="933"/>
      <c r="AD39" s="933"/>
      <c r="AE39" s="939"/>
      <c r="AF39" s="959"/>
      <c r="AG39" s="937"/>
      <c r="AH39" s="937"/>
      <c r="AI39" s="937"/>
      <c r="AJ39" s="960"/>
      <c r="AK39" s="938"/>
      <c r="AL39" s="933"/>
      <c r="AM39" s="933"/>
      <c r="AN39" s="933"/>
      <c r="AO39" s="933"/>
      <c r="AP39" s="933"/>
      <c r="AQ39" s="933"/>
      <c r="AR39" s="933"/>
      <c r="AS39" s="933"/>
      <c r="AT39" s="933"/>
      <c r="AU39" s="933"/>
      <c r="AV39" s="933"/>
      <c r="AW39" s="933"/>
      <c r="AX39" s="933"/>
      <c r="AY39" s="933"/>
      <c r="AZ39" s="966"/>
      <c r="BA39" s="966"/>
      <c r="BB39" s="966"/>
      <c r="BC39" s="966"/>
      <c r="BD39" s="966"/>
      <c r="BE39" s="934"/>
      <c r="BF39" s="934"/>
      <c r="BG39" s="934"/>
      <c r="BH39" s="934"/>
      <c r="BI39" s="935"/>
      <c r="BJ39" s="64"/>
      <c r="BK39" s="64"/>
      <c r="BL39" s="64"/>
      <c r="BM39" s="64"/>
      <c r="BN39" s="64"/>
      <c r="BO39" s="63"/>
      <c r="BP39" s="63"/>
      <c r="BQ39" s="60">
        <v>33</v>
      </c>
      <c r="BR39" s="88"/>
      <c r="BS39" s="929"/>
      <c r="BT39" s="930"/>
      <c r="BU39" s="930"/>
      <c r="BV39" s="930"/>
      <c r="BW39" s="930"/>
      <c r="BX39" s="930"/>
      <c r="BY39" s="930"/>
      <c r="BZ39" s="930"/>
      <c r="CA39" s="930"/>
      <c r="CB39" s="930"/>
      <c r="CC39" s="930"/>
      <c r="CD39" s="930"/>
      <c r="CE39" s="930"/>
      <c r="CF39" s="930"/>
      <c r="CG39" s="931"/>
      <c r="CH39" s="936"/>
      <c r="CI39" s="937"/>
      <c r="CJ39" s="937"/>
      <c r="CK39" s="937"/>
      <c r="CL39" s="947"/>
      <c r="CM39" s="936"/>
      <c r="CN39" s="937"/>
      <c r="CO39" s="937"/>
      <c r="CP39" s="937"/>
      <c r="CQ39" s="947"/>
      <c r="CR39" s="936"/>
      <c r="CS39" s="937"/>
      <c r="CT39" s="937"/>
      <c r="CU39" s="937"/>
      <c r="CV39" s="947"/>
      <c r="CW39" s="936"/>
      <c r="CX39" s="937"/>
      <c r="CY39" s="937"/>
      <c r="CZ39" s="937"/>
      <c r="DA39" s="947"/>
      <c r="DB39" s="936"/>
      <c r="DC39" s="937"/>
      <c r="DD39" s="937"/>
      <c r="DE39" s="937"/>
      <c r="DF39" s="947"/>
      <c r="DG39" s="936"/>
      <c r="DH39" s="937"/>
      <c r="DI39" s="937"/>
      <c r="DJ39" s="937"/>
      <c r="DK39" s="947"/>
      <c r="DL39" s="936"/>
      <c r="DM39" s="937"/>
      <c r="DN39" s="937"/>
      <c r="DO39" s="937"/>
      <c r="DP39" s="947"/>
      <c r="DQ39" s="936"/>
      <c r="DR39" s="937"/>
      <c r="DS39" s="937"/>
      <c r="DT39" s="937"/>
      <c r="DU39" s="947"/>
      <c r="DV39" s="929"/>
      <c r="DW39" s="930"/>
      <c r="DX39" s="930"/>
      <c r="DY39" s="930"/>
      <c r="DZ39" s="948"/>
      <c r="EA39" s="55"/>
    </row>
    <row r="40" spans="1:131" s="52" customFormat="1" ht="26.25" customHeight="1" x14ac:dyDescent="0.2">
      <c r="A40" s="60">
        <v>13</v>
      </c>
      <c r="B40" s="929"/>
      <c r="C40" s="930"/>
      <c r="D40" s="930"/>
      <c r="E40" s="930"/>
      <c r="F40" s="930"/>
      <c r="G40" s="930"/>
      <c r="H40" s="930"/>
      <c r="I40" s="930"/>
      <c r="J40" s="930"/>
      <c r="K40" s="930"/>
      <c r="L40" s="930"/>
      <c r="M40" s="930"/>
      <c r="N40" s="930"/>
      <c r="O40" s="930"/>
      <c r="P40" s="931"/>
      <c r="Q40" s="932"/>
      <c r="R40" s="933"/>
      <c r="S40" s="933"/>
      <c r="T40" s="933"/>
      <c r="U40" s="933"/>
      <c r="V40" s="933"/>
      <c r="W40" s="933"/>
      <c r="X40" s="933"/>
      <c r="Y40" s="933"/>
      <c r="Z40" s="933"/>
      <c r="AA40" s="933"/>
      <c r="AB40" s="933"/>
      <c r="AC40" s="933"/>
      <c r="AD40" s="933"/>
      <c r="AE40" s="939"/>
      <c r="AF40" s="959"/>
      <c r="AG40" s="937"/>
      <c r="AH40" s="937"/>
      <c r="AI40" s="937"/>
      <c r="AJ40" s="960"/>
      <c r="AK40" s="938"/>
      <c r="AL40" s="933"/>
      <c r="AM40" s="933"/>
      <c r="AN40" s="933"/>
      <c r="AO40" s="933"/>
      <c r="AP40" s="933"/>
      <c r="AQ40" s="933"/>
      <c r="AR40" s="933"/>
      <c r="AS40" s="933"/>
      <c r="AT40" s="933"/>
      <c r="AU40" s="933"/>
      <c r="AV40" s="933"/>
      <c r="AW40" s="933"/>
      <c r="AX40" s="933"/>
      <c r="AY40" s="933"/>
      <c r="AZ40" s="966"/>
      <c r="BA40" s="966"/>
      <c r="BB40" s="966"/>
      <c r="BC40" s="966"/>
      <c r="BD40" s="966"/>
      <c r="BE40" s="934"/>
      <c r="BF40" s="934"/>
      <c r="BG40" s="934"/>
      <c r="BH40" s="934"/>
      <c r="BI40" s="935"/>
      <c r="BJ40" s="64"/>
      <c r="BK40" s="64"/>
      <c r="BL40" s="64"/>
      <c r="BM40" s="64"/>
      <c r="BN40" s="64"/>
      <c r="BO40" s="63"/>
      <c r="BP40" s="63"/>
      <c r="BQ40" s="60">
        <v>34</v>
      </c>
      <c r="BR40" s="88"/>
      <c r="BS40" s="929"/>
      <c r="BT40" s="930"/>
      <c r="BU40" s="930"/>
      <c r="BV40" s="930"/>
      <c r="BW40" s="930"/>
      <c r="BX40" s="930"/>
      <c r="BY40" s="930"/>
      <c r="BZ40" s="930"/>
      <c r="CA40" s="930"/>
      <c r="CB40" s="930"/>
      <c r="CC40" s="930"/>
      <c r="CD40" s="930"/>
      <c r="CE40" s="930"/>
      <c r="CF40" s="930"/>
      <c r="CG40" s="931"/>
      <c r="CH40" s="936"/>
      <c r="CI40" s="937"/>
      <c r="CJ40" s="937"/>
      <c r="CK40" s="937"/>
      <c r="CL40" s="947"/>
      <c r="CM40" s="936"/>
      <c r="CN40" s="937"/>
      <c r="CO40" s="937"/>
      <c r="CP40" s="937"/>
      <c r="CQ40" s="947"/>
      <c r="CR40" s="936"/>
      <c r="CS40" s="937"/>
      <c r="CT40" s="937"/>
      <c r="CU40" s="937"/>
      <c r="CV40" s="947"/>
      <c r="CW40" s="936"/>
      <c r="CX40" s="937"/>
      <c r="CY40" s="937"/>
      <c r="CZ40" s="937"/>
      <c r="DA40" s="947"/>
      <c r="DB40" s="936"/>
      <c r="DC40" s="937"/>
      <c r="DD40" s="937"/>
      <c r="DE40" s="937"/>
      <c r="DF40" s="947"/>
      <c r="DG40" s="936"/>
      <c r="DH40" s="937"/>
      <c r="DI40" s="937"/>
      <c r="DJ40" s="937"/>
      <c r="DK40" s="947"/>
      <c r="DL40" s="936"/>
      <c r="DM40" s="937"/>
      <c r="DN40" s="937"/>
      <c r="DO40" s="937"/>
      <c r="DP40" s="947"/>
      <c r="DQ40" s="936"/>
      <c r="DR40" s="937"/>
      <c r="DS40" s="937"/>
      <c r="DT40" s="937"/>
      <c r="DU40" s="947"/>
      <c r="DV40" s="929"/>
      <c r="DW40" s="930"/>
      <c r="DX40" s="930"/>
      <c r="DY40" s="930"/>
      <c r="DZ40" s="948"/>
      <c r="EA40" s="55"/>
    </row>
    <row r="41" spans="1:131" s="52" customFormat="1" ht="26.25" customHeight="1" x14ac:dyDescent="0.2">
      <c r="A41" s="60">
        <v>14</v>
      </c>
      <c r="B41" s="929"/>
      <c r="C41" s="930"/>
      <c r="D41" s="930"/>
      <c r="E41" s="930"/>
      <c r="F41" s="930"/>
      <c r="G41" s="930"/>
      <c r="H41" s="930"/>
      <c r="I41" s="930"/>
      <c r="J41" s="930"/>
      <c r="K41" s="930"/>
      <c r="L41" s="930"/>
      <c r="M41" s="930"/>
      <c r="N41" s="930"/>
      <c r="O41" s="930"/>
      <c r="P41" s="931"/>
      <c r="Q41" s="932"/>
      <c r="R41" s="933"/>
      <c r="S41" s="933"/>
      <c r="T41" s="933"/>
      <c r="U41" s="933"/>
      <c r="V41" s="933"/>
      <c r="W41" s="933"/>
      <c r="X41" s="933"/>
      <c r="Y41" s="933"/>
      <c r="Z41" s="933"/>
      <c r="AA41" s="933"/>
      <c r="AB41" s="933"/>
      <c r="AC41" s="933"/>
      <c r="AD41" s="933"/>
      <c r="AE41" s="939"/>
      <c r="AF41" s="959"/>
      <c r="AG41" s="937"/>
      <c r="AH41" s="937"/>
      <c r="AI41" s="937"/>
      <c r="AJ41" s="960"/>
      <c r="AK41" s="938"/>
      <c r="AL41" s="933"/>
      <c r="AM41" s="933"/>
      <c r="AN41" s="933"/>
      <c r="AO41" s="933"/>
      <c r="AP41" s="933"/>
      <c r="AQ41" s="933"/>
      <c r="AR41" s="933"/>
      <c r="AS41" s="933"/>
      <c r="AT41" s="933"/>
      <c r="AU41" s="933"/>
      <c r="AV41" s="933"/>
      <c r="AW41" s="933"/>
      <c r="AX41" s="933"/>
      <c r="AY41" s="933"/>
      <c r="AZ41" s="966"/>
      <c r="BA41" s="966"/>
      <c r="BB41" s="966"/>
      <c r="BC41" s="966"/>
      <c r="BD41" s="966"/>
      <c r="BE41" s="934"/>
      <c r="BF41" s="934"/>
      <c r="BG41" s="934"/>
      <c r="BH41" s="934"/>
      <c r="BI41" s="935"/>
      <c r="BJ41" s="64"/>
      <c r="BK41" s="64"/>
      <c r="BL41" s="64"/>
      <c r="BM41" s="64"/>
      <c r="BN41" s="64"/>
      <c r="BO41" s="63"/>
      <c r="BP41" s="63"/>
      <c r="BQ41" s="60">
        <v>35</v>
      </c>
      <c r="BR41" s="88"/>
      <c r="BS41" s="929"/>
      <c r="BT41" s="930"/>
      <c r="BU41" s="930"/>
      <c r="BV41" s="930"/>
      <c r="BW41" s="930"/>
      <c r="BX41" s="930"/>
      <c r="BY41" s="930"/>
      <c r="BZ41" s="930"/>
      <c r="CA41" s="930"/>
      <c r="CB41" s="930"/>
      <c r="CC41" s="930"/>
      <c r="CD41" s="930"/>
      <c r="CE41" s="930"/>
      <c r="CF41" s="930"/>
      <c r="CG41" s="931"/>
      <c r="CH41" s="936"/>
      <c r="CI41" s="937"/>
      <c r="CJ41" s="937"/>
      <c r="CK41" s="937"/>
      <c r="CL41" s="947"/>
      <c r="CM41" s="936"/>
      <c r="CN41" s="937"/>
      <c r="CO41" s="937"/>
      <c r="CP41" s="937"/>
      <c r="CQ41" s="947"/>
      <c r="CR41" s="936"/>
      <c r="CS41" s="937"/>
      <c r="CT41" s="937"/>
      <c r="CU41" s="937"/>
      <c r="CV41" s="947"/>
      <c r="CW41" s="936"/>
      <c r="CX41" s="937"/>
      <c r="CY41" s="937"/>
      <c r="CZ41" s="937"/>
      <c r="DA41" s="947"/>
      <c r="DB41" s="936"/>
      <c r="DC41" s="937"/>
      <c r="DD41" s="937"/>
      <c r="DE41" s="937"/>
      <c r="DF41" s="947"/>
      <c r="DG41" s="936"/>
      <c r="DH41" s="937"/>
      <c r="DI41" s="937"/>
      <c r="DJ41" s="937"/>
      <c r="DK41" s="947"/>
      <c r="DL41" s="936"/>
      <c r="DM41" s="937"/>
      <c r="DN41" s="937"/>
      <c r="DO41" s="937"/>
      <c r="DP41" s="947"/>
      <c r="DQ41" s="936"/>
      <c r="DR41" s="937"/>
      <c r="DS41" s="937"/>
      <c r="DT41" s="937"/>
      <c r="DU41" s="947"/>
      <c r="DV41" s="929"/>
      <c r="DW41" s="930"/>
      <c r="DX41" s="930"/>
      <c r="DY41" s="930"/>
      <c r="DZ41" s="948"/>
      <c r="EA41" s="55"/>
    </row>
    <row r="42" spans="1:131" s="52" customFormat="1" ht="26.25" customHeight="1" x14ac:dyDescent="0.2">
      <c r="A42" s="60">
        <v>15</v>
      </c>
      <c r="B42" s="929"/>
      <c r="C42" s="930"/>
      <c r="D42" s="930"/>
      <c r="E42" s="930"/>
      <c r="F42" s="930"/>
      <c r="G42" s="930"/>
      <c r="H42" s="930"/>
      <c r="I42" s="930"/>
      <c r="J42" s="930"/>
      <c r="K42" s="930"/>
      <c r="L42" s="930"/>
      <c r="M42" s="930"/>
      <c r="N42" s="930"/>
      <c r="O42" s="930"/>
      <c r="P42" s="931"/>
      <c r="Q42" s="932"/>
      <c r="R42" s="933"/>
      <c r="S42" s="933"/>
      <c r="T42" s="933"/>
      <c r="U42" s="933"/>
      <c r="V42" s="933"/>
      <c r="W42" s="933"/>
      <c r="X42" s="933"/>
      <c r="Y42" s="933"/>
      <c r="Z42" s="933"/>
      <c r="AA42" s="933"/>
      <c r="AB42" s="933"/>
      <c r="AC42" s="933"/>
      <c r="AD42" s="933"/>
      <c r="AE42" s="939"/>
      <c r="AF42" s="959"/>
      <c r="AG42" s="937"/>
      <c r="AH42" s="937"/>
      <c r="AI42" s="937"/>
      <c r="AJ42" s="960"/>
      <c r="AK42" s="938"/>
      <c r="AL42" s="933"/>
      <c r="AM42" s="933"/>
      <c r="AN42" s="933"/>
      <c r="AO42" s="933"/>
      <c r="AP42" s="933"/>
      <c r="AQ42" s="933"/>
      <c r="AR42" s="933"/>
      <c r="AS42" s="933"/>
      <c r="AT42" s="933"/>
      <c r="AU42" s="933"/>
      <c r="AV42" s="933"/>
      <c r="AW42" s="933"/>
      <c r="AX42" s="933"/>
      <c r="AY42" s="933"/>
      <c r="AZ42" s="966"/>
      <c r="BA42" s="966"/>
      <c r="BB42" s="966"/>
      <c r="BC42" s="966"/>
      <c r="BD42" s="966"/>
      <c r="BE42" s="934"/>
      <c r="BF42" s="934"/>
      <c r="BG42" s="934"/>
      <c r="BH42" s="934"/>
      <c r="BI42" s="935"/>
      <c r="BJ42" s="64"/>
      <c r="BK42" s="64"/>
      <c r="BL42" s="64"/>
      <c r="BM42" s="64"/>
      <c r="BN42" s="64"/>
      <c r="BO42" s="63"/>
      <c r="BP42" s="63"/>
      <c r="BQ42" s="60">
        <v>36</v>
      </c>
      <c r="BR42" s="88"/>
      <c r="BS42" s="929"/>
      <c r="BT42" s="930"/>
      <c r="BU42" s="930"/>
      <c r="BV42" s="930"/>
      <c r="BW42" s="930"/>
      <c r="BX42" s="930"/>
      <c r="BY42" s="930"/>
      <c r="BZ42" s="930"/>
      <c r="CA42" s="930"/>
      <c r="CB42" s="930"/>
      <c r="CC42" s="930"/>
      <c r="CD42" s="930"/>
      <c r="CE42" s="930"/>
      <c r="CF42" s="930"/>
      <c r="CG42" s="931"/>
      <c r="CH42" s="936"/>
      <c r="CI42" s="937"/>
      <c r="CJ42" s="937"/>
      <c r="CK42" s="937"/>
      <c r="CL42" s="947"/>
      <c r="CM42" s="936"/>
      <c r="CN42" s="937"/>
      <c r="CO42" s="937"/>
      <c r="CP42" s="937"/>
      <c r="CQ42" s="947"/>
      <c r="CR42" s="936"/>
      <c r="CS42" s="937"/>
      <c r="CT42" s="937"/>
      <c r="CU42" s="937"/>
      <c r="CV42" s="947"/>
      <c r="CW42" s="936"/>
      <c r="CX42" s="937"/>
      <c r="CY42" s="937"/>
      <c r="CZ42" s="937"/>
      <c r="DA42" s="947"/>
      <c r="DB42" s="936"/>
      <c r="DC42" s="937"/>
      <c r="DD42" s="937"/>
      <c r="DE42" s="937"/>
      <c r="DF42" s="947"/>
      <c r="DG42" s="936"/>
      <c r="DH42" s="937"/>
      <c r="DI42" s="937"/>
      <c r="DJ42" s="937"/>
      <c r="DK42" s="947"/>
      <c r="DL42" s="936"/>
      <c r="DM42" s="937"/>
      <c r="DN42" s="937"/>
      <c r="DO42" s="937"/>
      <c r="DP42" s="947"/>
      <c r="DQ42" s="936"/>
      <c r="DR42" s="937"/>
      <c r="DS42" s="937"/>
      <c r="DT42" s="937"/>
      <c r="DU42" s="947"/>
      <c r="DV42" s="929"/>
      <c r="DW42" s="930"/>
      <c r="DX42" s="930"/>
      <c r="DY42" s="930"/>
      <c r="DZ42" s="948"/>
      <c r="EA42" s="55"/>
    </row>
    <row r="43" spans="1:131" s="52" customFormat="1" ht="26.25" customHeight="1" x14ac:dyDescent="0.2">
      <c r="A43" s="60">
        <v>16</v>
      </c>
      <c r="B43" s="929"/>
      <c r="C43" s="930"/>
      <c r="D43" s="930"/>
      <c r="E43" s="930"/>
      <c r="F43" s="930"/>
      <c r="G43" s="930"/>
      <c r="H43" s="930"/>
      <c r="I43" s="930"/>
      <c r="J43" s="930"/>
      <c r="K43" s="930"/>
      <c r="L43" s="930"/>
      <c r="M43" s="930"/>
      <c r="N43" s="930"/>
      <c r="O43" s="930"/>
      <c r="P43" s="931"/>
      <c r="Q43" s="932"/>
      <c r="R43" s="933"/>
      <c r="S43" s="933"/>
      <c r="T43" s="933"/>
      <c r="U43" s="933"/>
      <c r="V43" s="933"/>
      <c r="W43" s="933"/>
      <c r="X43" s="933"/>
      <c r="Y43" s="933"/>
      <c r="Z43" s="933"/>
      <c r="AA43" s="933"/>
      <c r="AB43" s="933"/>
      <c r="AC43" s="933"/>
      <c r="AD43" s="933"/>
      <c r="AE43" s="939"/>
      <c r="AF43" s="959"/>
      <c r="AG43" s="937"/>
      <c r="AH43" s="937"/>
      <c r="AI43" s="937"/>
      <c r="AJ43" s="960"/>
      <c r="AK43" s="938"/>
      <c r="AL43" s="933"/>
      <c r="AM43" s="933"/>
      <c r="AN43" s="933"/>
      <c r="AO43" s="933"/>
      <c r="AP43" s="933"/>
      <c r="AQ43" s="933"/>
      <c r="AR43" s="933"/>
      <c r="AS43" s="933"/>
      <c r="AT43" s="933"/>
      <c r="AU43" s="933"/>
      <c r="AV43" s="933"/>
      <c r="AW43" s="933"/>
      <c r="AX43" s="933"/>
      <c r="AY43" s="933"/>
      <c r="AZ43" s="966"/>
      <c r="BA43" s="966"/>
      <c r="BB43" s="966"/>
      <c r="BC43" s="966"/>
      <c r="BD43" s="966"/>
      <c r="BE43" s="934"/>
      <c r="BF43" s="934"/>
      <c r="BG43" s="934"/>
      <c r="BH43" s="934"/>
      <c r="BI43" s="935"/>
      <c r="BJ43" s="64"/>
      <c r="BK43" s="64"/>
      <c r="BL43" s="64"/>
      <c r="BM43" s="64"/>
      <c r="BN43" s="64"/>
      <c r="BO43" s="63"/>
      <c r="BP43" s="63"/>
      <c r="BQ43" s="60">
        <v>37</v>
      </c>
      <c r="BR43" s="88"/>
      <c r="BS43" s="929"/>
      <c r="BT43" s="930"/>
      <c r="BU43" s="930"/>
      <c r="BV43" s="930"/>
      <c r="BW43" s="930"/>
      <c r="BX43" s="930"/>
      <c r="BY43" s="930"/>
      <c r="BZ43" s="930"/>
      <c r="CA43" s="930"/>
      <c r="CB43" s="930"/>
      <c r="CC43" s="930"/>
      <c r="CD43" s="930"/>
      <c r="CE43" s="930"/>
      <c r="CF43" s="930"/>
      <c r="CG43" s="931"/>
      <c r="CH43" s="936"/>
      <c r="CI43" s="937"/>
      <c r="CJ43" s="937"/>
      <c r="CK43" s="937"/>
      <c r="CL43" s="947"/>
      <c r="CM43" s="936"/>
      <c r="CN43" s="937"/>
      <c r="CO43" s="937"/>
      <c r="CP43" s="937"/>
      <c r="CQ43" s="947"/>
      <c r="CR43" s="936"/>
      <c r="CS43" s="937"/>
      <c r="CT43" s="937"/>
      <c r="CU43" s="937"/>
      <c r="CV43" s="947"/>
      <c r="CW43" s="936"/>
      <c r="CX43" s="937"/>
      <c r="CY43" s="937"/>
      <c r="CZ43" s="937"/>
      <c r="DA43" s="947"/>
      <c r="DB43" s="936"/>
      <c r="DC43" s="937"/>
      <c r="DD43" s="937"/>
      <c r="DE43" s="937"/>
      <c r="DF43" s="947"/>
      <c r="DG43" s="936"/>
      <c r="DH43" s="937"/>
      <c r="DI43" s="937"/>
      <c r="DJ43" s="937"/>
      <c r="DK43" s="947"/>
      <c r="DL43" s="936"/>
      <c r="DM43" s="937"/>
      <c r="DN43" s="937"/>
      <c r="DO43" s="937"/>
      <c r="DP43" s="947"/>
      <c r="DQ43" s="936"/>
      <c r="DR43" s="937"/>
      <c r="DS43" s="937"/>
      <c r="DT43" s="937"/>
      <c r="DU43" s="947"/>
      <c r="DV43" s="929"/>
      <c r="DW43" s="930"/>
      <c r="DX43" s="930"/>
      <c r="DY43" s="930"/>
      <c r="DZ43" s="948"/>
      <c r="EA43" s="55"/>
    </row>
    <row r="44" spans="1:131" s="52" customFormat="1" ht="26.25" customHeight="1" x14ac:dyDescent="0.2">
      <c r="A44" s="60">
        <v>17</v>
      </c>
      <c r="B44" s="929"/>
      <c r="C44" s="930"/>
      <c r="D44" s="930"/>
      <c r="E44" s="930"/>
      <c r="F44" s="930"/>
      <c r="G44" s="930"/>
      <c r="H44" s="930"/>
      <c r="I44" s="930"/>
      <c r="J44" s="930"/>
      <c r="K44" s="930"/>
      <c r="L44" s="930"/>
      <c r="M44" s="930"/>
      <c r="N44" s="930"/>
      <c r="O44" s="930"/>
      <c r="P44" s="931"/>
      <c r="Q44" s="932"/>
      <c r="R44" s="933"/>
      <c r="S44" s="933"/>
      <c r="T44" s="933"/>
      <c r="U44" s="933"/>
      <c r="V44" s="933"/>
      <c r="W44" s="933"/>
      <c r="X44" s="933"/>
      <c r="Y44" s="933"/>
      <c r="Z44" s="933"/>
      <c r="AA44" s="933"/>
      <c r="AB44" s="933"/>
      <c r="AC44" s="933"/>
      <c r="AD44" s="933"/>
      <c r="AE44" s="939"/>
      <c r="AF44" s="959"/>
      <c r="AG44" s="937"/>
      <c r="AH44" s="937"/>
      <c r="AI44" s="937"/>
      <c r="AJ44" s="960"/>
      <c r="AK44" s="938"/>
      <c r="AL44" s="933"/>
      <c r="AM44" s="933"/>
      <c r="AN44" s="933"/>
      <c r="AO44" s="933"/>
      <c r="AP44" s="933"/>
      <c r="AQ44" s="933"/>
      <c r="AR44" s="933"/>
      <c r="AS44" s="933"/>
      <c r="AT44" s="933"/>
      <c r="AU44" s="933"/>
      <c r="AV44" s="933"/>
      <c r="AW44" s="933"/>
      <c r="AX44" s="933"/>
      <c r="AY44" s="933"/>
      <c r="AZ44" s="966"/>
      <c r="BA44" s="966"/>
      <c r="BB44" s="966"/>
      <c r="BC44" s="966"/>
      <c r="BD44" s="966"/>
      <c r="BE44" s="934"/>
      <c r="BF44" s="934"/>
      <c r="BG44" s="934"/>
      <c r="BH44" s="934"/>
      <c r="BI44" s="935"/>
      <c r="BJ44" s="64"/>
      <c r="BK44" s="64"/>
      <c r="BL44" s="64"/>
      <c r="BM44" s="64"/>
      <c r="BN44" s="64"/>
      <c r="BO44" s="63"/>
      <c r="BP44" s="63"/>
      <c r="BQ44" s="60">
        <v>38</v>
      </c>
      <c r="BR44" s="88"/>
      <c r="BS44" s="929"/>
      <c r="BT44" s="930"/>
      <c r="BU44" s="930"/>
      <c r="BV44" s="930"/>
      <c r="BW44" s="930"/>
      <c r="BX44" s="930"/>
      <c r="BY44" s="930"/>
      <c r="BZ44" s="930"/>
      <c r="CA44" s="930"/>
      <c r="CB44" s="930"/>
      <c r="CC44" s="930"/>
      <c r="CD44" s="930"/>
      <c r="CE44" s="930"/>
      <c r="CF44" s="930"/>
      <c r="CG44" s="931"/>
      <c r="CH44" s="936"/>
      <c r="CI44" s="937"/>
      <c r="CJ44" s="937"/>
      <c r="CK44" s="937"/>
      <c r="CL44" s="947"/>
      <c r="CM44" s="936"/>
      <c r="CN44" s="937"/>
      <c r="CO44" s="937"/>
      <c r="CP44" s="937"/>
      <c r="CQ44" s="947"/>
      <c r="CR44" s="936"/>
      <c r="CS44" s="937"/>
      <c r="CT44" s="937"/>
      <c r="CU44" s="937"/>
      <c r="CV44" s="947"/>
      <c r="CW44" s="936"/>
      <c r="CX44" s="937"/>
      <c r="CY44" s="937"/>
      <c r="CZ44" s="937"/>
      <c r="DA44" s="947"/>
      <c r="DB44" s="936"/>
      <c r="DC44" s="937"/>
      <c r="DD44" s="937"/>
      <c r="DE44" s="937"/>
      <c r="DF44" s="947"/>
      <c r="DG44" s="936"/>
      <c r="DH44" s="937"/>
      <c r="DI44" s="937"/>
      <c r="DJ44" s="937"/>
      <c r="DK44" s="947"/>
      <c r="DL44" s="936"/>
      <c r="DM44" s="937"/>
      <c r="DN44" s="937"/>
      <c r="DO44" s="937"/>
      <c r="DP44" s="947"/>
      <c r="DQ44" s="936"/>
      <c r="DR44" s="937"/>
      <c r="DS44" s="937"/>
      <c r="DT44" s="937"/>
      <c r="DU44" s="947"/>
      <c r="DV44" s="929"/>
      <c r="DW44" s="930"/>
      <c r="DX44" s="930"/>
      <c r="DY44" s="930"/>
      <c r="DZ44" s="948"/>
      <c r="EA44" s="55"/>
    </row>
    <row r="45" spans="1:131" s="52" customFormat="1" ht="26.25" customHeight="1" x14ac:dyDescent="0.2">
      <c r="A45" s="60">
        <v>18</v>
      </c>
      <c r="B45" s="929"/>
      <c r="C45" s="930"/>
      <c r="D45" s="930"/>
      <c r="E45" s="930"/>
      <c r="F45" s="930"/>
      <c r="G45" s="930"/>
      <c r="H45" s="930"/>
      <c r="I45" s="930"/>
      <c r="J45" s="930"/>
      <c r="K45" s="930"/>
      <c r="L45" s="930"/>
      <c r="M45" s="930"/>
      <c r="N45" s="930"/>
      <c r="O45" s="930"/>
      <c r="P45" s="931"/>
      <c r="Q45" s="932"/>
      <c r="R45" s="933"/>
      <c r="S45" s="933"/>
      <c r="T45" s="933"/>
      <c r="U45" s="933"/>
      <c r="V45" s="933"/>
      <c r="W45" s="933"/>
      <c r="X45" s="933"/>
      <c r="Y45" s="933"/>
      <c r="Z45" s="933"/>
      <c r="AA45" s="933"/>
      <c r="AB45" s="933"/>
      <c r="AC45" s="933"/>
      <c r="AD45" s="933"/>
      <c r="AE45" s="939"/>
      <c r="AF45" s="959"/>
      <c r="AG45" s="937"/>
      <c r="AH45" s="937"/>
      <c r="AI45" s="937"/>
      <c r="AJ45" s="960"/>
      <c r="AK45" s="938"/>
      <c r="AL45" s="933"/>
      <c r="AM45" s="933"/>
      <c r="AN45" s="933"/>
      <c r="AO45" s="933"/>
      <c r="AP45" s="933"/>
      <c r="AQ45" s="933"/>
      <c r="AR45" s="933"/>
      <c r="AS45" s="933"/>
      <c r="AT45" s="933"/>
      <c r="AU45" s="933"/>
      <c r="AV45" s="933"/>
      <c r="AW45" s="933"/>
      <c r="AX45" s="933"/>
      <c r="AY45" s="933"/>
      <c r="AZ45" s="966"/>
      <c r="BA45" s="966"/>
      <c r="BB45" s="966"/>
      <c r="BC45" s="966"/>
      <c r="BD45" s="966"/>
      <c r="BE45" s="934"/>
      <c r="BF45" s="934"/>
      <c r="BG45" s="934"/>
      <c r="BH45" s="934"/>
      <c r="BI45" s="935"/>
      <c r="BJ45" s="64"/>
      <c r="BK45" s="64"/>
      <c r="BL45" s="64"/>
      <c r="BM45" s="64"/>
      <c r="BN45" s="64"/>
      <c r="BO45" s="63"/>
      <c r="BP45" s="63"/>
      <c r="BQ45" s="60">
        <v>39</v>
      </c>
      <c r="BR45" s="88"/>
      <c r="BS45" s="929"/>
      <c r="BT45" s="930"/>
      <c r="BU45" s="930"/>
      <c r="BV45" s="930"/>
      <c r="BW45" s="930"/>
      <c r="BX45" s="930"/>
      <c r="BY45" s="930"/>
      <c r="BZ45" s="930"/>
      <c r="CA45" s="930"/>
      <c r="CB45" s="930"/>
      <c r="CC45" s="930"/>
      <c r="CD45" s="930"/>
      <c r="CE45" s="930"/>
      <c r="CF45" s="930"/>
      <c r="CG45" s="931"/>
      <c r="CH45" s="936"/>
      <c r="CI45" s="937"/>
      <c r="CJ45" s="937"/>
      <c r="CK45" s="937"/>
      <c r="CL45" s="947"/>
      <c r="CM45" s="936"/>
      <c r="CN45" s="937"/>
      <c r="CO45" s="937"/>
      <c r="CP45" s="937"/>
      <c r="CQ45" s="947"/>
      <c r="CR45" s="936"/>
      <c r="CS45" s="937"/>
      <c r="CT45" s="937"/>
      <c r="CU45" s="937"/>
      <c r="CV45" s="947"/>
      <c r="CW45" s="936"/>
      <c r="CX45" s="937"/>
      <c r="CY45" s="937"/>
      <c r="CZ45" s="937"/>
      <c r="DA45" s="947"/>
      <c r="DB45" s="936"/>
      <c r="DC45" s="937"/>
      <c r="DD45" s="937"/>
      <c r="DE45" s="937"/>
      <c r="DF45" s="947"/>
      <c r="DG45" s="936"/>
      <c r="DH45" s="937"/>
      <c r="DI45" s="937"/>
      <c r="DJ45" s="937"/>
      <c r="DK45" s="947"/>
      <c r="DL45" s="936"/>
      <c r="DM45" s="937"/>
      <c r="DN45" s="937"/>
      <c r="DO45" s="937"/>
      <c r="DP45" s="947"/>
      <c r="DQ45" s="936"/>
      <c r="DR45" s="937"/>
      <c r="DS45" s="937"/>
      <c r="DT45" s="937"/>
      <c r="DU45" s="947"/>
      <c r="DV45" s="929"/>
      <c r="DW45" s="930"/>
      <c r="DX45" s="930"/>
      <c r="DY45" s="930"/>
      <c r="DZ45" s="948"/>
      <c r="EA45" s="55"/>
    </row>
    <row r="46" spans="1:131" s="52" customFormat="1" ht="26.25" customHeight="1" x14ac:dyDescent="0.2">
      <c r="A46" s="60">
        <v>19</v>
      </c>
      <c r="B46" s="929"/>
      <c r="C46" s="930"/>
      <c r="D46" s="930"/>
      <c r="E46" s="930"/>
      <c r="F46" s="930"/>
      <c r="G46" s="930"/>
      <c r="H46" s="930"/>
      <c r="I46" s="930"/>
      <c r="J46" s="930"/>
      <c r="K46" s="930"/>
      <c r="L46" s="930"/>
      <c r="M46" s="930"/>
      <c r="N46" s="930"/>
      <c r="O46" s="930"/>
      <c r="P46" s="931"/>
      <c r="Q46" s="932"/>
      <c r="R46" s="933"/>
      <c r="S46" s="933"/>
      <c r="T46" s="933"/>
      <c r="U46" s="933"/>
      <c r="V46" s="933"/>
      <c r="W46" s="933"/>
      <c r="X46" s="933"/>
      <c r="Y46" s="933"/>
      <c r="Z46" s="933"/>
      <c r="AA46" s="933"/>
      <c r="AB46" s="933"/>
      <c r="AC46" s="933"/>
      <c r="AD46" s="933"/>
      <c r="AE46" s="939"/>
      <c r="AF46" s="959"/>
      <c r="AG46" s="937"/>
      <c r="AH46" s="937"/>
      <c r="AI46" s="937"/>
      <c r="AJ46" s="960"/>
      <c r="AK46" s="938"/>
      <c r="AL46" s="933"/>
      <c r="AM46" s="933"/>
      <c r="AN46" s="933"/>
      <c r="AO46" s="933"/>
      <c r="AP46" s="933"/>
      <c r="AQ46" s="933"/>
      <c r="AR46" s="933"/>
      <c r="AS46" s="933"/>
      <c r="AT46" s="933"/>
      <c r="AU46" s="933"/>
      <c r="AV46" s="933"/>
      <c r="AW46" s="933"/>
      <c r="AX46" s="933"/>
      <c r="AY46" s="933"/>
      <c r="AZ46" s="966"/>
      <c r="BA46" s="966"/>
      <c r="BB46" s="966"/>
      <c r="BC46" s="966"/>
      <c r="BD46" s="966"/>
      <c r="BE46" s="934"/>
      <c r="BF46" s="934"/>
      <c r="BG46" s="934"/>
      <c r="BH46" s="934"/>
      <c r="BI46" s="935"/>
      <c r="BJ46" s="64"/>
      <c r="BK46" s="64"/>
      <c r="BL46" s="64"/>
      <c r="BM46" s="64"/>
      <c r="BN46" s="64"/>
      <c r="BO46" s="63"/>
      <c r="BP46" s="63"/>
      <c r="BQ46" s="60">
        <v>40</v>
      </c>
      <c r="BR46" s="88"/>
      <c r="BS46" s="929"/>
      <c r="BT46" s="930"/>
      <c r="BU46" s="930"/>
      <c r="BV46" s="930"/>
      <c r="BW46" s="930"/>
      <c r="BX46" s="930"/>
      <c r="BY46" s="930"/>
      <c r="BZ46" s="930"/>
      <c r="CA46" s="930"/>
      <c r="CB46" s="930"/>
      <c r="CC46" s="930"/>
      <c r="CD46" s="930"/>
      <c r="CE46" s="930"/>
      <c r="CF46" s="930"/>
      <c r="CG46" s="931"/>
      <c r="CH46" s="936"/>
      <c r="CI46" s="937"/>
      <c r="CJ46" s="937"/>
      <c r="CK46" s="937"/>
      <c r="CL46" s="947"/>
      <c r="CM46" s="936"/>
      <c r="CN46" s="937"/>
      <c r="CO46" s="937"/>
      <c r="CP46" s="937"/>
      <c r="CQ46" s="947"/>
      <c r="CR46" s="936"/>
      <c r="CS46" s="937"/>
      <c r="CT46" s="937"/>
      <c r="CU46" s="937"/>
      <c r="CV46" s="947"/>
      <c r="CW46" s="936"/>
      <c r="CX46" s="937"/>
      <c r="CY46" s="937"/>
      <c r="CZ46" s="937"/>
      <c r="DA46" s="947"/>
      <c r="DB46" s="936"/>
      <c r="DC46" s="937"/>
      <c r="DD46" s="937"/>
      <c r="DE46" s="937"/>
      <c r="DF46" s="947"/>
      <c r="DG46" s="936"/>
      <c r="DH46" s="937"/>
      <c r="DI46" s="937"/>
      <c r="DJ46" s="937"/>
      <c r="DK46" s="947"/>
      <c r="DL46" s="936"/>
      <c r="DM46" s="937"/>
      <c r="DN46" s="937"/>
      <c r="DO46" s="937"/>
      <c r="DP46" s="947"/>
      <c r="DQ46" s="936"/>
      <c r="DR46" s="937"/>
      <c r="DS46" s="937"/>
      <c r="DT46" s="937"/>
      <c r="DU46" s="947"/>
      <c r="DV46" s="929"/>
      <c r="DW46" s="930"/>
      <c r="DX46" s="930"/>
      <c r="DY46" s="930"/>
      <c r="DZ46" s="948"/>
      <c r="EA46" s="55"/>
    </row>
    <row r="47" spans="1:131" s="52" customFormat="1" ht="26.25" customHeight="1" x14ac:dyDescent="0.2">
      <c r="A47" s="60">
        <v>20</v>
      </c>
      <c r="B47" s="929"/>
      <c r="C47" s="930"/>
      <c r="D47" s="930"/>
      <c r="E47" s="930"/>
      <c r="F47" s="930"/>
      <c r="G47" s="930"/>
      <c r="H47" s="930"/>
      <c r="I47" s="930"/>
      <c r="J47" s="930"/>
      <c r="K47" s="930"/>
      <c r="L47" s="930"/>
      <c r="M47" s="930"/>
      <c r="N47" s="930"/>
      <c r="O47" s="930"/>
      <c r="P47" s="931"/>
      <c r="Q47" s="932"/>
      <c r="R47" s="933"/>
      <c r="S47" s="933"/>
      <c r="T47" s="933"/>
      <c r="U47" s="933"/>
      <c r="V47" s="933"/>
      <c r="W47" s="933"/>
      <c r="X47" s="933"/>
      <c r="Y47" s="933"/>
      <c r="Z47" s="933"/>
      <c r="AA47" s="933"/>
      <c r="AB47" s="933"/>
      <c r="AC47" s="933"/>
      <c r="AD47" s="933"/>
      <c r="AE47" s="939"/>
      <c r="AF47" s="959"/>
      <c r="AG47" s="937"/>
      <c r="AH47" s="937"/>
      <c r="AI47" s="937"/>
      <c r="AJ47" s="960"/>
      <c r="AK47" s="938"/>
      <c r="AL47" s="933"/>
      <c r="AM47" s="933"/>
      <c r="AN47" s="933"/>
      <c r="AO47" s="933"/>
      <c r="AP47" s="933"/>
      <c r="AQ47" s="933"/>
      <c r="AR47" s="933"/>
      <c r="AS47" s="933"/>
      <c r="AT47" s="933"/>
      <c r="AU47" s="933"/>
      <c r="AV47" s="933"/>
      <c r="AW47" s="933"/>
      <c r="AX47" s="933"/>
      <c r="AY47" s="933"/>
      <c r="AZ47" s="966"/>
      <c r="BA47" s="966"/>
      <c r="BB47" s="966"/>
      <c r="BC47" s="966"/>
      <c r="BD47" s="966"/>
      <c r="BE47" s="934"/>
      <c r="BF47" s="934"/>
      <c r="BG47" s="934"/>
      <c r="BH47" s="934"/>
      <c r="BI47" s="935"/>
      <c r="BJ47" s="64"/>
      <c r="BK47" s="64"/>
      <c r="BL47" s="64"/>
      <c r="BM47" s="64"/>
      <c r="BN47" s="64"/>
      <c r="BO47" s="63"/>
      <c r="BP47" s="63"/>
      <c r="BQ47" s="60">
        <v>41</v>
      </c>
      <c r="BR47" s="88"/>
      <c r="BS47" s="929"/>
      <c r="BT47" s="930"/>
      <c r="BU47" s="930"/>
      <c r="BV47" s="930"/>
      <c r="BW47" s="930"/>
      <c r="BX47" s="930"/>
      <c r="BY47" s="930"/>
      <c r="BZ47" s="930"/>
      <c r="CA47" s="930"/>
      <c r="CB47" s="930"/>
      <c r="CC47" s="930"/>
      <c r="CD47" s="930"/>
      <c r="CE47" s="930"/>
      <c r="CF47" s="930"/>
      <c r="CG47" s="931"/>
      <c r="CH47" s="936"/>
      <c r="CI47" s="937"/>
      <c r="CJ47" s="937"/>
      <c r="CK47" s="937"/>
      <c r="CL47" s="947"/>
      <c r="CM47" s="936"/>
      <c r="CN47" s="937"/>
      <c r="CO47" s="937"/>
      <c r="CP47" s="937"/>
      <c r="CQ47" s="947"/>
      <c r="CR47" s="936"/>
      <c r="CS47" s="937"/>
      <c r="CT47" s="937"/>
      <c r="CU47" s="937"/>
      <c r="CV47" s="947"/>
      <c r="CW47" s="936"/>
      <c r="CX47" s="937"/>
      <c r="CY47" s="937"/>
      <c r="CZ47" s="937"/>
      <c r="DA47" s="947"/>
      <c r="DB47" s="936"/>
      <c r="DC47" s="937"/>
      <c r="DD47" s="937"/>
      <c r="DE47" s="937"/>
      <c r="DF47" s="947"/>
      <c r="DG47" s="936"/>
      <c r="DH47" s="937"/>
      <c r="DI47" s="937"/>
      <c r="DJ47" s="937"/>
      <c r="DK47" s="947"/>
      <c r="DL47" s="936"/>
      <c r="DM47" s="937"/>
      <c r="DN47" s="937"/>
      <c r="DO47" s="937"/>
      <c r="DP47" s="947"/>
      <c r="DQ47" s="936"/>
      <c r="DR47" s="937"/>
      <c r="DS47" s="937"/>
      <c r="DT47" s="937"/>
      <c r="DU47" s="947"/>
      <c r="DV47" s="929"/>
      <c r="DW47" s="930"/>
      <c r="DX47" s="930"/>
      <c r="DY47" s="930"/>
      <c r="DZ47" s="948"/>
      <c r="EA47" s="55"/>
    </row>
    <row r="48" spans="1:131" s="52" customFormat="1" ht="26.25" customHeight="1" x14ac:dyDescent="0.2">
      <c r="A48" s="60">
        <v>21</v>
      </c>
      <c r="B48" s="929"/>
      <c r="C48" s="930"/>
      <c r="D48" s="930"/>
      <c r="E48" s="930"/>
      <c r="F48" s="930"/>
      <c r="G48" s="930"/>
      <c r="H48" s="930"/>
      <c r="I48" s="930"/>
      <c r="J48" s="930"/>
      <c r="K48" s="930"/>
      <c r="L48" s="930"/>
      <c r="M48" s="930"/>
      <c r="N48" s="930"/>
      <c r="O48" s="930"/>
      <c r="P48" s="931"/>
      <c r="Q48" s="932"/>
      <c r="R48" s="933"/>
      <c r="S48" s="933"/>
      <c r="T48" s="933"/>
      <c r="U48" s="933"/>
      <c r="V48" s="933"/>
      <c r="W48" s="933"/>
      <c r="X48" s="933"/>
      <c r="Y48" s="933"/>
      <c r="Z48" s="933"/>
      <c r="AA48" s="933"/>
      <c r="AB48" s="933"/>
      <c r="AC48" s="933"/>
      <c r="AD48" s="933"/>
      <c r="AE48" s="939"/>
      <c r="AF48" s="959"/>
      <c r="AG48" s="937"/>
      <c r="AH48" s="937"/>
      <c r="AI48" s="937"/>
      <c r="AJ48" s="960"/>
      <c r="AK48" s="938"/>
      <c r="AL48" s="933"/>
      <c r="AM48" s="933"/>
      <c r="AN48" s="933"/>
      <c r="AO48" s="933"/>
      <c r="AP48" s="933"/>
      <c r="AQ48" s="933"/>
      <c r="AR48" s="933"/>
      <c r="AS48" s="933"/>
      <c r="AT48" s="933"/>
      <c r="AU48" s="933"/>
      <c r="AV48" s="933"/>
      <c r="AW48" s="933"/>
      <c r="AX48" s="933"/>
      <c r="AY48" s="933"/>
      <c r="AZ48" s="966"/>
      <c r="BA48" s="966"/>
      <c r="BB48" s="966"/>
      <c r="BC48" s="966"/>
      <c r="BD48" s="966"/>
      <c r="BE48" s="934"/>
      <c r="BF48" s="934"/>
      <c r="BG48" s="934"/>
      <c r="BH48" s="934"/>
      <c r="BI48" s="935"/>
      <c r="BJ48" s="64"/>
      <c r="BK48" s="64"/>
      <c r="BL48" s="64"/>
      <c r="BM48" s="64"/>
      <c r="BN48" s="64"/>
      <c r="BO48" s="63"/>
      <c r="BP48" s="63"/>
      <c r="BQ48" s="60">
        <v>42</v>
      </c>
      <c r="BR48" s="88"/>
      <c r="BS48" s="929"/>
      <c r="BT48" s="930"/>
      <c r="BU48" s="930"/>
      <c r="BV48" s="930"/>
      <c r="BW48" s="930"/>
      <c r="BX48" s="930"/>
      <c r="BY48" s="930"/>
      <c r="BZ48" s="930"/>
      <c r="CA48" s="930"/>
      <c r="CB48" s="930"/>
      <c r="CC48" s="930"/>
      <c r="CD48" s="930"/>
      <c r="CE48" s="930"/>
      <c r="CF48" s="930"/>
      <c r="CG48" s="931"/>
      <c r="CH48" s="936"/>
      <c r="CI48" s="937"/>
      <c r="CJ48" s="937"/>
      <c r="CK48" s="937"/>
      <c r="CL48" s="947"/>
      <c r="CM48" s="936"/>
      <c r="CN48" s="937"/>
      <c r="CO48" s="937"/>
      <c r="CP48" s="937"/>
      <c r="CQ48" s="947"/>
      <c r="CR48" s="936"/>
      <c r="CS48" s="937"/>
      <c r="CT48" s="937"/>
      <c r="CU48" s="937"/>
      <c r="CV48" s="947"/>
      <c r="CW48" s="936"/>
      <c r="CX48" s="937"/>
      <c r="CY48" s="937"/>
      <c r="CZ48" s="937"/>
      <c r="DA48" s="947"/>
      <c r="DB48" s="936"/>
      <c r="DC48" s="937"/>
      <c r="DD48" s="937"/>
      <c r="DE48" s="937"/>
      <c r="DF48" s="947"/>
      <c r="DG48" s="936"/>
      <c r="DH48" s="937"/>
      <c r="DI48" s="937"/>
      <c r="DJ48" s="937"/>
      <c r="DK48" s="947"/>
      <c r="DL48" s="936"/>
      <c r="DM48" s="937"/>
      <c r="DN48" s="937"/>
      <c r="DO48" s="937"/>
      <c r="DP48" s="947"/>
      <c r="DQ48" s="936"/>
      <c r="DR48" s="937"/>
      <c r="DS48" s="937"/>
      <c r="DT48" s="937"/>
      <c r="DU48" s="947"/>
      <c r="DV48" s="929"/>
      <c r="DW48" s="930"/>
      <c r="DX48" s="930"/>
      <c r="DY48" s="930"/>
      <c r="DZ48" s="948"/>
      <c r="EA48" s="55"/>
    </row>
    <row r="49" spans="1:131" s="52" customFormat="1" ht="26.25" customHeight="1" x14ac:dyDescent="0.2">
      <c r="A49" s="60">
        <v>22</v>
      </c>
      <c r="B49" s="929"/>
      <c r="C49" s="930"/>
      <c r="D49" s="930"/>
      <c r="E49" s="930"/>
      <c r="F49" s="930"/>
      <c r="G49" s="930"/>
      <c r="H49" s="930"/>
      <c r="I49" s="930"/>
      <c r="J49" s="930"/>
      <c r="K49" s="930"/>
      <c r="L49" s="930"/>
      <c r="M49" s="930"/>
      <c r="N49" s="930"/>
      <c r="O49" s="930"/>
      <c r="P49" s="931"/>
      <c r="Q49" s="932"/>
      <c r="R49" s="933"/>
      <c r="S49" s="933"/>
      <c r="T49" s="933"/>
      <c r="U49" s="933"/>
      <c r="V49" s="933"/>
      <c r="W49" s="933"/>
      <c r="X49" s="933"/>
      <c r="Y49" s="933"/>
      <c r="Z49" s="933"/>
      <c r="AA49" s="933"/>
      <c r="AB49" s="933"/>
      <c r="AC49" s="933"/>
      <c r="AD49" s="933"/>
      <c r="AE49" s="939"/>
      <c r="AF49" s="959"/>
      <c r="AG49" s="937"/>
      <c r="AH49" s="937"/>
      <c r="AI49" s="937"/>
      <c r="AJ49" s="960"/>
      <c r="AK49" s="938"/>
      <c r="AL49" s="933"/>
      <c r="AM49" s="933"/>
      <c r="AN49" s="933"/>
      <c r="AO49" s="933"/>
      <c r="AP49" s="933"/>
      <c r="AQ49" s="933"/>
      <c r="AR49" s="933"/>
      <c r="AS49" s="933"/>
      <c r="AT49" s="933"/>
      <c r="AU49" s="933"/>
      <c r="AV49" s="933"/>
      <c r="AW49" s="933"/>
      <c r="AX49" s="933"/>
      <c r="AY49" s="933"/>
      <c r="AZ49" s="966"/>
      <c r="BA49" s="966"/>
      <c r="BB49" s="966"/>
      <c r="BC49" s="966"/>
      <c r="BD49" s="966"/>
      <c r="BE49" s="934"/>
      <c r="BF49" s="934"/>
      <c r="BG49" s="934"/>
      <c r="BH49" s="934"/>
      <c r="BI49" s="935"/>
      <c r="BJ49" s="64"/>
      <c r="BK49" s="64"/>
      <c r="BL49" s="64"/>
      <c r="BM49" s="64"/>
      <c r="BN49" s="64"/>
      <c r="BO49" s="63"/>
      <c r="BP49" s="63"/>
      <c r="BQ49" s="60">
        <v>43</v>
      </c>
      <c r="BR49" s="88"/>
      <c r="BS49" s="929"/>
      <c r="BT49" s="930"/>
      <c r="BU49" s="930"/>
      <c r="BV49" s="930"/>
      <c r="BW49" s="930"/>
      <c r="BX49" s="930"/>
      <c r="BY49" s="930"/>
      <c r="BZ49" s="930"/>
      <c r="CA49" s="930"/>
      <c r="CB49" s="930"/>
      <c r="CC49" s="930"/>
      <c r="CD49" s="930"/>
      <c r="CE49" s="930"/>
      <c r="CF49" s="930"/>
      <c r="CG49" s="931"/>
      <c r="CH49" s="936"/>
      <c r="CI49" s="937"/>
      <c r="CJ49" s="937"/>
      <c r="CK49" s="937"/>
      <c r="CL49" s="947"/>
      <c r="CM49" s="936"/>
      <c r="CN49" s="937"/>
      <c r="CO49" s="937"/>
      <c r="CP49" s="937"/>
      <c r="CQ49" s="947"/>
      <c r="CR49" s="936"/>
      <c r="CS49" s="937"/>
      <c r="CT49" s="937"/>
      <c r="CU49" s="937"/>
      <c r="CV49" s="947"/>
      <c r="CW49" s="936"/>
      <c r="CX49" s="937"/>
      <c r="CY49" s="937"/>
      <c r="CZ49" s="937"/>
      <c r="DA49" s="947"/>
      <c r="DB49" s="936"/>
      <c r="DC49" s="937"/>
      <c r="DD49" s="937"/>
      <c r="DE49" s="937"/>
      <c r="DF49" s="947"/>
      <c r="DG49" s="936"/>
      <c r="DH49" s="937"/>
      <c r="DI49" s="937"/>
      <c r="DJ49" s="937"/>
      <c r="DK49" s="947"/>
      <c r="DL49" s="936"/>
      <c r="DM49" s="937"/>
      <c r="DN49" s="937"/>
      <c r="DO49" s="937"/>
      <c r="DP49" s="947"/>
      <c r="DQ49" s="936"/>
      <c r="DR49" s="937"/>
      <c r="DS49" s="937"/>
      <c r="DT49" s="937"/>
      <c r="DU49" s="947"/>
      <c r="DV49" s="929"/>
      <c r="DW49" s="930"/>
      <c r="DX49" s="930"/>
      <c r="DY49" s="930"/>
      <c r="DZ49" s="948"/>
      <c r="EA49" s="55"/>
    </row>
    <row r="50" spans="1:131" s="52" customFormat="1" ht="26.25" customHeight="1" x14ac:dyDescent="0.2">
      <c r="A50" s="60">
        <v>23</v>
      </c>
      <c r="B50" s="929"/>
      <c r="C50" s="930"/>
      <c r="D50" s="930"/>
      <c r="E50" s="930"/>
      <c r="F50" s="930"/>
      <c r="G50" s="930"/>
      <c r="H50" s="930"/>
      <c r="I50" s="930"/>
      <c r="J50" s="930"/>
      <c r="K50" s="930"/>
      <c r="L50" s="930"/>
      <c r="M50" s="930"/>
      <c r="N50" s="930"/>
      <c r="O50" s="930"/>
      <c r="P50" s="931"/>
      <c r="Q50" s="956"/>
      <c r="R50" s="957"/>
      <c r="S50" s="957"/>
      <c r="T50" s="957"/>
      <c r="U50" s="957"/>
      <c r="V50" s="957"/>
      <c r="W50" s="957"/>
      <c r="X50" s="957"/>
      <c r="Y50" s="957"/>
      <c r="Z50" s="957"/>
      <c r="AA50" s="957"/>
      <c r="AB50" s="957"/>
      <c r="AC50" s="957"/>
      <c r="AD50" s="957"/>
      <c r="AE50" s="958"/>
      <c r="AF50" s="959"/>
      <c r="AG50" s="937"/>
      <c r="AH50" s="937"/>
      <c r="AI50" s="937"/>
      <c r="AJ50" s="960"/>
      <c r="AK50" s="961"/>
      <c r="AL50" s="957"/>
      <c r="AM50" s="957"/>
      <c r="AN50" s="957"/>
      <c r="AO50" s="957"/>
      <c r="AP50" s="957"/>
      <c r="AQ50" s="957"/>
      <c r="AR50" s="957"/>
      <c r="AS50" s="957"/>
      <c r="AT50" s="957"/>
      <c r="AU50" s="957"/>
      <c r="AV50" s="957"/>
      <c r="AW50" s="957"/>
      <c r="AX50" s="957"/>
      <c r="AY50" s="957"/>
      <c r="AZ50" s="962"/>
      <c r="BA50" s="962"/>
      <c r="BB50" s="962"/>
      <c r="BC50" s="962"/>
      <c r="BD50" s="962"/>
      <c r="BE50" s="934"/>
      <c r="BF50" s="934"/>
      <c r="BG50" s="934"/>
      <c r="BH50" s="934"/>
      <c r="BI50" s="935"/>
      <c r="BJ50" s="64"/>
      <c r="BK50" s="64"/>
      <c r="BL50" s="64"/>
      <c r="BM50" s="64"/>
      <c r="BN50" s="64"/>
      <c r="BO50" s="63"/>
      <c r="BP50" s="63"/>
      <c r="BQ50" s="60">
        <v>44</v>
      </c>
      <c r="BR50" s="88"/>
      <c r="BS50" s="929"/>
      <c r="BT50" s="930"/>
      <c r="BU50" s="930"/>
      <c r="BV50" s="930"/>
      <c r="BW50" s="930"/>
      <c r="BX50" s="930"/>
      <c r="BY50" s="930"/>
      <c r="BZ50" s="930"/>
      <c r="CA50" s="930"/>
      <c r="CB50" s="930"/>
      <c r="CC50" s="930"/>
      <c r="CD50" s="930"/>
      <c r="CE50" s="930"/>
      <c r="CF50" s="930"/>
      <c r="CG50" s="931"/>
      <c r="CH50" s="936"/>
      <c r="CI50" s="937"/>
      <c r="CJ50" s="937"/>
      <c r="CK50" s="937"/>
      <c r="CL50" s="947"/>
      <c r="CM50" s="936"/>
      <c r="CN50" s="937"/>
      <c r="CO50" s="937"/>
      <c r="CP50" s="937"/>
      <c r="CQ50" s="947"/>
      <c r="CR50" s="936"/>
      <c r="CS50" s="937"/>
      <c r="CT50" s="937"/>
      <c r="CU50" s="937"/>
      <c r="CV50" s="947"/>
      <c r="CW50" s="936"/>
      <c r="CX50" s="937"/>
      <c r="CY50" s="937"/>
      <c r="CZ50" s="937"/>
      <c r="DA50" s="947"/>
      <c r="DB50" s="936"/>
      <c r="DC50" s="937"/>
      <c r="DD50" s="937"/>
      <c r="DE50" s="937"/>
      <c r="DF50" s="947"/>
      <c r="DG50" s="936"/>
      <c r="DH50" s="937"/>
      <c r="DI50" s="937"/>
      <c r="DJ50" s="937"/>
      <c r="DK50" s="947"/>
      <c r="DL50" s="936"/>
      <c r="DM50" s="937"/>
      <c r="DN50" s="937"/>
      <c r="DO50" s="937"/>
      <c r="DP50" s="947"/>
      <c r="DQ50" s="936"/>
      <c r="DR50" s="937"/>
      <c r="DS50" s="937"/>
      <c r="DT50" s="937"/>
      <c r="DU50" s="947"/>
      <c r="DV50" s="929"/>
      <c r="DW50" s="930"/>
      <c r="DX50" s="930"/>
      <c r="DY50" s="930"/>
      <c r="DZ50" s="948"/>
      <c r="EA50" s="55"/>
    </row>
    <row r="51" spans="1:131" s="52" customFormat="1" ht="26.25" customHeight="1" x14ac:dyDescent="0.2">
      <c r="A51" s="60">
        <v>24</v>
      </c>
      <c r="B51" s="929"/>
      <c r="C51" s="930"/>
      <c r="D51" s="930"/>
      <c r="E51" s="930"/>
      <c r="F51" s="930"/>
      <c r="G51" s="930"/>
      <c r="H51" s="930"/>
      <c r="I51" s="930"/>
      <c r="J51" s="930"/>
      <c r="K51" s="930"/>
      <c r="L51" s="930"/>
      <c r="M51" s="930"/>
      <c r="N51" s="930"/>
      <c r="O51" s="930"/>
      <c r="P51" s="931"/>
      <c r="Q51" s="956"/>
      <c r="R51" s="957"/>
      <c r="S51" s="957"/>
      <c r="T51" s="957"/>
      <c r="U51" s="957"/>
      <c r="V51" s="957"/>
      <c r="W51" s="957"/>
      <c r="X51" s="957"/>
      <c r="Y51" s="957"/>
      <c r="Z51" s="957"/>
      <c r="AA51" s="957"/>
      <c r="AB51" s="957"/>
      <c r="AC51" s="957"/>
      <c r="AD51" s="957"/>
      <c r="AE51" s="958"/>
      <c r="AF51" s="959"/>
      <c r="AG51" s="937"/>
      <c r="AH51" s="937"/>
      <c r="AI51" s="937"/>
      <c r="AJ51" s="960"/>
      <c r="AK51" s="961"/>
      <c r="AL51" s="957"/>
      <c r="AM51" s="957"/>
      <c r="AN51" s="957"/>
      <c r="AO51" s="957"/>
      <c r="AP51" s="957"/>
      <c r="AQ51" s="957"/>
      <c r="AR51" s="957"/>
      <c r="AS51" s="957"/>
      <c r="AT51" s="957"/>
      <c r="AU51" s="957"/>
      <c r="AV51" s="957"/>
      <c r="AW51" s="957"/>
      <c r="AX51" s="957"/>
      <c r="AY51" s="957"/>
      <c r="AZ51" s="962"/>
      <c r="BA51" s="962"/>
      <c r="BB51" s="962"/>
      <c r="BC51" s="962"/>
      <c r="BD51" s="962"/>
      <c r="BE51" s="934"/>
      <c r="BF51" s="934"/>
      <c r="BG51" s="934"/>
      <c r="BH51" s="934"/>
      <c r="BI51" s="935"/>
      <c r="BJ51" s="64"/>
      <c r="BK51" s="64"/>
      <c r="BL51" s="64"/>
      <c r="BM51" s="64"/>
      <c r="BN51" s="64"/>
      <c r="BO51" s="63"/>
      <c r="BP51" s="63"/>
      <c r="BQ51" s="60">
        <v>45</v>
      </c>
      <c r="BR51" s="88"/>
      <c r="BS51" s="929"/>
      <c r="BT51" s="930"/>
      <c r="BU51" s="930"/>
      <c r="BV51" s="930"/>
      <c r="BW51" s="930"/>
      <c r="BX51" s="930"/>
      <c r="BY51" s="930"/>
      <c r="BZ51" s="930"/>
      <c r="CA51" s="930"/>
      <c r="CB51" s="930"/>
      <c r="CC51" s="930"/>
      <c r="CD51" s="930"/>
      <c r="CE51" s="930"/>
      <c r="CF51" s="930"/>
      <c r="CG51" s="931"/>
      <c r="CH51" s="936"/>
      <c r="CI51" s="937"/>
      <c r="CJ51" s="937"/>
      <c r="CK51" s="937"/>
      <c r="CL51" s="947"/>
      <c r="CM51" s="936"/>
      <c r="CN51" s="937"/>
      <c r="CO51" s="937"/>
      <c r="CP51" s="937"/>
      <c r="CQ51" s="947"/>
      <c r="CR51" s="936"/>
      <c r="CS51" s="937"/>
      <c r="CT51" s="937"/>
      <c r="CU51" s="937"/>
      <c r="CV51" s="947"/>
      <c r="CW51" s="936"/>
      <c r="CX51" s="937"/>
      <c r="CY51" s="937"/>
      <c r="CZ51" s="937"/>
      <c r="DA51" s="947"/>
      <c r="DB51" s="936"/>
      <c r="DC51" s="937"/>
      <c r="DD51" s="937"/>
      <c r="DE51" s="937"/>
      <c r="DF51" s="947"/>
      <c r="DG51" s="936"/>
      <c r="DH51" s="937"/>
      <c r="DI51" s="937"/>
      <c r="DJ51" s="937"/>
      <c r="DK51" s="947"/>
      <c r="DL51" s="936"/>
      <c r="DM51" s="937"/>
      <c r="DN51" s="937"/>
      <c r="DO51" s="937"/>
      <c r="DP51" s="947"/>
      <c r="DQ51" s="936"/>
      <c r="DR51" s="937"/>
      <c r="DS51" s="937"/>
      <c r="DT51" s="937"/>
      <c r="DU51" s="947"/>
      <c r="DV51" s="929"/>
      <c r="DW51" s="930"/>
      <c r="DX51" s="930"/>
      <c r="DY51" s="930"/>
      <c r="DZ51" s="948"/>
      <c r="EA51" s="55"/>
    </row>
    <row r="52" spans="1:131" s="52" customFormat="1" ht="26.25" customHeight="1" x14ac:dyDescent="0.2">
      <c r="A52" s="60">
        <v>25</v>
      </c>
      <c r="B52" s="929"/>
      <c r="C52" s="930"/>
      <c r="D52" s="930"/>
      <c r="E52" s="930"/>
      <c r="F52" s="930"/>
      <c r="G52" s="930"/>
      <c r="H52" s="930"/>
      <c r="I52" s="930"/>
      <c r="J52" s="930"/>
      <c r="K52" s="930"/>
      <c r="L52" s="930"/>
      <c r="M52" s="930"/>
      <c r="N52" s="930"/>
      <c r="O52" s="930"/>
      <c r="P52" s="931"/>
      <c r="Q52" s="956"/>
      <c r="R52" s="957"/>
      <c r="S52" s="957"/>
      <c r="T52" s="957"/>
      <c r="U52" s="957"/>
      <c r="V52" s="957"/>
      <c r="W52" s="957"/>
      <c r="X52" s="957"/>
      <c r="Y52" s="957"/>
      <c r="Z52" s="957"/>
      <c r="AA52" s="957"/>
      <c r="AB52" s="957"/>
      <c r="AC52" s="957"/>
      <c r="AD52" s="957"/>
      <c r="AE52" s="958"/>
      <c r="AF52" s="959"/>
      <c r="AG52" s="937"/>
      <c r="AH52" s="937"/>
      <c r="AI52" s="937"/>
      <c r="AJ52" s="960"/>
      <c r="AK52" s="961"/>
      <c r="AL52" s="957"/>
      <c r="AM52" s="957"/>
      <c r="AN52" s="957"/>
      <c r="AO52" s="957"/>
      <c r="AP52" s="957"/>
      <c r="AQ52" s="957"/>
      <c r="AR52" s="957"/>
      <c r="AS52" s="957"/>
      <c r="AT52" s="957"/>
      <c r="AU52" s="957"/>
      <c r="AV52" s="957"/>
      <c r="AW52" s="957"/>
      <c r="AX52" s="957"/>
      <c r="AY52" s="957"/>
      <c r="AZ52" s="962"/>
      <c r="BA52" s="962"/>
      <c r="BB52" s="962"/>
      <c r="BC52" s="962"/>
      <c r="BD52" s="962"/>
      <c r="BE52" s="934"/>
      <c r="BF52" s="934"/>
      <c r="BG52" s="934"/>
      <c r="BH52" s="934"/>
      <c r="BI52" s="935"/>
      <c r="BJ52" s="64"/>
      <c r="BK52" s="64"/>
      <c r="BL52" s="64"/>
      <c r="BM52" s="64"/>
      <c r="BN52" s="64"/>
      <c r="BO52" s="63"/>
      <c r="BP52" s="63"/>
      <c r="BQ52" s="60">
        <v>46</v>
      </c>
      <c r="BR52" s="88"/>
      <c r="BS52" s="929"/>
      <c r="BT52" s="930"/>
      <c r="BU52" s="930"/>
      <c r="BV52" s="930"/>
      <c r="BW52" s="930"/>
      <c r="BX52" s="930"/>
      <c r="BY52" s="930"/>
      <c r="BZ52" s="930"/>
      <c r="CA52" s="930"/>
      <c r="CB52" s="930"/>
      <c r="CC52" s="930"/>
      <c r="CD52" s="930"/>
      <c r="CE52" s="930"/>
      <c r="CF52" s="930"/>
      <c r="CG52" s="931"/>
      <c r="CH52" s="936"/>
      <c r="CI52" s="937"/>
      <c r="CJ52" s="937"/>
      <c r="CK52" s="937"/>
      <c r="CL52" s="947"/>
      <c r="CM52" s="936"/>
      <c r="CN52" s="937"/>
      <c r="CO52" s="937"/>
      <c r="CP52" s="937"/>
      <c r="CQ52" s="947"/>
      <c r="CR52" s="936"/>
      <c r="CS52" s="937"/>
      <c r="CT52" s="937"/>
      <c r="CU52" s="937"/>
      <c r="CV52" s="947"/>
      <c r="CW52" s="936"/>
      <c r="CX52" s="937"/>
      <c r="CY52" s="937"/>
      <c r="CZ52" s="937"/>
      <c r="DA52" s="947"/>
      <c r="DB52" s="936"/>
      <c r="DC52" s="937"/>
      <c r="DD52" s="937"/>
      <c r="DE52" s="937"/>
      <c r="DF52" s="947"/>
      <c r="DG52" s="936"/>
      <c r="DH52" s="937"/>
      <c r="DI52" s="937"/>
      <c r="DJ52" s="937"/>
      <c r="DK52" s="947"/>
      <c r="DL52" s="936"/>
      <c r="DM52" s="937"/>
      <c r="DN52" s="937"/>
      <c r="DO52" s="937"/>
      <c r="DP52" s="947"/>
      <c r="DQ52" s="936"/>
      <c r="DR52" s="937"/>
      <c r="DS52" s="937"/>
      <c r="DT52" s="937"/>
      <c r="DU52" s="947"/>
      <c r="DV52" s="929"/>
      <c r="DW52" s="930"/>
      <c r="DX52" s="930"/>
      <c r="DY52" s="930"/>
      <c r="DZ52" s="948"/>
      <c r="EA52" s="55"/>
    </row>
    <row r="53" spans="1:131" s="52" customFormat="1" ht="26.25" customHeight="1" x14ac:dyDescent="0.2">
      <c r="A53" s="60">
        <v>26</v>
      </c>
      <c r="B53" s="929"/>
      <c r="C53" s="930"/>
      <c r="D53" s="930"/>
      <c r="E53" s="930"/>
      <c r="F53" s="930"/>
      <c r="G53" s="930"/>
      <c r="H53" s="930"/>
      <c r="I53" s="930"/>
      <c r="J53" s="930"/>
      <c r="K53" s="930"/>
      <c r="L53" s="930"/>
      <c r="M53" s="930"/>
      <c r="N53" s="930"/>
      <c r="O53" s="930"/>
      <c r="P53" s="931"/>
      <c r="Q53" s="956"/>
      <c r="R53" s="957"/>
      <c r="S53" s="957"/>
      <c r="T53" s="957"/>
      <c r="U53" s="957"/>
      <c r="V53" s="957"/>
      <c r="W53" s="957"/>
      <c r="X53" s="957"/>
      <c r="Y53" s="957"/>
      <c r="Z53" s="957"/>
      <c r="AA53" s="957"/>
      <c r="AB53" s="957"/>
      <c r="AC53" s="957"/>
      <c r="AD53" s="957"/>
      <c r="AE53" s="958"/>
      <c r="AF53" s="959"/>
      <c r="AG53" s="937"/>
      <c r="AH53" s="937"/>
      <c r="AI53" s="937"/>
      <c r="AJ53" s="960"/>
      <c r="AK53" s="961"/>
      <c r="AL53" s="957"/>
      <c r="AM53" s="957"/>
      <c r="AN53" s="957"/>
      <c r="AO53" s="957"/>
      <c r="AP53" s="957"/>
      <c r="AQ53" s="957"/>
      <c r="AR53" s="957"/>
      <c r="AS53" s="957"/>
      <c r="AT53" s="957"/>
      <c r="AU53" s="957"/>
      <c r="AV53" s="957"/>
      <c r="AW53" s="957"/>
      <c r="AX53" s="957"/>
      <c r="AY53" s="957"/>
      <c r="AZ53" s="962"/>
      <c r="BA53" s="962"/>
      <c r="BB53" s="962"/>
      <c r="BC53" s="962"/>
      <c r="BD53" s="962"/>
      <c r="BE53" s="934"/>
      <c r="BF53" s="934"/>
      <c r="BG53" s="934"/>
      <c r="BH53" s="934"/>
      <c r="BI53" s="935"/>
      <c r="BJ53" s="64"/>
      <c r="BK53" s="64"/>
      <c r="BL53" s="64"/>
      <c r="BM53" s="64"/>
      <c r="BN53" s="64"/>
      <c r="BO53" s="63"/>
      <c r="BP53" s="63"/>
      <c r="BQ53" s="60">
        <v>47</v>
      </c>
      <c r="BR53" s="88"/>
      <c r="BS53" s="929"/>
      <c r="BT53" s="930"/>
      <c r="BU53" s="930"/>
      <c r="BV53" s="930"/>
      <c r="BW53" s="930"/>
      <c r="BX53" s="930"/>
      <c r="BY53" s="930"/>
      <c r="BZ53" s="930"/>
      <c r="CA53" s="930"/>
      <c r="CB53" s="930"/>
      <c r="CC53" s="930"/>
      <c r="CD53" s="930"/>
      <c r="CE53" s="930"/>
      <c r="CF53" s="930"/>
      <c r="CG53" s="931"/>
      <c r="CH53" s="936"/>
      <c r="CI53" s="937"/>
      <c r="CJ53" s="937"/>
      <c r="CK53" s="937"/>
      <c r="CL53" s="947"/>
      <c r="CM53" s="936"/>
      <c r="CN53" s="937"/>
      <c r="CO53" s="937"/>
      <c r="CP53" s="937"/>
      <c r="CQ53" s="947"/>
      <c r="CR53" s="936"/>
      <c r="CS53" s="937"/>
      <c r="CT53" s="937"/>
      <c r="CU53" s="937"/>
      <c r="CV53" s="947"/>
      <c r="CW53" s="936"/>
      <c r="CX53" s="937"/>
      <c r="CY53" s="937"/>
      <c r="CZ53" s="937"/>
      <c r="DA53" s="947"/>
      <c r="DB53" s="936"/>
      <c r="DC53" s="937"/>
      <c r="DD53" s="937"/>
      <c r="DE53" s="937"/>
      <c r="DF53" s="947"/>
      <c r="DG53" s="936"/>
      <c r="DH53" s="937"/>
      <c r="DI53" s="937"/>
      <c r="DJ53" s="937"/>
      <c r="DK53" s="947"/>
      <c r="DL53" s="936"/>
      <c r="DM53" s="937"/>
      <c r="DN53" s="937"/>
      <c r="DO53" s="937"/>
      <c r="DP53" s="947"/>
      <c r="DQ53" s="936"/>
      <c r="DR53" s="937"/>
      <c r="DS53" s="937"/>
      <c r="DT53" s="937"/>
      <c r="DU53" s="947"/>
      <c r="DV53" s="929"/>
      <c r="DW53" s="930"/>
      <c r="DX53" s="930"/>
      <c r="DY53" s="930"/>
      <c r="DZ53" s="948"/>
      <c r="EA53" s="55"/>
    </row>
    <row r="54" spans="1:131" s="52" customFormat="1" ht="26.25" customHeight="1" x14ac:dyDescent="0.2">
      <c r="A54" s="60">
        <v>27</v>
      </c>
      <c r="B54" s="929"/>
      <c r="C54" s="930"/>
      <c r="D54" s="930"/>
      <c r="E54" s="930"/>
      <c r="F54" s="930"/>
      <c r="G54" s="930"/>
      <c r="H54" s="930"/>
      <c r="I54" s="930"/>
      <c r="J54" s="930"/>
      <c r="K54" s="930"/>
      <c r="L54" s="930"/>
      <c r="M54" s="930"/>
      <c r="N54" s="930"/>
      <c r="O54" s="930"/>
      <c r="P54" s="931"/>
      <c r="Q54" s="956"/>
      <c r="R54" s="957"/>
      <c r="S54" s="957"/>
      <c r="T54" s="957"/>
      <c r="U54" s="957"/>
      <c r="V54" s="957"/>
      <c r="W54" s="957"/>
      <c r="X54" s="957"/>
      <c r="Y54" s="957"/>
      <c r="Z54" s="957"/>
      <c r="AA54" s="957"/>
      <c r="AB54" s="957"/>
      <c r="AC54" s="957"/>
      <c r="AD54" s="957"/>
      <c r="AE54" s="958"/>
      <c r="AF54" s="959"/>
      <c r="AG54" s="937"/>
      <c r="AH54" s="937"/>
      <c r="AI54" s="937"/>
      <c r="AJ54" s="960"/>
      <c r="AK54" s="961"/>
      <c r="AL54" s="957"/>
      <c r="AM54" s="957"/>
      <c r="AN54" s="957"/>
      <c r="AO54" s="957"/>
      <c r="AP54" s="957"/>
      <c r="AQ54" s="957"/>
      <c r="AR54" s="957"/>
      <c r="AS54" s="957"/>
      <c r="AT54" s="957"/>
      <c r="AU54" s="957"/>
      <c r="AV54" s="957"/>
      <c r="AW54" s="957"/>
      <c r="AX54" s="957"/>
      <c r="AY54" s="957"/>
      <c r="AZ54" s="962"/>
      <c r="BA54" s="962"/>
      <c r="BB54" s="962"/>
      <c r="BC54" s="962"/>
      <c r="BD54" s="962"/>
      <c r="BE54" s="934"/>
      <c r="BF54" s="934"/>
      <c r="BG54" s="934"/>
      <c r="BH54" s="934"/>
      <c r="BI54" s="935"/>
      <c r="BJ54" s="64"/>
      <c r="BK54" s="64"/>
      <c r="BL54" s="64"/>
      <c r="BM54" s="64"/>
      <c r="BN54" s="64"/>
      <c r="BO54" s="63"/>
      <c r="BP54" s="63"/>
      <c r="BQ54" s="60">
        <v>48</v>
      </c>
      <c r="BR54" s="88"/>
      <c r="BS54" s="929"/>
      <c r="BT54" s="930"/>
      <c r="BU54" s="930"/>
      <c r="BV54" s="930"/>
      <c r="BW54" s="930"/>
      <c r="BX54" s="930"/>
      <c r="BY54" s="930"/>
      <c r="BZ54" s="930"/>
      <c r="CA54" s="930"/>
      <c r="CB54" s="930"/>
      <c r="CC54" s="930"/>
      <c r="CD54" s="930"/>
      <c r="CE54" s="930"/>
      <c r="CF54" s="930"/>
      <c r="CG54" s="931"/>
      <c r="CH54" s="936"/>
      <c r="CI54" s="937"/>
      <c r="CJ54" s="937"/>
      <c r="CK54" s="937"/>
      <c r="CL54" s="947"/>
      <c r="CM54" s="936"/>
      <c r="CN54" s="937"/>
      <c r="CO54" s="937"/>
      <c r="CP54" s="937"/>
      <c r="CQ54" s="947"/>
      <c r="CR54" s="936"/>
      <c r="CS54" s="937"/>
      <c r="CT54" s="937"/>
      <c r="CU54" s="937"/>
      <c r="CV54" s="947"/>
      <c r="CW54" s="936"/>
      <c r="CX54" s="937"/>
      <c r="CY54" s="937"/>
      <c r="CZ54" s="937"/>
      <c r="DA54" s="947"/>
      <c r="DB54" s="936"/>
      <c r="DC54" s="937"/>
      <c r="DD54" s="937"/>
      <c r="DE54" s="937"/>
      <c r="DF54" s="947"/>
      <c r="DG54" s="936"/>
      <c r="DH54" s="937"/>
      <c r="DI54" s="937"/>
      <c r="DJ54" s="937"/>
      <c r="DK54" s="947"/>
      <c r="DL54" s="936"/>
      <c r="DM54" s="937"/>
      <c r="DN54" s="937"/>
      <c r="DO54" s="937"/>
      <c r="DP54" s="947"/>
      <c r="DQ54" s="936"/>
      <c r="DR54" s="937"/>
      <c r="DS54" s="937"/>
      <c r="DT54" s="937"/>
      <c r="DU54" s="947"/>
      <c r="DV54" s="929"/>
      <c r="DW54" s="930"/>
      <c r="DX54" s="930"/>
      <c r="DY54" s="930"/>
      <c r="DZ54" s="948"/>
      <c r="EA54" s="55"/>
    </row>
    <row r="55" spans="1:131" s="52" customFormat="1" ht="26.25" customHeight="1" x14ac:dyDescent="0.2">
      <c r="A55" s="60">
        <v>28</v>
      </c>
      <c r="B55" s="929"/>
      <c r="C55" s="930"/>
      <c r="D55" s="930"/>
      <c r="E55" s="930"/>
      <c r="F55" s="930"/>
      <c r="G55" s="930"/>
      <c r="H55" s="930"/>
      <c r="I55" s="930"/>
      <c r="J55" s="930"/>
      <c r="K55" s="930"/>
      <c r="L55" s="930"/>
      <c r="M55" s="930"/>
      <c r="N55" s="930"/>
      <c r="O55" s="930"/>
      <c r="P55" s="931"/>
      <c r="Q55" s="956"/>
      <c r="R55" s="957"/>
      <c r="S55" s="957"/>
      <c r="T55" s="957"/>
      <c r="U55" s="957"/>
      <c r="V55" s="957"/>
      <c r="W55" s="957"/>
      <c r="X55" s="957"/>
      <c r="Y55" s="957"/>
      <c r="Z55" s="957"/>
      <c r="AA55" s="957"/>
      <c r="AB55" s="957"/>
      <c r="AC55" s="957"/>
      <c r="AD55" s="957"/>
      <c r="AE55" s="958"/>
      <c r="AF55" s="959"/>
      <c r="AG55" s="937"/>
      <c r="AH55" s="937"/>
      <c r="AI55" s="937"/>
      <c r="AJ55" s="960"/>
      <c r="AK55" s="961"/>
      <c r="AL55" s="957"/>
      <c r="AM55" s="957"/>
      <c r="AN55" s="957"/>
      <c r="AO55" s="957"/>
      <c r="AP55" s="957"/>
      <c r="AQ55" s="957"/>
      <c r="AR55" s="957"/>
      <c r="AS55" s="957"/>
      <c r="AT55" s="957"/>
      <c r="AU55" s="957"/>
      <c r="AV55" s="957"/>
      <c r="AW55" s="957"/>
      <c r="AX55" s="957"/>
      <c r="AY55" s="957"/>
      <c r="AZ55" s="962"/>
      <c r="BA55" s="962"/>
      <c r="BB55" s="962"/>
      <c r="BC55" s="962"/>
      <c r="BD55" s="962"/>
      <c r="BE55" s="934"/>
      <c r="BF55" s="934"/>
      <c r="BG55" s="934"/>
      <c r="BH55" s="934"/>
      <c r="BI55" s="935"/>
      <c r="BJ55" s="64"/>
      <c r="BK55" s="64"/>
      <c r="BL55" s="64"/>
      <c r="BM55" s="64"/>
      <c r="BN55" s="64"/>
      <c r="BO55" s="63"/>
      <c r="BP55" s="63"/>
      <c r="BQ55" s="60">
        <v>49</v>
      </c>
      <c r="BR55" s="88"/>
      <c r="BS55" s="929"/>
      <c r="BT55" s="930"/>
      <c r="BU55" s="930"/>
      <c r="BV55" s="930"/>
      <c r="BW55" s="930"/>
      <c r="BX55" s="930"/>
      <c r="BY55" s="930"/>
      <c r="BZ55" s="930"/>
      <c r="CA55" s="930"/>
      <c r="CB55" s="930"/>
      <c r="CC55" s="930"/>
      <c r="CD55" s="930"/>
      <c r="CE55" s="930"/>
      <c r="CF55" s="930"/>
      <c r="CG55" s="931"/>
      <c r="CH55" s="936"/>
      <c r="CI55" s="937"/>
      <c r="CJ55" s="937"/>
      <c r="CK55" s="937"/>
      <c r="CL55" s="947"/>
      <c r="CM55" s="936"/>
      <c r="CN55" s="937"/>
      <c r="CO55" s="937"/>
      <c r="CP55" s="937"/>
      <c r="CQ55" s="947"/>
      <c r="CR55" s="936"/>
      <c r="CS55" s="937"/>
      <c r="CT55" s="937"/>
      <c r="CU55" s="937"/>
      <c r="CV55" s="947"/>
      <c r="CW55" s="936"/>
      <c r="CX55" s="937"/>
      <c r="CY55" s="937"/>
      <c r="CZ55" s="937"/>
      <c r="DA55" s="947"/>
      <c r="DB55" s="936"/>
      <c r="DC55" s="937"/>
      <c r="DD55" s="937"/>
      <c r="DE55" s="937"/>
      <c r="DF55" s="947"/>
      <c r="DG55" s="936"/>
      <c r="DH55" s="937"/>
      <c r="DI55" s="937"/>
      <c r="DJ55" s="937"/>
      <c r="DK55" s="947"/>
      <c r="DL55" s="936"/>
      <c r="DM55" s="937"/>
      <c r="DN55" s="937"/>
      <c r="DO55" s="937"/>
      <c r="DP55" s="947"/>
      <c r="DQ55" s="936"/>
      <c r="DR55" s="937"/>
      <c r="DS55" s="937"/>
      <c r="DT55" s="937"/>
      <c r="DU55" s="947"/>
      <c r="DV55" s="929"/>
      <c r="DW55" s="930"/>
      <c r="DX55" s="930"/>
      <c r="DY55" s="930"/>
      <c r="DZ55" s="948"/>
      <c r="EA55" s="55"/>
    </row>
    <row r="56" spans="1:131" s="52" customFormat="1" ht="26.25" customHeight="1" x14ac:dyDescent="0.2">
      <c r="A56" s="60">
        <v>29</v>
      </c>
      <c r="B56" s="929"/>
      <c r="C56" s="930"/>
      <c r="D56" s="930"/>
      <c r="E56" s="930"/>
      <c r="F56" s="930"/>
      <c r="G56" s="930"/>
      <c r="H56" s="930"/>
      <c r="I56" s="930"/>
      <c r="J56" s="930"/>
      <c r="K56" s="930"/>
      <c r="L56" s="930"/>
      <c r="M56" s="930"/>
      <c r="N56" s="930"/>
      <c r="O56" s="930"/>
      <c r="P56" s="931"/>
      <c r="Q56" s="956"/>
      <c r="R56" s="957"/>
      <c r="S56" s="957"/>
      <c r="T56" s="957"/>
      <c r="U56" s="957"/>
      <c r="V56" s="957"/>
      <c r="W56" s="957"/>
      <c r="X56" s="957"/>
      <c r="Y56" s="957"/>
      <c r="Z56" s="957"/>
      <c r="AA56" s="957"/>
      <c r="AB56" s="957"/>
      <c r="AC56" s="957"/>
      <c r="AD56" s="957"/>
      <c r="AE56" s="958"/>
      <c r="AF56" s="959"/>
      <c r="AG56" s="937"/>
      <c r="AH56" s="937"/>
      <c r="AI56" s="937"/>
      <c r="AJ56" s="960"/>
      <c r="AK56" s="961"/>
      <c r="AL56" s="957"/>
      <c r="AM56" s="957"/>
      <c r="AN56" s="957"/>
      <c r="AO56" s="957"/>
      <c r="AP56" s="957"/>
      <c r="AQ56" s="957"/>
      <c r="AR56" s="957"/>
      <c r="AS56" s="957"/>
      <c r="AT56" s="957"/>
      <c r="AU56" s="957"/>
      <c r="AV56" s="957"/>
      <c r="AW56" s="957"/>
      <c r="AX56" s="957"/>
      <c r="AY56" s="957"/>
      <c r="AZ56" s="962"/>
      <c r="BA56" s="962"/>
      <c r="BB56" s="962"/>
      <c r="BC56" s="962"/>
      <c r="BD56" s="962"/>
      <c r="BE56" s="934"/>
      <c r="BF56" s="934"/>
      <c r="BG56" s="934"/>
      <c r="BH56" s="934"/>
      <c r="BI56" s="935"/>
      <c r="BJ56" s="64"/>
      <c r="BK56" s="64"/>
      <c r="BL56" s="64"/>
      <c r="BM56" s="64"/>
      <c r="BN56" s="64"/>
      <c r="BO56" s="63"/>
      <c r="BP56" s="63"/>
      <c r="BQ56" s="60">
        <v>50</v>
      </c>
      <c r="BR56" s="88"/>
      <c r="BS56" s="929"/>
      <c r="BT56" s="930"/>
      <c r="BU56" s="930"/>
      <c r="BV56" s="930"/>
      <c r="BW56" s="930"/>
      <c r="BX56" s="930"/>
      <c r="BY56" s="930"/>
      <c r="BZ56" s="930"/>
      <c r="CA56" s="930"/>
      <c r="CB56" s="930"/>
      <c r="CC56" s="930"/>
      <c r="CD56" s="930"/>
      <c r="CE56" s="930"/>
      <c r="CF56" s="930"/>
      <c r="CG56" s="931"/>
      <c r="CH56" s="936"/>
      <c r="CI56" s="937"/>
      <c r="CJ56" s="937"/>
      <c r="CK56" s="937"/>
      <c r="CL56" s="947"/>
      <c r="CM56" s="936"/>
      <c r="CN56" s="937"/>
      <c r="CO56" s="937"/>
      <c r="CP56" s="937"/>
      <c r="CQ56" s="947"/>
      <c r="CR56" s="936"/>
      <c r="CS56" s="937"/>
      <c r="CT56" s="937"/>
      <c r="CU56" s="937"/>
      <c r="CV56" s="947"/>
      <c r="CW56" s="936"/>
      <c r="CX56" s="937"/>
      <c r="CY56" s="937"/>
      <c r="CZ56" s="937"/>
      <c r="DA56" s="947"/>
      <c r="DB56" s="936"/>
      <c r="DC56" s="937"/>
      <c r="DD56" s="937"/>
      <c r="DE56" s="937"/>
      <c r="DF56" s="947"/>
      <c r="DG56" s="936"/>
      <c r="DH56" s="937"/>
      <c r="DI56" s="937"/>
      <c r="DJ56" s="937"/>
      <c r="DK56" s="947"/>
      <c r="DL56" s="936"/>
      <c r="DM56" s="937"/>
      <c r="DN56" s="937"/>
      <c r="DO56" s="937"/>
      <c r="DP56" s="947"/>
      <c r="DQ56" s="936"/>
      <c r="DR56" s="937"/>
      <c r="DS56" s="937"/>
      <c r="DT56" s="937"/>
      <c r="DU56" s="947"/>
      <c r="DV56" s="929"/>
      <c r="DW56" s="930"/>
      <c r="DX56" s="930"/>
      <c r="DY56" s="930"/>
      <c r="DZ56" s="948"/>
      <c r="EA56" s="55"/>
    </row>
    <row r="57" spans="1:131" s="52" customFormat="1" ht="26.25" customHeight="1" x14ac:dyDescent="0.2">
      <c r="A57" s="60">
        <v>30</v>
      </c>
      <c r="B57" s="929"/>
      <c r="C57" s="930"/>
      <c r="D57" s="930"/>
      <c r="E57" s="930"/>
      <c r="F57" s="930"/>
      <c r="G57" s="930"/>
      <c r="H57" s="930"/>
      <c r="I57" s="930"/>
      <c r="J57" s="930"/>
      <c r="K57" s="930"/>
      <c r="L57" s="930"/>
      <c r="M57" s="930"/>
      <c r="N57" s="930"/>
      <c r="O57" s="930"/>
      <c r="P57" s="931"/>
      <c r="Q57" s="956"/>
      <c r="R57" s="957"/>
      <c r="S57" s="957"/>
      <c r="T57" s="957"/>
      <c r="U57" s="957"/>
      <c r="V57" s="957"/>
      <c r="W57" s="957"/>
      <c r="X57" s="957"/>
      <c r="Y57" s="957"/>
      <c r="Z57" s="957"/>
      <c r="AA57" s="957"/>
      <c r="AB57" s="957"/>
      <c r="AC57" s="957"/>
      <c r="AD57" s="957"/>
      <c r="AE57" s="958"/>
      <c r="AF57" s="959"/>
      <c r="AG57" s="937"/>
      <c r="AH57" s="937"/>
      <c r="AI57" s="937"/>
      <c r="AJ57" s="960"/>
      <c r="AK57" s="961"/>
      <c r="AL57" s="957"/>
      <c r="AM57" s="957"/>
      <c r="AN57" s="957"/>
      <c r="AO57" s="957"/>
      <c r="AP57" s="957"/>
      <c r="AQ57" s="957"/>
      <c r="AR57" s="957"/>
      <c r="AS57" s="957"/>
      <c r="AT57" s="957"/>
      <c r="AU57" s="957"/>
      <c r="AV57" s="957"/>
      <c r="AW57" s="957"/>
      <c r="AX57" s="957"/>
      <c r="AY57" s="957"/>
      <c r="AZ57" s="962"/>
      <c r="BA57" s="962"/>
      <c r="BB57" s="962"/>
      <c r="BC57" s="962"/>
      <c r="BD57" s="962"/>
      <c r="BE57" s="934"/>
      <c r="BF57" s="934"/>
      <c r="BG57" s="934"/>
      <c r="BH57" s="934"/>
      <c r="BI57" s="935"/>
      <c r="BJ57" s="64"/>
      <c r="BK57" s="64"/>
      <c r="BL57" s="64"/>
      <c r="BM57" s="64"/>
      <c r="BN57" s="64"/>
      <c r="BO57" s="63"/>
      <c r="BP57" s="63"/>
      <c r="BQ57" s="60">
        <v>51</v>
      </c>
      <c r="BR57" s="88"/>
      <c r="BS57" s="929"/>
      <c r="BT57" s="930"/>
      <c r="BU57" s="930"/>
      <c r="BV57" s="930"/>
      <c r="BW57" s="930"/>
      <c r="BX57" s="930"/>
      <c r="BY57" s="930"/>
      <c r="BZ57" s="930"/>
      <c r="CA57" s="930"/>
      <c r="CB57" s="930"/>
      <c r="CC57" s="930"/>
      <c r="CD57" s="930"/>
      <c r="CE57" s="930"/>
      <c r="CF57" s="930"/>
      <c r="CG57" s="931"/>
      <c r="CH57" s="936"/>
      <c r="CI57" s="937"/>
      <c r="CJ57" s="937"/>
      <c r="CK57" s="937"/>
      <c r="CL57" s="947"/>
      <c r="CM57" s="936"/>
      <c r="CN57" s="937"/>
      <c r="CO57" s="937"/>
      <c r="CP57" s="937"/>
      <c r="CQ57" s="947"/>
      <c r="CR57" s="936"/>
      <c r="CS57" s="937"/>
      <c r="CT57" s="937"/>
      <c r="CU57" s="937"/>
      <c r="CV57" s="947"/>
      <c r="CW57" s="936"/>
      <c r="CX57" s="937"/>
      <c r="CY57" s="937"/>
      <c r="CZ57" s="937"/>
      <c r="DA57" s="947"/>
      <c r="DB57" s="936"/>
      <c r="DC57" s="937"/>
      <c r="DD57" s="937"/>
      <c r="DE57" s="937"/>
      <c r="DF57" s="947"/>
      <c r="DG57" s="936"/>
      <c r="DH57" s="937"/>
      <c r="DI57" s="937"/>
      <c r="DJ57" s="937"/>
      <c r="DK57" s="947"/>
      <c r="DL57" s="936"/>
      <c r="DM57" s="937"/>
      <c r="DN57" s="937"/>
      <c r="DO57" s="937"/>
      <c r="DP57" s="947"/>
      <c r="DQ57" s="936"/>
      <c r="DR57" s="937"/>
      <c r="DS57" s="937"/>
      <c r="DT57" s="937"/>
      <c r="DU57" s="947"/>
      <c r="DV57" s="929"/>
      <c r="DW57" s="930"/>
      <c r="DX57" s="930"/>
      <c r="DY57" s="930"/>
      <c r="DZ57" s="948"/>
      <c r="EA57" s="55"/>
    </row>
    <row r="58" spans="1:131" s="52" customFormat="1" ht="26.25" customHeight="1" x14ac:dyDescent="0.2">
      <c r="A58" s="60">
        <v>31</v>
      </c>
      <c r="B58" s="929"/>
      <c r="C58" s="930"/>
      <c r="D58" s="930"/>
      <c r="E58" s="930"/>
      <c r="F58" s="930"/>
      <c r="G58" s="930"/>
      <c r="H58" s="930"/>
      <c r="I58" s="930"/>
      <c r="J58" s="930"/>
      <c r="K58" s="930"/>
      <c r="L58" s="930"/>
      <c r="M58" s="930"/>
      <c r="N58" s="930"/>
      <c r="O58" s="930"/>
      <c r="P58" s="931"/>
      <c r="Q58" s="956"/>
      <c r="R58" s="957"/>
      <c r="S58" s="957"/>
      <c r="T58" s="957"/>
      <c r="U58" s="957"/>
      <c r="V58" s="957"/>
      <c r="W58" s="957"/>
      <c r="X58" s="957"/>
      <c r="Y58" s="957"/>
      <c r="Z58" s="957"/>
      <c r="AA58" s="957"/>
      <c r="AB58" s="957"/>
      <c r="AC58" s="957"/>
      <c r="AD58" s="957"/>
      <c r="AE58" s="958"/>
      <c r="AF58" s="959"/>
      <c r="AG58" s="937"/>
      <c r="AH58" s="937"/>
      <c r="AI58" s="937"/>
      <c r="AJ58" s="960"/>
      <c r="AK58" s="961"/>
      <c r="AL58" s="957"/>
      <c r="AM58" s="957"/>
      <c r="AN58" s="957"/>
      <c r="AO58" s="957"/>
      <c r="AP58" s="957"/>
      <c r="AQ58" s="957"/>
      <c r="AR58" s="957"/>
      <c r="AS58" s="957"/>
      <c r="AT58" s="957"/>
      <c r="AU58" s="957"/>
      <c r="AV58" s="957"/>
      <c r="AW58" s="957"/>
      <c r="AX58" s="957"/>
      <c r="AY58" s="957"/>
      <c r="AZ58" s="962"/>
      <c r="BA58" s="962"/>
      <c r="BB58" s="962"/>
      <c r="BC58" s="962"/>
      <c r="BD58" s="962"/>
      <c r="BE58" s="934"/>
      <c r="BF58" s="934"/>
      <c r="BG58" s="934"/>
      <c r="BH58" s="934"/>
      <c r="BI58" s="935"/>
      <c r="BJ58" s="64"/>
      <c r="BK58" s="64"/>
      <c r="BL58" s="64"/>
      <c r="BM58" s="64"/>
      <c r="BN58" s="64"/>
      <c r="BO58" s="63"/>
      <c r="BP58" s="63"/>
      <c r="BQ58" s="60">
        <v>52</v>
      </c>
      <c r="BR58" s="88"/>
      <c r="BS58" s="929"/>
      <c r="BT58" s="930"/>
      <c r="BU58" s="930"/>
      <c r="BV58" s="930"/>
      <c r="BW58" s="930"/>
      <c r="BX58" s="930"/>
      <c r="BY58" s="930"/>
      <c r="BZ58" s="930"/>
      <c r="CA58" s="930"/>
      <c r="CB58" s="930"/>
      <c r="CC58" s="930"/>
      <c r="CD58" s="930"/>
      <c r="CE58" s="930"/>
      <c r="CF58" s="930"/>
      <c r="CG58" s="931"/>
      <c r="CH58" s="936"/>
      <c r="CI58" s="937"/>
      <c r="CJ58" s="937"/>
      <c r="CK58" s="937"/>
      <c r="CL58" s="947"/>
      <c r="CM58" s="936"/>
      <c r="CN58" s="937"/>
      <c r="CO58" s="937"/>
      <c r="CP58" s="937"/>
      <c r="CQ58" s="947"/>
      <c r="CR58" s="936"/>
      <c r="CS58" s="937"/>
      <c r="CT58" s="937"/>
      <c r="CU58" s="937"/>
      <c r="CV58" s="947"/>
      <c r="CW58" s="936"/>
      <c r="CX58" s="937"/>
      <c r="CY58" s="937"/>
      <c r="CZ58" s="937"/>
      <c r="DA58" s="947"/>
      <c r="DB58" s="936"/>
      <c r="DC58" s="937"/>
      <c r="DD58" s="937"/>
      <c r="DE58" s="937"/>
      <c r="DF58" s="947"/>
      <c r="DG58" s="936"/>
      <c r="DH58" s="937"/>
      <c r="DI58" s="937"/>
      <c r="DJ58" s="937"/>
      <c r="DK58" s="947"/>
      <c r="DL58" s="936"/>
      <c r="DM58" s="937"/>
      <c r="DN58" s="937"/>
      <c r="DO58" s="937"/>
      <c r="DP58" s="947"/>
      <c r="DQ58" s="936"/>
      <c r="DR58" s="937"/>
      <c r="DS58" s="937"/>
      <c r="DT58" s="937"/>
      <c r="DU58" s="947"/>
      <c r="DV58" s="929"/>
      <c r="DW58" s="930"/>
      <c r="DX58" s="930"/>
      <c r="DY58" s="930"/>
      <c r="DZ58" s="948"/>
      <c r="EA58" s="55"/>
    </row>
    <row r="59" spans="1:131" s="52" customFormat="1" ht="26.25" customHeight="1" x14ac:dyDescent="0.2">
      <c r="A59" s="60">
        <v>32</v>
      </c>
      <c r="B59" s="929"/>
      <c r="C59" s="930"/>
      <c r="D59" s="930"/>
      <c r="E59" s="930"/>
      <c r="F59" s="930"/>
      <c r="G59" s="930"/>
      <c r="H59" s="930"/>
      <c r="I59" s="930"/>
      <c r="J59" s="930"/>
      <c r="K59" s="930"/>
      <c r="L59" s="930"/>
      <c r="M59" s="930"/>
      <c r="N59" s="930"/>
      <c r="O59" s="930"/>
      <c r="P59" s="931"/>
      <c r="Q59" s="956"/>
      <c r="R59" s="957"/>
      <c r="S59" s="957"/>
      <c r="T59" s="957"/>
      <c r="U59" s="957"/>
      <c r="V59" s="957"/>
      <c r="W59" s="957"/>
      <c r="X59" s="957"/>
      <c r="Y59" s="957"/>
      <c r="Z59" s="957"/>
      <c r="AA59" s="957"/>
      <c r="AB59" s="957"/>
      <c r="AC59" s="957"/>
      <c r="AD59" s="957"/>
      <c r="AE59" s="958"/>
      <c r="AF59" s="959"/>
      <c r="AG59" s="937"/>
      <c r="AH59" s="937"/>
      <c r="AI59" s="937"/>
      <c r="AJ59" s="960"/>
      <c r="AK59" s="961"/>
      <c r="AL59" s="957"/>
      <c r="AM59" s="957"/>
      <c r="AN59" s="957"/>
      <c r="AO59" s="957"/>
      <c r="AP59" s="957"/>
      <c r="AQ59" s="957"/>
      <c r="AR59" s="957"/>
      <c r="AS59" s="957"/>
      <c r="AT59" s="957"/>
      <c r="AU59" s="957"/>
      <c r="AV59" s="957"/>
      <c r="AW59" s="957"/>
      <c r="AX59" s="957"/>
      <c r="AY59" s="957"/>
      <c r="AZ59" s="962"/>
      <c r="BA59" s="962"/>
      <c r="BB59" s="962"/>
      <c r="BC59" s="962"/>
      <c r="BD59" s="962"/>
      <c r="BE59" s="934"/>
      <c r="BF59" s="934"/>
      <c r="BG59" s="934"/>
      <c r="BH59" s="934"/>
      <c r="BI59" s="935"/>
      <c r="BJ59" s="64"/>
      <c r="BK59" s="64"/>
      <c r="BL59" s="64"/>
      <c r="BM59" s="64"/>
      <c r="BN59" s="64"/>
      <c r="BO59" s="63"/>
      <c r="BP59" s="63"/>
      <c r="BQ59" s="60">
        <v>53</v>
      </c>
      <c r="BR59" s="88"/>
      <c r="BS59" s="929"/>
      <c r="BT59" s="930"/>
      <c r="BU59" s="930"/>
      <c r="BV59" s="930"/>
      <c r="BW59" s="930"/>
      <c r="BX59" s="930"/>
      <c r="BY59" s="930"/>
      <c r="BZ59" s="930"/>
      <c r="CA59" s="930"/>
      <c r="CB59" s="930"/>
      <c r="CC59" s="930"/>
      <c r="CD59" s="930"/>
      <c r="CE59" s="930"/>
      <c r="CF59" s="930"/>
      <c r="CG59" s="931"/>
      <c r="CH59" s="936"/>
      <c r="CI59" s="937"/>
      <c r="CJ59" s="937"/>
      <c r="CK59" s="937"/>
      <c r="CL59" s="947"/>
      <c r="CM59" s="936"/>
      <c r="CN59" s="937"/>
      <c r="CO59" s="937"/>
      <c r="CP59" s="937"/>
      <c r="CQ59" s="947"/>
      <c r="CR59" s="936"/>
      <c r="CS59" s="937"/>
      <c r="CT59" s="937"/>
      <c r="CU59" s="937"/>
      <c r="CV59" s="947"/>
      <c r="CW59" s="936"/>
      <c r="CX59" s="937"/>
      <c r="CY59" s="937"/>
      <c r="CZ59" s="937"/>
      <c r="DA59" s="947"/>
      <c r="DB59" s="936"/>
      <c r="DC59" s="937"/>
      <c r="DD59" s="937"/>
      <c r="DE59" s="937"/>
      <c r="DF59" s="947"/>
      <c r="DG59" s="936"/>
      <c r="DH59" s="937"/>
      <c r="DI59" s="937"/>
      <c r="DJ59" s="937"/>
      <c r="DK59" s="947"/>
      <c r="DL59" s="936"/>
      <c r="DM59" s="937"/>
      <c r="DN59" s="937"/>
      <c r="DO59" s="937"/>
      <c r="DP59" s="947"/>
      <c r="DQ59" s="936"/>
      <c r="DR59" s="937"/>
      <c r="DS59" s="937"/>
      <c r="DT59" s="937"/>
      <c r="DU59" s="947"/>
      <c r="DV59" s="929"/>
      <c r="DW59" s="930"/>
      <c r="DX59" s="930"/>
      <c r="DY59" s="930"/>
      <c r="DZ59" s="948"/>
      <c r="EA59" s="55"/>
    </row>
    <row r="60" spans="1:131" s="52" customFormat="1" ht="26.25" customHeight="1" x14ac:dyDescent="0.2">
      <c r="A60" s="60">
        <v>33</v>
      </c>
      <c r="B60" s="929"/>
      <c r="C60" s="930"/>
      <c r="D60" s="930"/>
      <c r="E60" s="930"/>
      <c r="F60" s="930"/>
      <c r="G60" s="930"/>
      <c r="H60" s="930"/>
      <c r="I60" s="930"/>
      <c r="J60" s="930"/>
      <c r="K60" s="930"/>
      <c r="L60" s="930"/>
      <c r="M60" s="930"/>
      <c r="N60" s="930"/>
      <c r="O60" s="930"/>
      <c r="P60" s="931"/>
      <c r="Q60" s="956"/>
      <c r="R60" s="957"/>
      <c r="S60" s="957"/>
      <c r="T60" s="957"/>
      <c r="U60" s="957"/>
      <c r="V60" s="957"/>
      <c r="W60" s="957"/>
      <c r="X60" s="957"/>
      <c r="Y60" s="957"/>
      <c r="Z60" s="957"/>
      <c r="AA60" s="957"/>
      <c r="AB60" s="957"/>
      <c r="AC60" s="957"/>
      <c r="AD60" s="957"/>
      <c r="AE60" s="958"/>
      <c r="AF60" s="959"/>
      <c r="AG60" s="937"/>
      <c r="AH60" s="937"/>
      <c r="AI60" s="937"/>
      <c r="AJ60" s="960"/>
      <c r="AK60" s="961"/>
      <c r="AL60" s="957"/>
      <c r="AM60" s="957"/>
      <c r="AN60" s="957"/>
      <c r="AO60" s="957"/>
      <c r="AP60" s="957"/>
      <c r="AQ60" s="957"/>
      <c r="AR60" s="957"/>
      <c r="AS60" s="957"/>
      <c r="AT60" s="957"/>
      <c r="AU60" s="957"/>
      <c r="AV60" s="957"/>
      <c r="AW60" s="957"/>
      <c r="AX60" s="957"/>
      <c r="AY60" s="957"/>
      <c r="AZ60" s="962"/>
      <c r="BA60" s="962"/>
      <c r="BB60" s="962"/>
      <c r="BC60" s="962"/>
      <c r="BD60" s="962"/>
      <c r="BE60" s="934"/>
      <c r="BF60" s="934"/>
      <c r="BG60" s="934"/>
      <c r="BH60" s="934"/>
      <c r="BI60" s="935"/>
      <c r="BJ60" s="64"/>
      <c r="BK60" s="64"/>
      <c r="BL60" s="64"/>
      <c r="BM60" s="64"/>
      <c r="BN60" s="64"/>
      <c r="BO60" s="63"/>
      <c r="BP60" s="63"/>
      <c r="BQ60" s="60">
        <v>54</v>
      </c>
      <c r="BR60" s="88"/>
      <c r="BS60" s="929"/>
      <c r="BT60" s="930"/>
      <c r="BU60" s="930"/>
      <c r="BV60" s="930"/>
      <c r="BW60" s="930"/>
      <c r="BX60" s="930"/>
      <c r="BY60" s="930"/>
      <c r="BZ60" s="930"/>
      <c r="CA60" s="930"/>
      <c r="CB60" s="930"/>
      <c r="CC60" s="930"/>
      <c r="CD60" s="930"/>
      <c r="CE60" s="930"/>
      <c r="CF60" s="930"/>
      <c r="CG60" s="931"/>
      <c r="CH60" s="936"/>
      <c r="CI60" s="937"/>
      <c r="CJ60" s="937"/>
      <c r="CK60" s="937"/>
      <c r="CL60" s="947"/>
      <c r="CM60" s="936"/>
      <c r="CN60" s="937"/>
      <c r="CO60" s="937"/>
      <c r="CP60" s="937"/>
      <c r="CQ60" s="947"/>
      <c r="CR60" s="936"/>
      <c r="CS60" s="937"/>
      <c r="CT60" s="937"/>
      <c r="CU60" s="937"/>
      <c r="CV60" s="947"/>
      <c r="CW60" s="936"/>
      <c r="CX60" s="937"/>
      <c r="CY60" s="937"/>
      <c r="CZ60" s="937"/>
      <c r="DA60" s="947"/>
      <c r="DB60" s="936"/>
      <c r="DC60" s="937"/>
      <c r="DD60" s="937"/>
      <c r="DE60" s="937"/>
      <c r="DF60" s="947"/>
      <c r="DG60" s="936"/>
      <c r="DH60" s="937"/>
      <c r="DI60" s="937"/>
      <c r="DJ60" s="937"/>
      <c r="DK60" s="947"/>
      <c r="DL60" s="936"/>
      <c r="DM60" s="937"/>
      <c r="DN60" s="937"/>
      <c r="DO60" s="937"/>
      <c r="DP60" s="947"/>
      <c r="DQ60" s="936"/>
      <c r="DR60" s="937"/>
      <c r="DS60" s="937"/>
      <c r="DT60" s="937"/>
      <c r="DU60" s="947"/>
      <c r="DV60" s="929"/>
      <c r="DW60" s="930"/>
      <c r="DX60" s="930"/>
      <c r="DY60" s="930"/>
      <c r="DZ60" s="948"/>
      <c r="EA60" s="55"/>
    </row>
    <row r="61" spans="1:131" s="52" customFormat="1" ht="26.25" customHeight="1" x14ac:dyDescent="0.2">
      <c r="A61" s="60">
        <v>34</v>
      </c>
      <c r="B61" s="929"/>
      <c r="C61" s="930"/>
      <c r="D61" s="930"/>
      <c r="E61" s="930"/>
      <c r="F61" s="930"/>
      <c r="G61" s="930"/>
      <c r="H61" s="930"/>
      <c r="I61" s="930"/>
      <c r="J61" s="930"/>
      <c r="K61" s="930"/>
      <c r="L61" s="930"/>
      <c r="M61" s="930"/>
      <c r="N61" s="930"/>
      <c r="O61" s="930"/>
      <c r="P61" s="931"/>
      <c r="Q61" s="956"/>
      <c r="R61" s="957"/>
      <c r="S61" s="957"/>
      <c r="T61" s="957"/>
      <c r="U61" s="957"/>
      <c r="V61" s="957"/>
      <c r="W61" s="957"/>
      <c r="X61" s="957"/>
      <c r="Y61" s="957"/>
      <c r="Z61" s="957"/>
      <c r="AA61" s="957"/>
      <c r="AB61" s="957"/>
      <c r="AC61" s="957"/>
      <c r="AD61" s="957"/>
      <c r="AE61" s="958"/>
      <c r="AF61" s="959"/>
      <c r="AG61" s="937"/>
      <c r="AH61" s="937"/>
      <c r="AI61" s="937"/>
      <c r="AJ61" s="960"/>
      <c r="AK61" s="961"/>
      <c r="AL61" s="957"/>
      <c r="AM61" s="957"/>
      <c r="AN61" s="957"/>
      <c r="AO61" s="957"/>
      <c r="AP61" s="957"/>
      <c r="AQ61" s="957"/>
      <c r="AR61" s="957"/>
      <c r="AS61" s="957"/>
      <c r="AT61" s="957"/>
      <c r="AU61" s="957"/>
      <c r="AV61" s="957"/>
      <c r="AW61" s="957"/>
      <c r="AX61" s="957"/>
      <c r="AY61" s="957"/>
      <c r="AZ61" s="962"/>
      <c r="BA61" s="962"/>
      <c r="BB61" s="962"/>
      <c r="BC61" s="962"/>
      <c r="BD61" s="962"/>
      <c r="BE61" s="934"/>
      <c r="BF61" s="934"/>
      <c r="BG61" s="934"/>
      <c r="BH61" s="934"/>
      <c r="BI61" s="935"/>
      <c r="BJ61" s="64"/>
      <c r="BK61" s="64"/>
      <c r="BL61" s="64"/>
      <c r="BM61" s="64"/>
      <c r="BN61" s="64"/>
      <c r="BO61" s="63"/>
      <c r="BP61" s="63"/>
      <c r="BQ61" s="60">
        <v>55</v>
      </c>
      <c r="BR61" s="88"/>
      <c r="BS61" s="929"/>
      <c r="BT61" s="930"/>
      <c r="BU61" s="930"/>
      <c r="BV61" s="930"/>
      <c r="BW61" s="930"/>
      <c r="BX61" s="930"/>
      <c r="BY61" s="930"/>
      <c r="BZ61" s="930"/>
      <c r="CA61" s="930"/>
      <c r="CB61" s="930"/>
      <c r="CC61" s="930"/>
      <c r="CD61" s="930"/>
      <c r="CE61" s="930"/>
      <c r="CF61" s="930"/>
      <c r="CG61" s="931"/>
      <c r="CH61" s="936"/>
      <c r="CI61" s="937"/>
      <c r="CJ61" s="937"/>
      <c r="CK61" s="937"/>
      <c r="CL61" s="947"/>
      <c r="CM61" s="936"/>
      <c r="CN61" s="937"/>
      <c r="CO61" s="937"/>
      <c r="CP61" s="937"/>
      <c r="CQ61" s="947"/>
      <c r="CR61" s="936"/>
      <c r="CS61" s="937"/>
      <c r="CT61" s="937"/>
      <c r="CU61" s="937"/>
      <c r="CV61" s="947"/>
      <c r="CW61" s="936"/>
      <c r="CX61" s="937"/>
      <c r="CY61" s="937"/>
      <c r="CZ61" s="937"/>
      <c r="DA61" s="947"/>
      <c r="DB61" s="936"/>
      <c r="DC61" s="937"/>
      <c r="DD61" s="937"/>
      <c r="DE61" s="937"/>
      <c r="DF61" s="947"/>
      <c r="DG61" s="936"/>
      <c r="DH61" s="937"/>
      <c r="DI61" s="937"/>
      <c r="DJ61" s="937"/>
      <c r="DK61" s="947"/>
      <c r="DL61" s="936"/>
      <c r="DM61" s="937"/>
      <c r="DN61" s="937"/>
      <c r="DO61" s="937"/>
      <c r="DP61" s="947"/>
      <c r="DQ61" s="936"/>
      <c r="DR61" s="937"/>
      <c r="DS61" s="937"/>
      <c r="DT61" s="937"/>
      <c r="DU61" s="947"/>
      <c r="DV61" s="929"/>
      <c r="DW61" s="930"/>
      <c r="DX61" s="930"/>
      <c r="DY61" s="930"/>
      <c r="DZ61" s="948"/>
      <c r="EA61" s="55"/>
    </row>
    <row r="62" spans="1:131" s="52" customFormat="1" ht="26.25" customHeight="1" x14ac:dyDescent="0.2">
      <c r="A62" s="60">
        <v>35</v>
      </c>
      <c r="B62" s="929"/>
      <c r="C62" s="930"/>
      <c r="D62" s="930"/>
      <c r="E62" s="930"/>
      <c r="F62" s="930"/>
      <c r="G62" s="930"/>
      <c r="H62" s="930"/>
      <c r="I62" s="930"/>
      <c r="J62" s="930"/>
      <c r="K62" s="930"/>
      <c r="L62" s="930"/>
      <c r="M62" s="930"/>
      <c r="N62" s="930"/>
      <c r="O62" s="930"/>
      <c r="P62" s="931"/>
      <c r="Q62" s="956"/>
      <c r="R62" s="957"/>
      <c r="S62" s="957"/>
      <c r="T62" s="957"/>
      <c r="U62" s="957"/>
      <c r="V62" s="957"/>
      <c r="W62" s="957"/>
      <c r="X62" s="957"/>
      <c r="Y62" s="957"/>
      <c r="Z62" s="957"/>
      <c r="AA62" s="957"/>
      <c r="AB62" s="957"/>
      <c r="AC62" s="957"/>
      <c r="AD62" s="957"/>
      <c r="AE62" s="958"/>
      <c r="AF62" s="959"/>
      <c r="AG62" s="937"/>
      <c r="AH62" s="937"/>
      <c r="AI62" s="937"/>
      <c r="AJ62" s="960"/>
      <c r="AK62" s="961"/>
      <c r="AL62" s="957"/>
      <c r="AM62" s="957"/>
      <c r="AN62" s="957"/>
      <c r="AO62" s="957"/>
      <c r="AP62" s="957"/>
      <c r="AQ62" s="957"/>
      <c r="AR62" s="957"/>
      <c r="AS62" s="957"/>
      <c r="AT62" s="957"/>
      <c r="AU62" s="957"/>
      <c r="AV62" s="957"/>
      <c r="AW62" s="957"/>
      <c r="AX62" s="957"/>
      <c r="AY62" s="957"/>
      <c r="AZ62" s="962"/>
      <c r="BA62" s="962"/>
      <c r="BB62" s="962"/>
      <c r="BC62" s="962"/>
      <c r="BD62" s="962"/>
      <c r="BE62" s="934"/>
      <c r="BF62" s="934"/>
      <c r="BG62" s="934"/>
      <c r="BH62" s="934"/>
      <c r="BI62" s="935"/>
      <c r="BJ62" s="963" t="s">
        <v>464</v>
      </c>
      <c r="BK62" s="964"/>
      <c r="BL62" s="964"/>
      <c r="BM62" s="964"/>
      <c r="BN62" s="965"/>
      <c r="BO62" s="63"/>
      <c r="BP62" s="63"/>
      <c r="BQ62" s="60">
        <v>56</v>
      </c>
      <c r="BR62" s="88"/>
      <c r="BS62" s="929"/>
      <c r="BT62" s="930"/>
      <c r="BU62" s="930"/>
      <c r="BV62" s="930"/>
      <c r="BW62" s="930"/>
      <c r="BX62" s="930"/>
      <c r="BY62" s="930"/>
      <c r="BZ62" s="930"/>
      <c r="CA62" s="930"/>
      <c r="CB62" s="930"/>
      <c r="CC62" s="930"/>
      <c r="CD62" s="930"/>
      <c r="CE62" s="930"/>
      <c r="CF62" s="930"/>
      <c r="CG62" s="931"/>
      <c r="CH62" s="936"/>
      <c r="CI62" s="937"/>
      <c r="CJ62" s="937"/>
      <c r="CK62" s="937"/>
      <c r="CL62" s="947"/>
      <c r="CM62" s="936"/>
      <c r="CN62" s="937"/>
      <c r="CO62" s="937"/>
      <c r="CP62" s="937"/>
      <c r="CQ62" s="947"/>
      <c r="CR62" s="936"/>
      <c r="CS62" s="937"/>
      <c r="CT62" s="937"/>
      <c r="CU62" s="937"/>
      <c r="CV62" s="947"/>
      <c r="CW62" s="936"/>
      <c r="CX62" s="937"/>
      <c r="CY62" s="937"/>
      <c r="CZ62" s="937"/>
      <c r="DA62" s="947"/>
      <c r="DB62" s="936"/>
      <c r="DC62" s="937"/>
      <c r="DD62" s="937"/>
      <c r="DE62" s="937"/>
      <c r="DF62" s="947"/>
      <c r="DG62" s="936"/>
      <c r="DH62" s="937"/>
      <c r="DI62" s="937"/>
      <c r="DJ62" s="937"/>
      <c r="DK62" s="947"/>
      <c r="DL62" s="936"/>
      <c r="DM62" s="937"/>
      <c r="DN62" s="937"/>
      <c r="DO62" s="937"/>
      <c r="DP62" s="947"/>
      <c r="DQ62" s="936"/>
      <c r="DR62" s="937"/>
      <c r="DS62" s="937"/>
      <c r="DT62" s="937"/>
      <c r="DU62" s="947"/>
      <c r="DV62" s="929"/>
      <c r="DW62" s="930"/>
      <c r="DX62" s="930"/>
      <c r="DY62" s="930"/>
      <c r="DZ62" s="948"/>
      <c r="EA62" s="55"/>
    </row>
    <row r="63" spans="1:131" s="52" customFormat="1" ht="26.25" customHeight="1" x14ac:dyDescent="0.2">
      <c r="A63" s="61" t="s">
        <v>256</v>
      </c>
      <c r="B63" s="907" t="s">
        <v>376</v>
      </c>
      <c r="C63" s="908"/>
      <c r="D63" s="908"/>
      <c r="E63" s="908"/>
      <c r="F63" s="908"/>
      <c r="G63" s="908"/>
      <c r="H63" s="908"/>
      <c r="I63" s="908"/>
      <c r="J63" s="908"/>
      <c r="K63" s="908"/>
      <c r="L63" s="908"/>
      <c r="M63" s="908"/>
      <c r="N63" s="908"/>
      <c r="O63" s="908"/>
      <c r="P63" s="909"/>
      <c r="Q63" s="917"/>
      <c r="R63" s="918"/>
      <c r="S63" s="918"/>
      <c r="T63" s="918"/>
      <c r="U63" s="918"/>
      <c r="V63" s="918"/>
      <c r="W63" s="918"/>
      <c r="X63" s="918"/>
      <c r="Y63" s="918"/>
      <c r="Z63" s="918"/>
      <c r="AA63" s="918"/>
      <c r="AB63" s="918"/>
      <c r="AC63" s="918"/>
      <c r="AD63" s="918"/>
      <c r="AE63" s="949"/>
      <c r="AF63" s="950">
        <v>936</v>
      </c>
      <c r="AG63" s="919"/>
      <c r="AH63" s="919"/>
      <c r="AI63" s="919"/>
      <c r="AJ63" s="951"/>
      <c r="AK63" s="952"/>
      <c r="AL63" s="918"/>
      <c r="AM63" s="918"/>
      <c r="AN63" s="918"/>
      <c r="AO63" s="918"/>
      <c r="AP63" s="919">
        <v>13917</v>
      </c>
      <c r="AQ63" s="919"/>
      <c r="AR63" s="919"/>
      <c r="AS63" s="919"/>
      <c r="AT63" s="919"/>
      <c r="AU63" s="919">
        <v>10629</v>
      </c>
      <c r="AV63" s="919"/>
      <c r="AW63" s="919"/>
      <c r="AX63" s="919"/>
      <c r="AY63" s="919"/>
      <c r="AZ63" s="953"/>
      <c r="BA63" s="953"/>
      <c r="BB63" s="953"/>
      <c r="BC63" s="953"/>
      <c r="BD63" s="953"/>
      <c r="BE63" s="920"/>
      <c r="BF63" s="920"/>
      <c r="BG63" s="920"/>
      <c r="BH63" s="920"/>
      <c r="BI63" s="921"/>
      <c r="BJ63" s="954" t="s">
        <v>204</v>
      </c>
      <c r="BK63" s="914"/>
      <c r="BL63" s="914"/>
      <c r="BM63" s="914"/>
      <c r="BN63" s="955"/>
      <c r="BO63" s="63"/>
      <c r="BP63" s="63"/>
      <c r="BQ63" s="60">
        <v>57</v>
      </c>
      <c r="BR63" s="88"/>
      <c r="BS63" s="929"/>
      <c r="BT63" s="930"/>
      <c r="BU63" s="930"/>
      <c r="BV63" s="930"/>
      <c r="BW63" s="930"/>
      <c r="BX63" s="930"/>
      <c r="BY63" s="930"/>
      <c r="BZ63" s="930"/>
      <c r="CA63" s="930"/>
      <c r="CB63" s="930"/>
      <c r="CC63" s="930"/>
      <c r="CD63" s="930"/>
      <c r="CE63" s="930"/>
      <c r="CF63" s="930"/>
      <c r="CG63" s="931"/>
      <c r="CH63" s="936"/>
      <c r="CI63" s="937"/>
      <c r="CJ63" s="937"/>
      <c r="CK63" s="937"/>
      <c r="CL63" s="947"/>
      <c r="CM63" s="936"/>
      <c r="CN63" s="937"/>
      <c r="CO63" s="937"/>
      <c r="CP63" s="937"/>
      <c r="CQ63" s="947"/>
      <c r="CR63" s="936"/>
      <c r="CS63" s="937"/>
      <c r="CT63" s="937"/>
      <c r="CU63" s="937"/>
      <c r="CV63" s="947"/>
      <c r="CW63" s="936"/>
      <c r="CX63" s="937"/>
      <c r="CY63" s="937"/>
      <c r="CZ63" s="937"/>
      <c r="DA63" s="947"/>
      <c r="DB63" s="936"/>
      <c r="DC63" s="937"/>
      <c r="DD63" s="937"/>
      <c r="DE63" s="937"/>
      <c r="DF63" s="947"/>
      <c r="DG63" s="936"/>
      <c r="DH63" s="937"/>
      <c r="DI63" s="937"/>
      <c r="DJ63" s="937"/>
      <c r="DK63" s="947"/>
      <c r="DL63" s="936"/>
      <c r="DM63" s="937"/>
      <c r="DN63" s="937"/>
      <c r="DO63" s="937"/>
      <c r="DP63" s="947"/>
      <c r="DQ63" s="936"/>
      <c r="DR63" s="937"/>
      <c r="DS63" s="937"/>
      <c r="DT63" s="937"/>
      <c r="DU63" s="947"/>
      <c r="DV63" s="929"/>
      <c r="DW63" s="930"/>
      <c r="DX63" s="930"/>
      <c r="DY63" s="930"/>
      <c r="DZ63" s="948"/>
      <c r="EA63" s="55"/>
    </row>
    <row r="64" spans="1:131" s="52" customFormat="1" ht="26.25" customHeight="1" x14ac:dyDescent="0.2">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29"/>
      <c r="BT64" s="930"/>
      <c r="BU64" s="930"/>
      <c r="BV64" s="930"/>
      <c r="BW64" s="930"/>
      <c r="BX64" s="930"/>
      <c r="BY64" s="930"/>
      <c r="BZ64" s="930"/>
      <c r="CA64" s="930"/>
      <c r="CB64" s="930"/>
      <c r="CC64" s="930"/>
      <c r="CD64" s="930"/>
      <c r="CE64" s="930"/>
      <c r="CF64" s="930"/>
      <c r="CG64" s="931"/>
      <c r="CH64" s="936"/>
      <c r="CI64" s="937"/>
      <c r="CJ64" s="937"/>
      <c r="CK64" s="937"/>
      <c r="CL64" s="947"/>
      <c r="CM64" s="936"/>
      <c r="CN64" s="937"/>
      <c r="CO64" s="937"/>
      <c r="CP64" s="937"/>
      <c r="CQ64" s="947"/>
      <c r="CR64" s="936"/>
      <c r="CS64" s="937"/>
      <c r="CT64" s="937"/>
      <c r="CU64" s="937"/>
      <c r="CV64" s="947"/>
      <c r="CW64" s="936"/>
      <c r="CX64" s="937"/>
      <c r="CY64" s="937"/>
      <c r="CZ64" s="937"/>
      <c r="DA64" s="947"/>
      <c r="DB64" s="936"/>
      <c r="DC64" s="937"/>
      <c r="DD64" s="937"/>
      <c r="DE64" s="937"/>
      <c r="DF64" s="947"/>
      <c r="DG64" s="936"/>
      <c r="DH64" s="937"/>
      <c r="DI64" s="937"/>
      <c r="DJ64" s="937"/>
      <c r="DK64" s="947"/>
      <c r="DL64" s="936"/>
      <c r="DM64" s="937"/>
      <c r="DN64" s="937"/>
      <c r="DO64" s="937"/>
      <c r="DP64" s="947"/>
      <c r="DQ64" s="936"/>
      <c r="DR64" s="937"/>
      <c r="DS64" s="937"/>
      <c r="DT64" s="937"/>
      <c r="DU64" s="947"/>
      <c r="DV64" s="929"/>
      <c r="DW64" s="930"/>
      <c r="DX64" s="930"/>
      <c r="DY64" s="930"/>
      <c r="DZ64" s="948"/>
      <c r="EA64" s="55"/>
    </row>
    <row r="65" spans="1:131" s="52" customFormat="1" ht="26.25" customHeight="1" x14ac:dyDescent="0.2">
      <c r="A65" s="64" t="s">
        <v>452</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29"/>
      <c r="BT65" s="930"/>
      <c r="BU65" s="930"/>
      <c r="BV65" s="930"/>
      <c r="BW65" s="930"/>
      <c r="BX65" s="930"/>
      <c r="BY65" s="930"/>
      <c r="BZ65" s="930"/>
      <c r="CA65" s="930"/>
      <c r="CB65" s="930"/>
      <c r="CC65" s="930"/>
      <c r="CD65" s="930"/>
      <c r="CE65" s="930"/>
      <c r="CF65" s="930"/>
      <c r="CG65" s="931"/>
      <c r="CH65" s="936"/>
      <c r="CI65" s="937"/>
      <c r="CJ65" s="937"/>
      <c r="CK65" s="937"/>
      <c r="CL65" s="947"/>
      <c r="CM65" s="936"/>
      <c r="CN65" s="937"/>
      <c r="CO65" s="937"/>
      <c r="CP65" s="937"/>
      <c r="CQ65" s="947"/>
      <c r="CR65" s="936"/>
      <c r="CS65" s="937"/>
      <c r="CT65" s="937"/>
      <c r="CU65" s="937"/>
      <c r="CV65" s="947"/>
      <c r="CW65" s="936"/>
      <c r="CX65" s="937"/>
      <c r="CY65" s="937"/>
      <c r="CZ65" s="937"/>
      <c r="DA65" s="947"/>
      <c r="DB65" s="936"/>
      <c r="DC65" s="937"/>
      <c r="DD65" s="937"/>
      <c r="DE65" s="937"/>
      <c r="DF65" s="947"/>
      <c r="DG65" s="936"/>
      <c r="DH65" s="937"/>
      <c r="DI65" s="937"/>
      <c r="DJ65" s="937"/>
      <c r="DK65" s="947"/>
      <c r="DL65" s="936"/>
      <c r="DM65" s="937"/>
      <c r="DN65" s="937"/>
      <c r="DO65" s="937"/>
      <c r="DP65" s="947"/>
      <c r="DQ65" s="936"/>
      <c r="DR65" s="937"/>
      <c r="DS65" s="937"/>
      <c r="DT65" s="937"/>
      <c r="DU65" s="947"/>
      <c r="DV65" s="929"/>
      <c r="DW65" s="930"/>
      <c r="DX65" s="930"/>
      <c r="DY65" s="930"/>
      <c r="DZ65" s="948"/>
      <c r="EA65" s="55"/>
    </row>
    <row r="66" spans="1:131" s="52" customFormat="1" ht="26.25" customHeight="1" x14ac:dyDescent="0.2">
      <c r="A66" s="665" t="s">
        <v>446</v>
      </c>
      <c r="B66" s="666"/>
      <c r="C66" s="666"/>
      <c r="D66" s="666"/>
      <c r="E66" s="666"/>
      <c r="F66" s="666"/>
      <c r="G66" s="666"/>
      <c r="H66" s="666"/>
      <c r="I66" s="666"/>
      <c r="J66" s="666"/>
      <c r="K66" s="666"/>
      <c r="L66" s="666"/>
      <c r="M66" s="666"/>
      <c r="N66" s="666"/>
      <c r="O66" s="666"/>
      <c r="P66" s="667"/>
      <c r="Q66" s="657" t="s">
        <v>456</v>
      </c>
      <c r="R66" s="658"/>
      <c r="S66" s="658"/>
      <c r="T66" s="658"/>
      <c r="U66" s="659"/>
      <c r="V66" s="657" t="s">
        <v>457</v>
      </c>
      <c r="W66" s="658"/>
      <c r="X66" s="658"/>
      <c r="Y66" s="658"/>
      <c r="Z66" s="659"/>
      <c r="AA66" s="657" t="s">
        <v>458</v>
      </c>
      <c r="AB66" s="658"/>
      <c r="AC66" s="658"/>
      <c r="AD66" s="658"/>
      <c r="AE66" s="659"/>
      <c r="AF66" s="671" t="s">
        <v>252</v>
      </c>
      <c r="AG66" s="672"/>
      <c r="AH66" s="672"/>
      <c r="AI66" s="672"/>
      <c r="AJ66" s="673"/>
      <c r="AK66" s="657" t="s">
        <v>390</v>
      </c>
      <c r="AL66" s="666"/>
      <c r="AM66" s="666"/>
      <c r="AN66" s="666"/>
      <c r="AO66" s="667"/>
      <c r="AP66" s="657" t="s">
        <v>358</v>
      </c>
      <c r="AQ66" s="658"/>
      <c r="AR66" s="658"/>
      <c r="AS66" s="658"/>
      <c r="AT66" s="659"/>
      <c r="AU66" s="657" t="s">
        <v>465</v>
      </c>
      <c r="AV66" s="658"/>
      <c r="AW66" s="658"/>
      <c r="AX66" s="658"/>
      <c r="AY66" s="659"/>
      <c r="AZ66" s="657" t="s">
        <v>441</v>
      </c>
      <c r="BA66" s="658"/>
      <c r="BB66" s="658"/>
      <c r="BC66" s="658"/>
      <c r="BD66" s="663"/>
      <c r="BE66" s="63"/>
      <c r="BF66" s="63"/>
      <c r="BG66" s="63"/>
      <c r="BH66" s="63"/>
      <c r="BI66" s="63"/>
      <c r="BJ66" s="63"/>
      <c r="BK66" s="63"/>
      <c r="BL66" s="63"/>
      <c r="BM66" s="63"/>
      <c r="BN66" s="63"/>
      <c r="BO66" s="63"/>
      <c r="BP66" s="63"/>
      <c r="BQ66" s="60">
        <v>60</v>
      </c>
      <c r="BR66" s="89"/>
      <c r="BS66" s="900"/>
      <c r="BT66" s="901"/>
      <c r="BU66" s="901"/>
      <c r="BV66" s="901"/>
      <c r="BW66" s="901"/>
      <c r="BX66" s="901"/>
      <c r="BY66" s="901"/>
      <c r="BZ66" s="901"/>
      <c r="CA66" s="901"/>
      <c r="CB66" s="901"/>
      <c r="CC66" s="901"/>
      <c r="CD66" s="901"/>
      <c r="CE66" s="901"/>
      <c r="CF66" s="901"/>
      <c r="CG66" s="902"/>
      <c r="CH66" s="903"/>
      <c r="CI66" s="904"/>
      <c r="CJ66" s="904"/>
      <c r="CK66" s="904"/>
      <c r="CL66" s="905"/>
      <c r="CM66" s="903"/>
      <c r="CN66" s="904"/>
      <c r="CO66" s="904"/>
      <c r="CP66" s="904"/>
      <c r="CQ66" s="905"/>
      <c r="CR66" s="903"/>
      <c r="CS66" s="904"/>
      <c r="CT66" s="904"/>
      <c r="CU66" s="904"/>
      <c r="CV66" s="905"/>
      <c r="CW66" s="903"/>
      <c r="CX66" s="904"/>
      <c r="CY66" s="904"/>
      <c r="CZ66" s="904"/>
      <c r="DA66" s="905"/>
      <c r="DB66" s="903"/>
      <c r="DC66" s="904"/>
      <c r="DD66" s="904"/>
      <c r="DE66" s="904"/>
      <c r="DF66" s="905"/>
      <c r="DG66" s="903"/>
      <c r="DH66" s="904"/>
      <c r="DI66" s="904"/>
      <c r="DJ66" s="904"/>
      <c r="DK66" s="905"/>
      <c r="DL66" s="903"/>
      <c r="DM66" s="904"/>
      <c r="DN66" s="904"/>
      <c r="DO66" s="904"/>
      <c r="DP66" s="905"/>
      <c r="DQ66" s="903"/>
      <c r="DR66" s="904"/>
      <c r="DS66" s="904"/>
      <c r="DT66" s="904"/>
      <c r="DU66" s="905"/>
      <c r="DV66" s="900"/>
      <c r="DW66" s="901"/>
      <c r="DX66" s="901"/>
      <c r="DY66" s="901"/>
      <c r="DZ66" s="906"/>
      <c r="EA66" s="55"/>
    </row>
    <row r="67" spans="1:131" s="52" customFormat="1" ht="26.25" customHeight="1" x14ac:dyDescent="0.2">
      <c r="A67" s="668"/>
      <c r="B67" s="669"/>
      <c r="C67" s="669"/>
      <c r="D67" s="669"/>
      <c r="E67" s="669"/>
      <c r="F67" s="669"/>
      <c r="G67" s="669"/>
      <c r="H67" s="669"/>
      <c r="I67" s="669"/>
      <c r="J67" s="669"/>
      <c r="K67" s="669"/>
      <c r="L67" s="669"/>
      <c r="M67" s="669"/>
      <c r="N67" s="669"/>
      <c r="O67" s="669"/>
      <c r="P67" s="670"/>
      <c r="Q67" s="660"/>
      <c r="R67" s="661"/>
      <c r="S67" s="661"/>
      <c r="T67" s="661"/>
      <c r="U67" s="662"/>
      <c r="V67" s="660"/>
      <c r="W67" s="661"/>
      <c r="X67" s="661"/>
      <c r="Y67" s="661"/>
      <c r="Z67" s="662"/>
      <c r="AA67" s="660"/>
      <c r="AB67" s="661"/>
      <c r="AC67" s="661"/>
      <c r="AD67" s="661"/>
      <c r="AE67" s="662"/>
      <c r="AF67" s="674"/>
      <c r="AG67" s="675"/>
      <c r="AH67" s="675"/>
      <c r="AI67" s="675"/>
      <c r="AJ67" s="676"/>
      <c r="AK67" s="677"/>
      <c r="AL67" s="669"/>
      <c r="AM67" s="669"/>
      <c r="AN67" s="669"/>
      <c r="AO67" s="670"/>
      <c r="AP67" s="660"/>
      <c r="AQ67" s="661"/>
      <c r="AR67" s="661"/>
      <c r="AS67" s="661"/>
      <c r="AT67" s="662"/>
      <c r="AU67" s="660"/>
      <c r="AV67" s="661"/>
      <c r="AW67" s="661"/>
      <c r="AX67" s="661"/>
      <c r="AY67" s="662"/>
      <c r="AZ67" s="660"/>
      <c r="BA67" s="661"/>
      <c r="BB67" s="661"/>
      <c r="BC67" s="661"/>
      <c r="BD67" s="664"/>
      <c r="BE67" s="63"/>
      <c r="BF67" s="63"/>
      <c r="BG67" s="63"/>
      <c r="BH67" s="63"/>
      <c r="BI67" s="63"/>
      <c r="BJ67" s="63"/>
      <c r="BK67" s="63"/>
      <c r="BL67" s="63"/>
      <c r="BM67" s="63"/>
      <c r="BN67" s="63"/>
      <c r="BO67" s="63"/>
      <c r="BP67" s="63"/>
      <c r="BQ67" s="60">
        <v>61</v>
      </c>
      <c r="BR67" s="89"/>
      <c r="BS67" s="900"/>
      <c r="BT67" s="901"/>
      <c r="BU67" s="901"/>
      <c r="BV67" s="901"/>
      <c r="BW67" s="901"/>
      <c r="BX67" s="901"/>
      <c r="BY67" s="901"/>
      <c r="BZ67" s="901"/>
      <c r="CA67" s="901"/>
      <c r="CB67" s="901"/>
      <c r="CC67" s="901"/>
      <c r="CD67" s="901"/>
      <c r="CE67" s="901"/>
      <c r="CF67" s="901"/>
      <c r="CG67" s="902"/>
      <c r="CH67" s="903"/>
      <c r="CI67" s="904"/>
      <c r="CJ67" s="904"/>
      <c r="CK67" s="904"/>
      <c r="CL67" s="905"/>
      <c r="CM67" s="903"/>
      <c r="CN67" s="904"/>
      <c r="CO67" s="904"/>
      <c r="CP67" s="904"/>
      <c r="CQ67" s="905"/>
      <c r="CR67" s="903"/>
      <c r="CS67" s="904"/>
      <c r="CT67" s="904"/>
      <c r="CU67" s="904"/>
      <c r="CV67" s="905"/>
      <c r="CW67" s="903"/>
      <c r="CX67" s="904"/>
      <c r="CY67" s="904"/>
      <c r="CZ67" s="904"/>
      <c r="DA67" s="905"/>
      <c r="DB67" s="903"/>
      <c r="DC67" s="904"/>
      <c r="DD67" s="904"/>
      <c r="DE67" s="904"/>
      <c r="DF67" s="905"/>
      <c r="DG67" s="903"/>
      <c r="DH67" s="904"/>
      <c r="DI67" s="904"/>
      <c r="DJ67" s="904"/>
      <c r="DK67" s="905"/>
      <c r="DL67" s="903"/>
      <c r="DM67" s="904"/>
      <c r="DN67" s="904"/>
      <c r="DO67" s="904"/>
      <c r="DP67" s="905"/>
      <c r="DQ67" s="903"/>
      <c r="DR67" s="904"/>
      <c r="DS67" s="904"/>
      <c r="DT67" s="904"/>
      <c r="DU67" s="905"/>
      <c r="DV67" s="900"/>
      <c r="DW67" s="901"/>
      <c r="DX67" s="901"/>
      <c r="DY67" s="901"/>
      <c r="DZ67" s="906"/>
      <c r="EA67" s="55"/>
    </row>
    <row r="68" spans="1:131" s="52" customFormat="1" ht="26.25" customHeight="1" x14ac:dyDescent="0.2">
      <c r="A68" s="59">
        <v>1</v>
      </c>
      <c r="B68" s="940" t="s">
        <v>546</v>
      </c>
      <c r="C68" s="941"/>
      <c r="D68" s="941"/>
      <c r="E68" s="941"/>
      <c r="F68" s="941"/>
      <c r="G68" s="941"/>
      <c r="H68" s="941"/>
      <c r="I68" s="941"/>
      <c r="J68" s="941"/>
      <c r="K68" s="941"/>
      <c r="L68" s="941"/>
      <c r="M68" s="941"/>
      <c r="N68" s="941"/>
      <c r="O68" s="941"/>
      <c r="P68" s="942"/>
      <c r="Q68" s="943">
        <v>136</v>
      </c>
      <c r="R68" s="944"/>
      <c r="S68" s="944"/>
      <c r="T68" s="944"/>
      <c r="U68" s="944"/>
      <c r="V68" s="944">
        <v>123</v>
      </c>
      <c r="W68" s="944"/>
      <c r="X68" s="944"/>
      <c r="Y68" s="944"/>
      <c r="Z68" s="944"/>
      <c r="AA68" s="944">
        <v>13</v>
      </c>
      <c r="AB68" s="944"/>
      <c r="AC68" s="944"/>
      <c r="AD68" s="944"/>
      <c r="AE68" s="944"/>
      <c r="AF68" s="944">
        <v>10</v>
      </c>
      <c r="AG68" s="944"/>
      <c r="AH68" s="944"/>
      <c r="AI68" s="944"/>
      <c r="AJ68" s="944"/>
      <c r="AK68" s="944" t="s">
        <v>204</v>
      </c>
      <c r="AL68" s="944"/>
      <c r="AM68" s="944"/>
      <c r="AN68" s="944"/>
      <c r="AO68" s="944"/>
      <c r="AP68" s="944">
        <v>25</v>
      </c>
      <c r="AQ68" s="944"/>
      <c r="AR68" s="944"/>
      <c r="AS68" s="944"/>
      <c r="AT68" s="944"/>
      <c r="AU68" s="944" t="s">
        <v>204</v>
      </c>
      <c r="AV68" s="944"/>
      <c r="AW68" s="944"/>
      <c r="AX68" s="944"/>
      <c r="AY68" s="944"/>
      <c r="AZ68" s="945"/>
      <c r="BA68" s="945"/>
      <c r="BB68" s="945"/>
      <c r="BC68" s="945"/>
      <c r="BD68" s="946"/>
      <c r="BE68" s="63"/>
      <c r="BF68" s="63"/>
      <c r="BG68" s="63"/>
      <c r="BH68" s="63"/>
      <c r="BI68" s="63"/>
      <c r="BJ68" s="63"/>
      <c r="BK68" s="63"/>
      <c r="BL68" s="63"/>
      <c r="BM68" s="63"/>
      <c r="BN68" s="63"/>
      <c r="BO68" s="63"/>
      <c r="BP68" s="63"/>
      <c r="BQ68" s="60">
        <v>62</v>
      </c>
      <c r="BR68" s="89"/>
      <c r="BS68" s="900"/>
      <c r="BT68" s="901"/>
      <c r="BU68" s="901"/>
      <c r="BV68" s="901"/>
      <c r="BW68" s="901"/>
      <c r="BX68" s="901"/>
      <c r="BY68" s="901"/>
      <c r="BZ68" s="901"/>
      <c r="CA68" s="901"/>
      <c r="CB68" s="901"/>
      <c r="CC68" s="901"/>
      <c r="CD68" s="901"/>
      <c r="CE68" s="901"/>
      <c r="CF68" s="901"/>
      <c r="CG68" s="902"/>
      <c r="CH68" s="903"/>
      <c r="CI68" s="904"/>
      <c r="CJ68" s="904"/>
      <c r="CK68" s="904"/>
      <c r="CL68" s="905"/>
      <c r="CM68" s="903"/>
      <c r="CN68" s="904"/>
      <c r="CO68" s="904"/>
      <c r="CP68" s="904"/>
      <c r="CQ68" s="905"/>
      <c r="CR68" s="903"/>
      <c r="CS68" s="904"/>
      <c r="CT68" s="904"/>
      <c r="CU68" s="904"/>
      <c r="CV68" s="905"/>
      <c r="CW68" s="903"/>
      <c r="CX68" s="904"/>
      <c r="CY68" s="904"/>
      <c r="CZ68" s="904"/>
      <c r="DA68" s="905"/>
      <c r="DB68" s="903"/>
      <c r="DC68" s="904"/>
      <c r="DD68" s="904"/>
      <c r="DE68" s="904"/>
      <c r="DF68" s="905"/>
      <c r="DG68" s="903"/>
      <c r="DH68" s="904"/>
      <c r="DI68" s="904"/>
      <c r="DJ68" s="904"/>
      <c r="DK68" s="905"/>
      <c r="DL68" s="903"/>
      <c r="DM68" s="904"/>
      <c r="DN68" s="904"/>
      <c r="DO68" s="904"/>
      <c r="DP68" s="905"/>
      <c r="DQ68" s="903"/>
      <c r="DR68" s="904"/>
      <c r="DS68" s="904"/>
      <c r="DT68" s="904"/>
      <c r="DU68" s="905"/>
      <c r="DV68" s="900"/>
      <c r="DW68" s="901"/>
      <c r="DX68" s="901"/>
      <c r="DY68" s="901"/>
      <c r="DZ68" s="906"/>
      <c r="EA68" s="55"/>
    </row>
    <row r="69" spans="1:131" s="52" customFormat="1" ht="26.25" customHeight="1" x14ac:dyDescent="0.2">
      <c r="A69" s="60">
        <v>2</v>
      </c>
      <c r="B69" s="929" t="s">
        <v>547</v>
      </c>
      <c r="C69" s="930"/>
      <c r="D69" s="930"/>
      <c r="E69" s="930"/>
      <c r="F69" s="930"/>
      <c r="G69" s="930"/>
      <c r="H69" s="930"/>
      <c r="I69" s="930"/>
      <c r="J69" s="930"/>
      <c r="K69" s="930"/>
      <c r="L69" s="930"/>
      <c r="M69" s="930"/>
      <c r="N69" s="930"/>
      <c r="O69" s="930"/>
      <c r="P69" s="931"/>
      <c r="Q69" s="932">
        <v>881</v>
      </c>
      <c r="R69" s="933"/>
      <c r="S69" s="933"/>
      <c r="T69" s="933"/>
      <c r="U69" s="933"/>
      <c r="V69" s="933">
        <v>845</v>
      </c>
      <c r="W69" s="933"/>
      <c r="X69" s="933"/>
      <c r="Y69" s="933"/>
      <c r="Z69" s="933"/>
      <c r="AA69" s="933">
        <v>36</v>
      </c>
      <c r="AB69" s="933"/>
      <c r="AC69" s="933"/>
      <c r="AD69" s="933"/>
      <c r="AE69" s="933"/>
      <c r="AF69" s="933">
        <v>36</v>
      </c>
      <c r="AG69" s="933"/>
      <c r="AH69" s="933"/>
      <c r="AI69" s="933"/>
      <c r="AJ69" s="933"/>
      <c r="AK69" s="933" t="s">
        <v>204</v>
      </c>
      <c r="AL69" s="933"/>
      <c r="AM69" s="933"/>
      <c r="AN69" s="933"/>
      <c r="AO69" s="933"/>
      <c r="AP69" s="933">
        <v>431</v>
      </c>
      <c r="AQ69" s="933"/>
      <c r="AR69" s="933"/>
      <c r="AS69" s="933"/>
      <c r="AT69" s="933"/>
      <c r="AU69" s="933">
        <v>214</v>
      </c>
      <c r="AV69" s="933"/>
      <c r="AW69" s="933"/>
      <c r="AX69" s="933"/>
      <c r="AY69" s="933"/>
      <c r="AZ69" s="934"/>
      <c r="BA69" s="934"/>
      <c r="BB69" s="934"/>
      <c r="BC69" s="934"/>
      <c r="BD69" s="935"/>
      <c r="BE69" s="63"/>
      <c r="BF69" s="63"/>
      <c r="BG69" s="63"/>
      <c r="BH69" s="63"/>
      <c r="BI69" s="63"/>
      <c r="BJ69" s="63"/>
      <c r="BK69" s="63"/>
      <c r="BL69" s="63"/>
      <c r="BM69" s="63"/>
      <c r="BN69" s="63"/>
      <c r="BO69" s="63"/>
      <c r="BP69" s="63"/>
      <c r="BQ69" s="60">
        <v>63</v>
      </c>
      <c r="BR69" s="89"/>
      <c r="BS69" s="900"/>
      <c r="BT69" s="901"/>
      <c r="BU69" s="901"/>
      <c r="BV69" s="901"/>
      <c r="BW69" s="901"/>
      <c r="BX69" s="901"/>
      <c r="BY69" s="901"/>
      <c r="BZ69" s="901"/>
      <c r="CA69" s="901"/>
      <c r="CB69" s="901"/>
      <c r="CC69" s="901"/>
      <c r="CD69" s="901"/>
      <c r="CE69" s="901"/>
      <c r="CF69" s="901"/>
      <c r="CG69" s="902"/>
      <c r="CH69" s="903"/>
      <c r="CI69" s="904"/>
      <c r="CJ69" s="904"/>
      <c r="CK69" s="904"/>
      <c r="CL69" s="905"/>
      <c r="CM69" s="903"/>
      <c r="CN69" s="904"/>
      <c r="CO69" s="904"/>
      <c r="CP69" s="904"/>
      <c r="CQ69" s="905"/>
      <c r="CR69" s="903"/>
      <c r="CS69" s="904"/>
      <c r="CT69" s="904"/>
      <c r="CU69" s="904"/>
      <c r="CV69" s="905"/>
      <c r="CW69" s="903"/>
      <c r="CX69" s="904"/>
      <c r="CY69" s="904"/>
      <c r="CZ69" s="904"/>
      <c r="DA69" s="905"/>
      <c r="DB69" s="903"/>
      <c r="DC69" s="904"/>
      <c r="DD69" s="904"/>
      <c r="DE69" s="904"/>
      <c r="DF69" s="905"/>
      <c r="DG69" s="903"/>
      <c r="DH69" s="904"/>
      <c r="DI69" s="904"/>
      <c r="DJ69" s="904"/>
      <c r="DK69" s="905"/>
      <c r="DL69" s="903"/>
      <c r="DM69" s="904"/>
      <c r="DN69" s="904"/>
      <c r="DO69" s="904"/>
      <c r="DP69" s="905"/>
      <c r="DQ69" s="903"/>
      <c r="DR69" s="904"/>
      <c r="DS69" s="904"/>
      <c r="DT69" s="904"/>
      <c r="DU69" s="905"/>
      <c r="DV69" s="900"/>
      <c r="DW69" s="901"/>
      <c r="DX69" s="901"/>
      <c r="DY69" s="901"/>
      <c r="DZ69" s="906"/>
      <c r="EA69" s="55"/>
    </row>
    <row r="70" spans="1:131" s="52" customFormat="1" ht="26.25" customHeight="1" x14ac:dyDescent="0.2">
      <c r="A70" s="60">
        <v>3</v>
      </c>
      <c r="B70" s="929" t="s">
        <v>486</v>
      </c>
      <c r="C70" s="930"/>
      <c r="D70" s="930"/>
      <c r="E70" s="930"/>
      <c r="F70" s="930"/>
      <c r="G70" s="930"/>
      <c r="H70" s="930"/>
      <c r="I70" s="930"/>
      <c r="J70" s="930"/>
      <c r="K70" s="930"/>
      <c r="L70" s="930"/>
      <c r="M70" s="930"/>
      <c r="N70" s="930"/>
      <c r="O70" s="930"/>
      <c r="P70" s="931"/>
      <c r="Q70" s="932">
        <v>1018</v>
      </c>
      <c r="R70" s="933"/>
      <c r="S70" s="933"/>
      <c r="T70" s="933"/>
      <c r="U70" s="933"/>
      <c r="V70" s="933">
        <v>933</v>
      </c>
      <c r="W70" s="933"/>
      <c r="X70" s="933"/>
      <c r="Y70" s="933"/>
      <c r="Z70" s="933"/>
      <c r="AA70" s="933">
        <v>85</v>
      </c>
      <c r="AB70" s="933"/>
      <c r="AC70" s="933"/>
      <c r="AD70" s="933"/>
      <c r="AE70" s="933"/>
      <c r="AF70" s="933">
        <v>85</v>
      </c>
      <c r="AG70" s="933"/>
      <c r="AH70" s="933"/>
      <c r="AI70" s="933"/>
      <c r="AJ70" s="933"/>
      <c r="AK70" s="933" t="s">
        <v>204</v>
      </c>
      <c r="AL70" s="933"/>
      <c r="AM70" s="933"/>
      <c r="AN70" s="933"/>
      <c r="AO70" s="933"/>
      <c r="AP70" s="933" t="s">
        <v>204</v>
      </c>
      <c r="AQ70" s="933"/>
      <c r="AR70" s="933"/>
      <c r="AS70" s="933"/>
      <c r="AT70" s="933"/>
      <c r="AU70" s="933" t="s">
        <v>204</v>
      </c>
      <c r="AV70" s="933"/>
      <c r="AW70" s="933"/>
      <c r="AX70" s="933"/>
      <c r="AY70" s="933"/>
      <c r="AZ70" s="934"/>
      <c r="BA70" s="934"/>
      <c r="BB70" s="934"/>
      <c r="BC70" s="934"/>
      <c r="BD70" s="935"/>
      <c r="BE70" s="63"/>
      <c r="BF70" s="63"/>
      <c r="BG70" s="63"/>
      <c r="BH70" s="63"/>
      <c r="BI70" s="63"/>
      <c r="BJ70" s="63"/>
      <c r="BK70" s="63"/>
      <c r="BL70" s="63"/>
      <c r="BM70" s="63"/>
      <c r="BN70" s="63"/>
      <c r="BO70" s="63"/>
      <c r="BP70" s="63"/>
      <c r="BQ70" s="60">
        <v>64</v>
      </c>
      <c r="BR70" s="89"/>
      <c r="BS70" s="900"/>
      <c r="BT70" s="901"/>
      <c r="BU70" s="901"/>
      <c r="BV70" s="901"/>
      <c r="BW70" s="901"/>
      <c r="BX70" s="901"/>
      <c r="BY70" s="901"/>
      <c r="BZ70" s="901"/>
      <c r="CA70" s="901"/>
      <c r="CB70" s="901"/>
      <c r="CC70" s="901"/>
      <c r="CD70" s="901"/>
      <c r="CE70" s="901"/>
      <c r="CF70" s="901"/>
      <c r="CG70" s="902"/>
      <c r="CH70" s="903"/>
      <c r="CI70" s="904"/>
      <c r="CJ70" s="904"/>
      <c r="CK70" s="904"/>
      <c r="CL70" s="905"/>
      <c r="CM70" s="903"/>
      <c r="CN70" s="904"/>
      <c r="CO70" s="904"/>
      <c r="CP70" s="904"/>
      <c r="CQ70" s="905"/>
      <c r="CR70" s="903"/>
      <c r="CS70" s="904"/>
      <c r="CT70" s="904"/>
      <c r="CU70" s="904"/>
      <c r="CV70" s="905"/>
      <c r="CW70" s="903"/>
      <c r="CX70" s="904"/>
      <c r="CY70" s="904"/>
      <c r="CZ70" s="904"/>
      <c r="DA70" s="905"/>
      <c r="DB70" s="903"/>
      <c r="DC70" s="904"/>
      <c r="DD70" s="904"/>
      <c r="DE70" s="904"/>
      <c r="DF70" s="905"/>
      <c r="DG70" s="903"/>
      <c r="DH70" s="904"/>
      <c r="DI70" s="904"/>
      <c r="DJ70" s="904"/>
      <c r="DK70" s="905"/>
      <c r="DL70" s="903"/>
      <c r="DM70" s="904"/>
      <c r="DN70" s="904"/>
      <c r="DO70" s="904"/>
      <c r="DP70" s="905"/>
      <c r="DQ70" s="903"/>
      <c r="DR70" s="904"/>
      <c r="DS70" s="904"/>
      <c r="DT70" s="904"/>
      <c r="DU70" s="905"/>
      <c r="DV70" s="900"/>
      <c r="DW70" s="901"/>
      <c r="DX70" s="901"/>
      <c r="DY70" s="901"/>
      <c r="DZ70" s="906"/>
      <c r="EA70" s="55"/>
    </row>
    <row r="71" spans="1:131" s="52" customFormat="1" ht="26.25" customHeight="1" x14ac:dyDescent="0.2">
      <c r="A71" s="60">
        <v>4</v>
      </c>
      <c r="B71" s="929" t="s">
        <v>548</v>
      </c>
      <c r="C71" s="930"/>
      <c r="D71" s="930"/>
      <c r="E71" s="930"/>
      <c r="F71" s="930"/>
      <c r="G71" s="930"/>
      <c r="H71" s="930"/>
      <c r="I71" s="930"/>
      <c r="J71" s="930"/>
      <c r="K71" s="930"/>
      <c r="L71" s="930"/>
      <c r="M71" s="930"/>
      <c r="N71" s="930"/>
      <c r="O71" s="930"/>
      <c r="P71" s="931"/>
      <c r="Q71" s="932">
        <v>374458</v>
      </c>
      <c r="R71" s="933"/>
      <c r="S71" s="933"/>
      <c r="T71" s="933"/>
      <c r="U71" s="933"/>
      <c r="V71" s="933">
        <v>355411</v>
      </c>
      <c r="W71" s="933"/>
      <c r="X71" s="933"/>
      <c r="Y71" s="933"/>
      <c r="Z71" s="933"/>
      <c r="AA71" s="933">
        <v>19047</v>
      </c>
      <c r="AB71" s="933"/>
      <c r="AC71" s="933"/>
      <c r="AD71" s="933"/>
      <c r="AE71" s="933"/>
      <c r="AF71" s="933">
        <v>19047</v>
      </c>
      <c r="AG71" s="933"/>
      <c r="AH71" s="933"/>
      <c r="AI71" s="933"/>
      <c r="AJ71" s="933"/>
      <c r="AK71" s="933">
        <v>47</v>
      </c>
      <c r="AL71" s="933"/>
      <c r="AM71" s="933"/>
      <c r="AN71" s="933"/>
      <c r="AO71" s="933"/>
      <c r="AP71" s="933" t="s">
        <v>204</v>
      </c>
      <c r="AQ71" s="933"/>
      <c r="AR71" s="933"/>
      <c r="AS71" s="933"/>
      <c r="AT71" s="933"/>
      <c r="AU71" s="933" t="s">
        <v>204</v>
      </c>
      <c r="AV71" s="933"/>
      <c r="AW71" s="933"/>
      <c r="AX71" s="933"/>
      <c r="AY71" s="933"/>
      <c r="AZ71" s="934"/>
      <c r="BA71" s="934"/>
      <c r="BB71" s="934"/>
      <c r="BC71" s="934"/>
      <c r="BD71" s="935"/>
      <c r="BE71" s="63"/>
      <c r="BF71" s="63"/>
      <c r="BG71" s="63"/>
      <c r="BH71" s="63"/>
      <c r="BI71" s="63"/>
      <c r="BJ71" s="63"/>
      <c r="BK71" s="63"/>
      <c r="BL71" s="63"/>
      <c r="BM71" s="63"/>
      <c r="BN71" s="63"/>
      <c r="BO71" s="63"/>
      <c r="BP71" s="63"/>
      <c r="BQ71" s="60">
        <v>65</v>
      </c>
      <c r="BR71" s="89"/>
      <c r="BS71" s="900"/>
      <c r="BT71" s="901"/>
      <c r="BU71" s="901"/>
      <c r="BV71" s="901"/>
      <c r="BW71" s="901"/>
      <c r="BX71" s="901"/>
      <c r="BY71" s="901"/>
      <c r="BZ71" s="901"/>
      <c r="CA71" s="901"/>
      <c r="CB71" s="901"/>
      <c r="CC71" s="901"/>
      <c r="CD71" s="901"/>
      <c r="CE71" s="901"/>
      <c r="CF71" s="901"/>
      <c r="CG71" s="902"/>
      <c r="CH71" s="903"/>
      <c r="CI71" s="904"/>
      <c r="CJ71" s="904"/>
      <c r="CK71" s="904"/>
      <c r="CL71" s="905"/>
      <c r="CM71" s="903"/>
      <c r="CN71" s="904"/>
      <c r="CO71" s="904"/>
      <c r="CP71" s="904"/>
      <c r="CQ71" s="905"/>
      <c r="CR71" s="903"/>
      <c r="CS71" s="904"/>
      <c r="CT71" s="904"/>
      <c r="CU71" s="904"/>
      <c r="CV71" s="905"/>
      <c r="CW71" s="903"/>
      <c r="CX71" s="904"/>
      <c r="CY71" s="904"/>
      <c r="CZ71" s="904"/>
      <c r="DA71" s="905"/>
      <c r="DB71" s="903"/>
      <c r="DC71" s="904"/>
      <c r="DD71" s="904"/>
      <c r="DE71" s="904"/>
      <c r="DF71" s="905"/>
      <c r="DG71" s="903"/>
      <c r="DH71" s="904"/>
      <c r="DI71" s="904"/>
      <c r="DJ71" s="904"/>
      <c r="DK71" s="905"/>
      <c r="DL71" s="903"/>
      <c r="DM71" s="904"/>
      <c r="DN71" s="904"/>
      <c r="DO71" s="904"/>
      <c r="DP71" s="905"/>
      <c r="DQ71" s="903"/>
      <c r="DR71" s="904"/>
      <c r="DS71" s="904"/>
      <c r="DT71" s="904"/>
      <c r="DU71" s="905"/>
      <c r="DV71" s="900"/>
      <c r="DW71" s="901"/>
      <c r="DX71" s="901"/>
      <c r="DY71" s="901"/>
      <c r="DZ71" s="906"/>
      <c r="EA71" s="55"/>
    </row>
    <row r="72" spans="1:131" s="52" customFormat="1" ht="26.25" customHeight="1" x14ac:dyDescent="0.2">
      <c r="A72" s="60">
        <v>5</v>
      </c>
      <c r="B72" s="929" t="s">
        <v>255</v>
      </c>
      <c r="C72" s="930"/>
      <c r="D72" s="930"/>
      <c r="E72" s="930"/>
      <c r="F72" s="930"/>
      <c r="G72" s="930"/>
      <c r="H72" s="930"/>
      <c r="I72" s="930"/>
      <c r="J72" s="930"/>
      <c r="K72" s="930"/>
      <c r="L72" s="930"/>
      <c r="M72" s="930"/>
      <c r="N72" s="930"/>
      <c r="O72" s="930"/>
      <c r="P72" s="931"/>
      <c r="Q72" s="932">
        <v>3</v>
      </c>
      <c r="R72" s="933"/>
      <c r="S72" s="933"/>
      <c r="T72" s="933"/>
      <c r="U72" s="933"/>
      <c r="V72" s="933">
        <v>1</v>
      </c>
      <c r="W72" s="933"/>
      <c r="X72" s="933"/>
      <c r="Y72" s="933"/>
      <c r="Z72" s="933"/>
      <c r="AA72" s="933">
        <v>2</v>
      </c>
      <c r="AB72" s="933"/>
      <c r="AC72" s="933"/>
      <c r="AD72" s="933"/>
      <c r="AE72" s="933"/>
      <c r="AF72" s="933">
        <v>2</v>
      </c>
      <c r="AG72" s="933"/>
      <c r="AH72" s="933"/>
      <c r="AI72" s="933"/>
      <c r="AJ72" s="933"/>
      <c r="AK72" s="933" t="s">
        <v>204</v>
      </c>
      <c r="AL72" s="933"/>
      <c r="AM72" s="933"/>
      <c r="AN72" s="933"/>
      <c r="AO72" s="933"/>
      <c r="AP72" s="933" t="s">
        <v>204</v>
      </c>
      <c r="AQ72" s="933"/>
      <c r="AR72" s="933"/>
      <c r="AS72" s="933"/>
      <c r="AT72" s="933"/>
      <c r="AU72" s="933" t="s">
        <v>204</v>
      </c>
      <c r="AV72" s="933"/>
      <c r="AW72" s="933"/>
      <c r="AX72" s="933"/>
      <c r="AY72" s="933"/>
      <c r="AZ72" s="934"/>
      <c r="BA72" s="934"/>
      <c r="BB72" s="934"/>
      <c r="BC72" s="934"/>
      <c r="BD72" s="935"/>
      <c r="BE72" s="63"/>
      <c r="BF72" s="63"/>
      <c r="BG72" s="63"/>
      <c r="BH72" s="63"/>
      <c r="BI72" s="63"/>
      <c r="BJ72" s="63"/>
      <c r="BK72" s="63"/>
      <c r="BL72" s="63"/>
      <c r="BM72" s="63"/>
      <c r="BN72" s="63"/>
      <c r="BO72" s="63"/>
      <c r="BP72" s="63"/>
      <c r="BQ72" s="60">
        <v>66</v>
      </c>
      <c r="BR72" s="89"/>
      <c r="BS72" s="900"/>
      <c r="BT72" s="901"/>
      <c r="BU72" s="901"/>
      <c r="BV72" s="901"/>
      <c r="BW72" s="901"/>
      <c r="BX72" s="901"/>
      <c r="BY72" s="901"/>
      <c r="BZ72" s="901"/>
      <c r="CA72" s="901"/>
      <c r="CB72" s="901"/>
      <c r="CC72" s="901"/>
      <c r="CD72" s="901"/>
      <c r="CE72" s="901"/>
      <c r="CF72" s="901"/>
      <c r="CG72" s="902"/>
      <c r="CH72" s="903"/>
      <c r="CI72" s="904"/>
      <c r="CJ72" s="904"/>
      <c r="CK72" s="904"/>
      <c r="CL72" s="905"/>
      <c r="CM72" s="903"/>
      <c r="CN72" s="904"/>
      <c r="CO72" s="904"/>
      <c r="CP72" s="904"/>
      <c r="CQ72" s="905"/>
      <c r="CR72" s="903"/>
      <c r="CS72" s="904"/>
      <c r="CT72" s="904"/>
      <c r="CU72" s="904"/>
      <c r="CV72" s="905"/>
      <c r="CW72" s="903"/>
      <c r="CX72" s="904"/>
      <c r="CY72" s="904"/>
      <c r="CZ72" s="904"/>
      <c r="DA72" s="905"/>
      <c r="DB72" s="903"/>
      <c r="DC72" s="904"/>
      <c r="DD72" s="904"/>
      <c r="DE72" s="904"/>
      <c r="DF72" s="905"/>
      <c r="DG72" s="903"/>
      <c r="DH72" s="904"/>
      <c r="DI72" s="904"/>
      <c r="DJ72" s="904"/>
      <c r="DK72" s="905"/>
      <c r="DL72" s="903"/>
      <c r="DM72" s="904"/>
      <c r="DN72" s="904"/>
      <c r="DO72" s="904"/>
      <c r="DP72" s="905"/>
      <c r="DQ72" s="903"/>
      <c r="DR72" s="904"/>
      <c r="DS72" s="904"/>
      <c r="DT72" s="904"/>
      <c r="DU72" s="905"/>
      <c r="DV72" s="900"/>
      <c r="DW72" s="901"/>
      <c r="DX72" s="901"/>
      <c r="DY72" s="901"/>
      <c r="DZ72" s="906"/>
      <c r="EA72" s="55"/>
    </row>
    <row r="73" spans="1:131" s="52" customFormat="1" ht="26.25" customHeight="1" x14ac:dyDescent="0.2">
      <c r="A73" s="60">
        <v>6</v>
      </c>
      <c r="B73" s="929" t="s">
        <v>500</v>
      </c>
      <c r="C73" s="930"/>
      <c r="D73" s="930"/>
      <c r="E73" s="930"/>
      <c r="F73" s="930"/>
      <c r="G73" s="930"/>
      <c r="H73" s="930"/>
      <c r="I73" s="930"/>
      <c r="J73" s="930"/>
      <c r="K73" s="930"/>
      <c r="L73" s="930"/>
      <c r="M73" s="930"/>
      <c r="N73" s="930"/>
      <c r="O73" s="930"/>
      <c r="P73" s="931"/>
      <c r="Q73" s="932">
        <v>3939</v>
      </c>
      <c r="R73" s="933"/>
      <c r="S73" s="933"/>
      <c r="T73" s="933"/>
      <c r="U73" s="933"/>
      <c r="V73" s="933">
        <v>3809</v>
      </c>
      <c r="W73" s="933"/>
      <c r="X73" s="933"/>
      <c r="Y73" s="933"/>
      <c r="Z73" s="933"/>
      <c r="AA73" s="933">
        <v>130</v>
      </c>
      <c r="AB73" s="933"/>
      <c r="AC73" s="933"/>
      <c r="AD73" s="933"/>
      <c r="AE73" s="933"/>
      <c r="AF73" s="933">
        <v>130</v>
      </c>
      <c r="AG73" s="933"/>
      <c r="AH73" s="933"/>
      <c r="AI73" s="933"/>
      <c r="AJ73" s="933"/>
      <c r="AK73" s="933" t="s">
        <v>204</v>
      </c>
      <c r="AL73" s="933"/>
      <c r="AM73" s="933"/>
      <c r="AN73" s="933"/>
      <c r="AO73" s="933"/>
      <c r="AP73" s="933" t="s">
        <v>204</v>
      </c>
      <c r="AQ73" s="933"/>
      <c r="AR73" s="933"/>
      <c r="AS73" s="933"/>
      <c r="AT73" s="933"/>
      <c r="AU73" s="933" t="s">
        <v>204</v>
      </c>
      <c r="AV73" s="933"/>
      <c r="AW73" s="933"/>
      <c r="AX73" s="933"/>
      <c r="AY73" s="933"/>
      <c r="AZ73" s="934"/>
      <c r="BA73" s="934"/>
      <c r="BB73" s="934"/>
      <c r="BC73" s="934"/>
      <c r="BD73" s="935"/>
      <c r="BE73" s="63"/>
      <c r="BF73" s="63"/>
      <c r="BG73" s="63"/>
      <c r="BH73" s="63"/>
      <c r="BI73" s="63"/>
      <c r="BJ73" s="63"/>
      <c r="BK73" s="63"/>
      <c r="BL73" s="63"/>
      <c r="BM73" s="63"/>
      <c r="BN73" s="63"/>
      <c r="BO73" s="63"/>
      <c r="BP73" s="63"/>
      <c r="BQ73" s="60">
        <v>67</v>
      </c>
      <c r="BR73" s="89"/>
      <c r="BS73" s="900"/>
      <c r="BT73" s="901"/>
      <c r="BU73" s="901"/>
      <c r="BV73" s="901"/>
      <c r="BW73" s="901"/>
      <c r="BX73" s="901"/>
      <c r="BY73" s="901"/>
      <c r="BZ73" s="901"/>
      <c r="CA73" s="901"/>
      <c r="CB73" s="901"/>
      <c r="CC73" s="901"/>
      <c r="CD73" s="901"/>
      <c r="CE73" s="901"/>
      <c r="CF73" s="901"/>
      <c r="CG73" s="902"/>
      <c r="CH73" s="903"/>
      <c r="CI73" s="904"/>
      <c r="CJ73" s="904"/>
      <c r="CK73" s="904"/>
      <c r="CL73" s="905"/>
      <c r="CM73" s="903"/>
      <c r="CN73" s="904"/>
      <c r="CO73" s="904"/>
      <c r="CP73" s="904"/>
      <c r="CQ73" s="905"/>
      <c r="CR73" s="903"/>
      <c r="CS73" s="904"/>
      <c r="CT73" s="904"/>
      <c r="CU73" s="904"/>
      <c r="CV73" s="905"/>
      <c r="CW73" s="903"/>
      <c r="CX73" s="904"/>
      <c r="CY73" s="904"/>
      <c r="CZ73" s="904"/>
      <c r="DA73" s="905"/>
      <c r="DB73" s="903"/>
      <c r="DC73" s="904"/>
      <c r="DD73" s="904"/>
      <c r="DE73" s="904"/>
      <c r="DF73" s="905"/>
      <c r="DG73" s="903"/>
      <c r="DH73" s="904"/>
      <c r="DI73" s="904"/>
      <c r="DJ73" s="904"/>
      <c r="DK73" s="905"/>
      <c r="DL73" s="903"/>
      <c r="DM73" s="904"/>
      <c r="DN73" s="904"/>
      <c r="DO73" s="904"/>
      <c r="DP73" s="905"/>
      <c r="DQ73" s="903"/>
      <c r="DR73" s="904"/>
      <c r="DS73" s="904"/>
      <c r="DT73" s="904"/>
      <c r="DU73" s="905"/>
      <c r="DV73" s="900"/>
      <c r="DW73" s="901"/>
      <c r="DX73" s="901"/>
      <c r="DY73" s="901"/>
      <c r="DZ73" s="906"/>
      <c r="EA73" s="55"/>
    </row>
    <row r="74" spans="1:131" s="52" customFormat="1" ht="26.25" customHeight="1" x14ac:dyDescent="0.2">
      <c r="A74" s="60">
        <v>7</v>
      </c>
      <c r="B74" s="929" t="s">
        <v>450</v>
      </c>
      <c r="C74" s="930"/>
      <c r="D74" s="930"/>
      <c r="E74" s="930"/>
      <c r="F74" s="930"/>
      <c r="G74" s="930"/>
      <c r="H74" s="930"/>
      <c r="I74" s="930"/>
      <c r="J74" s="930"/>
      <c r="K74" s="930"/>
      <c r="L74" s="930"/>
      <c r="M74" s="930"/>
      <c r="N74" s="930"/>
      <c r="O74" s="930"/>
      <c r="P74" s="931"/>
      <c r="Q74" s="932">
        <v>54</v>
      </c>
      <c r="R74" s="933"/>
      <c r="S74" s="933"/>
      <c r="T74" s="933"/>
      <c r="U74" s="933"/>
      <c r="V74" s="933">
        <v>52</v>
      </c>
      <c r="W74" s="933"/>
      <c r="X74" s="933"/>
      <c r="Y74" s="933"/>
      <c r="Z74" s="933"/>
      <c r="AA74" s="933">
        <v>2</v>
      </c>
      <c r="AB74" s="933"/>
      <c r="AC74" s="933"/>
      <c r="AD74" s="933"/>
      <c r="AE74" s="933"/>
      <c r="AF74" s="933">
        <v>2</v>
      </c>
      <c r="AG74" s="933"/>
      <c r="AH74" s="933"/>
      <c r="AI74" s="933"/>
      <c r="AJ74" s="933"/>
      <c r="AK74" s="933">
        <v>46</v>
      </c>
      <c r="AL74" s="933"/>
      <c r="AM74" s="933"/>
      <c r="AN74" s="933"/>
      <c r="AO74" s="933"/>
      <c r="AP74" s="933" t="s">
        <v>204</v>
      </c>
      <c r="AQ74" s="933"/>
      <c r="AR74" s="933"/>
      <c r="AS74" s="933"/>
      <c r="AT74" s="933"/>
      <c r="AU74" s="933" t="s">
        <v>204</v>
      </c>
      <c r="AV74" s="933"/>
      <c r="AW74" s="933"/>
      <c r="AX74" s="933"/>
      <c r="AY74" s="933"/>
      <c r="AZ74" s="934"/>
      <c r="BA74" s="934"/>
      <c r="BB74" s="934"/>
      <c r="BC74" s="934"/>
      <c r="BD74" s="935"/>
      <c r="BE74" s="63"/>
      <c r="BF74" s="63"/>
      <c r="BG74" s="63"/>
      <c r="BH74" s="63"/>
      <c r="BI74" s="63"/>
      <c r="BJ74" s="63"/>
      <c r="BK74" s="63"/>
      <c r="BL74" s="63"/>
      <c r="BM74" s="63"/>
      <c r="BN74" s="63"/>
      <c r="BO74" s="63"/>
      <c r="BP74" s="63"/>
      <c r="BQ74" s="60">
        <v>68</v>
      </c>
      <c r="BR74" s="89"/>
      <c r="BS74" s="900"/>
      <c r="BT74" s="901"/>
      <c r="BU74" s="901"/>
      <c r="BV74" s="901"/>
      <c r="BW74" s="901"/>
      <c r="BX74" s="901"/>
      <c r="BY74" s="901"/>
      <c r="BZ74" s="901"/>
      <c r="CA74" s="901"/>
      <c r="CB74" s="901"/>
      <c r="CC74" s="901"/>
      <c r="CD74" s="901"/>
      <c r="CE74" s="901"/>
      <c r="CF74" s="901"/>
      <c r="CG74" s="902"/>
      <c r="CH74" s="903"/>
      <c r="CI74" s="904"/>
      <c r="CJ74" s="904"/>
      <c r="CK74" s="904"/>
      <c r="CL74" s="905"/>
      <c r="CM74" s="903"/>
      <c r="CN74" s="904"/>
      <c r="CO74" s="904"/>
      <c r="CP74" s="904"/>
      <c r="CQ74" s="905"/>
      <c r="CR74" s="903"/>
      <c r="CS74" s="904"/>
      <c r="CT74" s="904"/>
      <c r="CU74" s="904"/>
      <c r="CV74" s="905"/>
      <c r="CW74" s="903"/>
      <c r="CX74" s="904"/>
      <c r="CY74" s="904"/>
      <c r="CZ74" s="904"/>
      <c r="DA74" s="905"/>
      <c r="DB74" s="903"/>
      <c r="DC74" s="904"/>
      <c r="DD74" s="904"/>
      <c r="DE74" s="904"/>
      <c r="DF74" s="905"/>
      <c r="DG74" s="903"/>
      <c r="DH74" s="904"/>
      <c r="DI74" s="904"/>
      <c r="DJ74" s="904"/>
      <c r="DK74" s="905"/>
      <c r="DL74" s="903"/>
      <c r="DM74" s="904"/>
      <c r="DN74" s="904"/>
      <c r="DO74" s="904"/>
      <c r="DP74" s="905"/>
      <c r="DQ74" s="903"/>
      <c r="DR74" s="904"/>
      <c r="DS74" s="904"/>
      <c r="DT74" s="904"/>
      <c r="DU74" s="905"/>
      <c r="DV74" s="900"/>
      <c r="DW74" s="901"/>
      <c r="DX74" s="901"/>
      <c r="DY74" s="901"/>
      <c r="DZ74" s="906"/>
      <c r="EA74" s="55"/>
    </row>
    <row r="75" spans="1:131" s="52" customFormat="1" ht="26.25" customHeight="1" x14ac:dyDescent="0.2">
      <c r="A75" s="60">
        <v>8</v>
      </c>
      <c r="B75" s="929" t="s">
        <v>549</v>
      </c>
      <c r="C75" s="930"/>
      <c r="D75" s="930"/>
      <c r="E75" s="930"/>
      <c r="F75" s="930"/>
      <c r="G75" s="930"/>
      <c r="H75" s="930"/>
      <c r="I75" s="930"/>
      <c r="J75" s="930"/>
      <c r="K75" s="930"/>
      <c r="L75" s="930"/>
      <c r="M75" s="930"/>
      <c r="N75" s="930"/>
      <c r="O75" s="930"/>
      <c r="P75" s="931"/>
      <c r="Q75" s="936">
        <v>837</v>
      </c>
      <c r="R75" s="937"/>
      <c r="S75" s="937"/>
      <c r="T75" s="937"/>
      <c r="U75" s="938"/>
      <c r="V75" s="939">
        <v>127</v>
      </c>
      <c r="W75" s="937"/>
      <c r="X75" s="937"/>
      <c r="Y75" s="937"/>
      <c r="Z75" s="938"/>
      <c r="AA75" s="939">
        <v>710</v>
      </c>
      <c r="AB75" s="937"/>
      <c r="AC75" s="937"/>
      <c r="AD75" s="937"/>
      <c r="AE75" s="938"/>
      <c r="AF75" s="939">
        <v>710</v>
      </c>
      <c r="AG75" s="937"/>
      <c r="AH75" s="937"/>
      <c r="AI75" s="937"/>
      <c r="AJ75" s="938"/>
      <c r="AK75" s="939">
        <v>30</v>
      </c>
      <c r="AL75" s="937"/>
      <c r="AM75" s="937"/>
      <c r="AN75" s="937"/>
      <c r="AO75" s="938"/>
      <c r="AP75" s="939">
        <v>8</v>
      </c>
      <c r="AQ75" s="937"/>
      <c r="AR75" s="937"/>
      <c r="AS75" s="937"/>
      <c r="AT75" s="938"/>
      <c r="AU75" s="939" t="s">
        <v>204</v>
      </c>
      <c r="AV75" s="937"/>
      <c r="AW75" s="937"/>
      <c r="AX75" s="937"/>
      <c r="AY75" s="938"/>
      <c r="AZ75" s="934"/>
      <c r="BA75" s="934"/>
      <c r="BB75" s="934"/>
      <c r="BC75" s="934"/>
      <c r="BD75" s="935"/>
      <c r="BE75" s="63"/>
      <c r="BF75" s="63"/>
      <c r="BG75" s="63"/>
      <c r="BH75" s="63"/>
      <c r="BI75" s="63"/>
      <c r="BJ75" s="63"/>
      <c r="BK75" s="63"/>
      <c r="BL75" s="63"/>
      <c r="BM75" s="63"/>
      <c r="BN75" s="63"/>
      <c r="BO75" s="63"/>
      <c r="BP75" s="63"/>
      <c r="BQ75" s="60">
        <v>69</v>
      </c>
      <c r="BR75" s="89"/>
      <c r="BS75" s="900"/>
      <c r="BT75" s="901"/>
      <c r="BU75" s="901"/>
      <c r="BV75" s="901"/>
      <c r="BW75" s="901"/>
      <c r="BX75" s="901"/>
      <c r="BY75" s="901"/>
      <c r="BZ75" s="901"/>
      <c r="CA75" s="901"/>
      <c r="CB75" s="901"/>
      <c r="CC75" s="901"/>
      <c r="CD75" s="901"/>
      <c r="CE75" s="901"/>
      <c r="CF75" s="901"/>
      <c r="CG75" s="902"/>
      <c r="CH75" s="903"/>
      <c r="CI75" s="904"/>
      <c r="CJ75" s="904"/>
      <c r="CK75" s="904"/>
      <c r="CL75" s="905"/>
      <c r="CM75" s="903"/>
      <c r="CN75" s="904"/>
      <c r="CO75" s="904"/>
      <c r="CP75" s="904"/>
      <c r="CQ75" s="905"/>
      <c r="CR75" s="903"/>
      <c r="CS75" s="904"/>
      <c r="CT75" s="904"/>
      <c r="CU75" s="904"/>
      <c r="CV75" s="905"/>
      <c r="CW75" s="903"/>
      <c r="CX75" s="904"/>
      <c r="CY75" s="904"/>
      <c r="CZ75" s="904"/>
      <c r="DA75" s="905"/>
      <c r="DB75" s="903"/>
      <c r="DC75" s="904"/>
      <c r="DD75" s="904"/>
      <c r="DE75" s="904"/>
      <c r="DF75" s="905"/>
      <c r="DG75" s="903"/>
      <c r="DH75" s="904"/>
      <c r="DI75" s="904"/>
      <c r="DJ75" s="904"/>
      <c r="DK75" s="905"/>
      <c r="DL75" s="903"/>
      <c r="DM75" s="904"/>
      <c r="DN75" s="904"/>
      <c r="DO75" s="904"/>
      <c r="DP75" s="905"/>
      <c r="DQ75" s="903"/>
      <c r="DR75" s="904"/>
      <c r="DS75" s="904"/>
      <c r="DT75" s="904"/>
      <c r="DU75" s="905"/>
      <c r="DV75" s="900"/>
      <c r="DW75" s="901"/>
      <c r="DX75" s="901"/>
      <c r="DY75" s="901"/>
      <c r="DZ75" s="906"/>
      <c r="EA75" s="55"/>
    </row>
    <row r="76" spans="1:131" s="52" customFormat="1" ht="26.25" customHeight="1" x14ac:dyDescent="0.2">
      <c r="A76" s="60">
        <v>9</v>
      </c>
      <c r="B76" s="929" t="s">
        <v>124</v>
      </c>
      <c r="C76" s="930"/>
      <c r="D76" s="930"/>
      <c r="E76" s="930"/>
      <c r="F76" s="930"/>
      <c r="G76" s="930"/>
      <c r="H76" s="930"/>
      <c r="I76" s="930"/>
      <c r="J76" s="930"/>
      <c r="K76" s="930"/>
      <c r="L76" s="930"/>
      <c r="M76" s="930"/>
      <c r="N76" s="930"/>
      <c r="O76" s="930"/>
      <c r="P76" s="931"/>
      <c r="Q76" s="936">
        <v>98</v>
      </c>
      <c r="R76" s="937"/>
      <c r="S76" s="937"/>
      <c r="T76" s="937"/>
      <c r="U76" s="938"/>
      <c r="V76" s="939">
        <v>92</v>
      </c>
      <c r="W76" s="937"/>
      <c r="X76" s="937"/>
      <c r="Y76" s="937"/>
      <c r="Z76" s="938"/>
      <c r="AA76" s="939">
        <v>6</v>
      </c>
      <c r="AB76" s="937"/>
      <c r="AC76" s="937"/>
      <c r="AD76" s="937"/>
      <c r="AE76" s="938"/>
      <c r="AF76" s="939">
        <v>6</v>
      </c>
      <c r="AG76" s="937"/>
      <c r="AH76" s="937"/>
      <c r="AI76" s="937"/>
      <c r="AJ76" s="938"/>
      <c r="AK76" s="939" t="s">
        <v>204</v>
      </c>
      <c r="AL76" s="937"/>
      <c r="AM76" s="937"/>
      <c r="AN76" s="937"/>
      <c r="AO76" s="938"/>
      <c r="AP76" s="939" t="s">
        <v>204</v>
      </c>
      <c r="AQ76" s="937"/>
      <c r="AR76" s="937"/>
      <c r="AS76" s="937"/>
      <c r="AT76" s="938"/>
      <c r="AU76" s="939" t="s">
        <v>204</v>
      </c>
      <c r="AV76" s="937"/>
      <c r="AW76" s="937"/>
      <c r="AX76" s="937"/>
      <c r="AY76" s="938"/>
      <c r="AZ76" s="934"/>
      <c r="BA76" s="934"/>
      <c r="BB76" s="934"/>
      <c r="BC76" s="934"/>
      <c r="BD76" s="935"/>
      <c r="BE76" s="63"/>
      <c r="BF76" s="63"/>
      <c r="BG76" s="63"/>
      <c r="BH76" s="63"/>
      <c r="BI76" s="63"/>
      <c r="BJ76" s="63"/>
      <c r="BK76" s="63"/>
      <c r="BL76" s="63"/>
      <c r="BM76" s="63"/>
      <c r="BN76" s="63"/>
      <c r="BO76" s="63"/>
      <c r="BP76" s="63"/>
      <c r="BQ76" s="60">
        <v>70</v>
      </c>
      <c r="BR76" s="89"/>
      <c r="BS76" s="900"/>
      <c r="BT76" s="901"/>
      <c r="BU76" s="901"/>
      <c r="BV76" s="901"/>
      <c r="BW76" s="901"/>
      <c r="BX76" s="901"/>
      <c r="BY76" s="901"/>
      <c r="BZ76" s="901"/>
      <c r="CA76" s="901"/>
      <c r="CB76" s="901"/>
      <c r="CC76" s="901"/>
      <c r="CD76" s="901"/>
      <c r="CE76" s="901"/>
      <c r="CF76" s="901"/>
      <c r="CG76" s="902"/>
      <c r="CH76" s="903"/>
      <c r="CI76" s="904"/>
      <c r="CJ76" s="904"/>
      <c r="CK76" s="904"/>
      <c r="CL76" s="905"/>
      <c r="CM76" s="903"/>
      <c r="CN76" s="904"/>
      <c r="CO76" s="904"/>
      <c r="CP76" s="904"/>
      <c r="CQ76" s="905"/>
      <c r="CR76" s="903"/>
      <c r="CS76" s="904"/>
      <c r="CT76" s="904"/>
      <c r="CU76" s="904"/>
      <c r="CV76" s="905"/>
      <c r="CW76" s="903"/>
      <c r="CX76" s="904"/>
      <c r="CY76" s="904"/>
      <c r="CZ76" s="904"/>
      <c r="DA76" s="905"/>
      <c r="DB76" s="903"/>
      <c r="DC76" s="904"/>
      <c r="DD76" s="904"/>
      <c r="DE76" s="904"/>
      <c r="DF76" s="905"/>
      <c r="DG76" s="903"/>
      <c r="DH76" s="904"/>
      <c r="DI76" s="904"/>
      <c r="DJ76" s="904"/>
      <c r="DK76" s="905"/>
      <c r="DL76" s="903"/>
      <c r="DM76" s="904"/>
      <c r="DN76" s="904"/>
      <c r="DO76" s="904"/>
      <c r="DP76" s="905"/>
      <c r="DQ76" s="903"/>
      <c r="DR76" s="904"/>
      <c r="DS76" s="904"/>
      <c r="DT76" s="904"/>
      <c r="DU76" s="905"/>
      <c r="DV76" s="900"/>
      <c r="DW76" s="901"/>
      <c r="DX76" s="901"/>
      <c r="DY76" s="901"/>
      <c r="DZ76" s="906"/>
      <c r="EA76" s="55"/>
    </row>
    <row r="77" spans="1:131" s="52" customFormat="1" ht="26.25" customHeight="1" x14ac:dyDescent="0.2">
      <c r="A77" s="60">
        <v>10</v>
      </c>
      <c r="B77" s="929" t="s">
        <v>550</v>
      </c>
      <c r="C77" s="930"/>
      <c r="D77" s="930"/>
      <c r="E77" s="930"/>
      <c r="F77" s="930"/>
      <c r="G77" s="930"/>
      <c r="H77" s="930"/>
      <c r="I77" s="930"/>
      <c r="J77" s="930"/>
      <c r="K77" s="930"/>
      <c r="L77" s="930"/>
      <c r="M77" s="930"/>
      <c r="N77" s="930"/>
      <c r="O77" s="930"/>
      <c r="P77" s="931"/>
      <c r="Q77" s="936">
        <v>2553</v>
      </c>
      <c r="R77" s="937"/>
      <c r="S77" s="937"/>
      <c r="T77" s="937"/>
      <c r="U77" s="938"/>
      <c r="V77" s="939">
        <v>2552</v>
      </c>
      <c r="W77" s="937"/>
      <c r="X77" s="937"/>
      <c r="Y77" s="937"/>
      <c r="Z77" s="938"/>
      <c r="AA77" s="939">
        <v>1</v>
      </c>
      <c r="AB77" s="937"/>
      <c r="AC77" s="937"/>
      <c r="AD77" s="937"/>
      <c r="AE77" s="938"/>
      <c r="AF77" s="939">
        <v>1</v>
      </c>
      <c r="AG77" s="937"/>
      <c r="AH77" s="937"/>
      <c r="AI77" s="937"/>
      <c r="AJ77" s="938"/>
      <c r="AK77" s="939" t="s">
        <v>204</v>
      </c>
      <c r="AL77" s="937"/>
      <c r="AM77" s="937"/>
      <c r="AN77" s="937"/>
      <c r="AO77" s="938"/>
      <c r="AP77" s="939" t="s">
        <v>204</v>
      </c>
      <c r="AQ77" s="937"/>
      <c r="AR77" s="937"/>
      <c r="AS77" s="937"/>
      <c r="AT77" s="938"/>
      <c r="AU77" s="939" t="s">
        <v>204</v>
      </c>
      <c r="AV77" s="937"/>
      <c r="AW77" s="937"/>
      <c r="AX77" s="937"/>
      <c r="AY77" s="938"/>
      <c r="AZ77" s="934"/>
      <c r="BA77" s="934"/>
      <c r="BB77" s="934"/>
      <c r="BC77" s="934"/>
      <c r="BD77" s="935"/>
      <c r="BE77" s="63"/>
      <c r="BF77" s="63"/>
      <c r="BG77" s="63"/>
      <c r="BH77" s="63"/>
      <c r="BI77" s="63"/>
      <c r="BJ77" s="63"/>
      <c r="BK77" s="63"/>
      <c r="BL77" s="63"/>
      <c r="BM77" s="63"/>
      <c r="BN77" s="63"/>
      <c r="BO77" s="63"/>
      <c r="BP77" s="63"/>
      <c r="BQ77" s="60">
        <v>71</v>
      </c>
      <c r="BR77" s="89"/>
      <c r="BS77" s="900"/>
      <c r="BT77" s="901"/>
      <c r="BU77" s="901"/>
      <c r="BV77" s="901"/>
      <c r="BW77" s="901"/>
      <c r="BX77" s="901"/>
      <c r="BY77" s="901"/>
      <c r="BZ77" s="901"/>
      <c r="CA77" s="901"/>
      <c r="CB77" s="901"/>
      <c r="CC77" s="901"/>
      <c r="CD77" s="901"/>
      <c r="CE77" s="901"/>
      <c r="CF77" s="901"/>
      <c r="CG77" s="902"/>
      <c r="CH77" s="903"/>
      <c r="CI77" s="904"/>
      <c r="CJ77" s="904"/>
      <c r="CK77" s="904"/>
      <c r="CL77" s="905"/>
      <c r="CM77" s="903"/>
      <c r="CN77" s="904"/>
      <c r="CO77" s="904"/>
      <c r="CP77" s="904"/>
      <c r="CQ77" s="905"/>
      <c r="CR77" s="903"/>
      <c r="CS77" s="904"/>
      <c r="CT77" s="904"/>
      <c r="CU77" s="904"/>
      <c r="CV77" s="905"/>
      <c r="CW77" s="903"/>
      <c r="CX77" s="904"/>
      <c r="CY77" s="904"/>
      <c r="CZ77" s="904"/>
      <c r="DA77" s="905"/>
      <c r="DB77" s="903"/>
      <c r="DC77" s="904"/>
      <c r="DD77" s="904"/>
      <c r="DE77" s="904"/>
      <c r="DF77" s="905"/>
      <c r="DG77" s="903"/>
      <c r="DH77" s="904"/>
      <c r="DI77" s="904"/>
      <c r="DJ77" s="904"/>
      <c r="DK77" s="905"/>
      <c r="DL77" s="903"/>
      <c r="DM77" s="904"/>
      <c r="DN77" s="904"/>
      <c r="DO77" s="904"/>
      <c r="DP77" s="905"/>
      <c r="DQ77" s="903"/>
      <c r="DR77" s="904"/>
      <c r="DS77" s="904"/>
      <c r="DT77" s="904"/>
      <c r="DU77" s="905"/>
      <c r="DV77" s="900"/>
      <c r="DW77" s="901"/>
      <c r="DX77" s="901"/>
      <c r="DY77" s="901"/>
      <c r="DZ77" s="906"/>
      <c r="EA77" s="55"/>
    </row>
    <row r="78" spans="1:131" s="52" customFormat="1" ht="26.25" customHeight="1" x14ac:dyDescent="0.2">
      <c r="A78" s="60">
        <v>11</v>
      </c>
      <c r="B78" s="929" t="s">
        <v>551</v>
      </c>
      <c r="C78" s="930"/>
      <c r="D78" s="930"/>
      <c r="E78" s="930"/>
      <c r="F78" s="930"/>
      <c r="G78" s="930"/>
      <c r="H78" s="930"/>
      <c r="I78" s="930"/>
      <c r="J78" s="930"/>
      <c r="K78" s="930"/>
      <c r="L78" s="930"/>
      <c r="M78" s="930"/>
      <c r="N78" s="930"/>
      <c r="O78" s="930"/>
      <c r="P78" s="931"/>
      <c r="Q78" s="932">
        <v>1691</v>
      </c>
      <c r="R78" s="933"/>
      <c r="S78" s="933"/>
      <c r="T78" s="933"/>
      <c r="U78" s="933"/>
      <c r="V78" s="933">
        <v>1659</v>
      </c>
      <c r="W78" s="933"/>
      <c r="X78" s="933"/>
      <c r="Y78" s="933"/>
      <c r="Z78" s="933"/>
      <c r="AA78" s="933">
        <v>32</v>
      </c>
      <c r="AB78" s="933"/>
      <c r="AC78" s="933"/>
      <c r="AD78" s="933"/>
      <c r="AE78" s="933"/>
      <c r="AF78" s="933">
        <v>32</v>
      </c>
      <c r="AG78" s="933"/>
      <c r="AH78" s="933"/>
      <c r="AI78" s="933"/>
      <c r="AJ78" s="933"/>
      <c r="AK78" s="933" t="s">
        <v>204</v>
      </c>
      <c r="AL78" s="933"/>
      <c r="AM78" s="933"/>
      <c r="AN78" s="933"/>
      <c r="AO78" s="933"/>
      <c r="AP78" s="933" t="s">
        <v>204</v>
      </c>
      <c r="AQ78" s="933"/>
      <c r="AR78" s="933"/>
      <c r="AS78" s="933"/>
      <c r="AT78" s="933"/>
      <c r="AU78" s="933" t="s">
        <v>204</v>
      </c>
      <c r="AV78" s="933"/>
      <c r="AW78" s="933"/>
      <c r="AX78" s="933"/>
      <c r="AY78" s="933"/>
      <c r="AZ78" s="934"/>
      <c r="BA78" s="934"/>
      <c r="BB78" s="934"/>
      <c r="BC78" s="934"/>
      <c r="BD78" s="935"/>
      <c r="BE78" s="63"/>
      <c r="BF78" s="63"/>
      <c r="BG78" s="63"/>
      <c r="BH78" s="63"/>
      <c r="BI78" s="63"/>
      <c r="BJ78" s="55"/>
      <c r="BK78" s="55"/>
      <c r="BL78" s="55"/>
      <c r="BM78" s="55"/>
      <c r="BN78" s="55"/>
      <c r="BO78" s="63"/>
      <c r="BP78" s="63"/>
      <c r="BQ78" s="60">
        <v>72</v>
      </c>
      <c r="BR78" s="89"/>
      <c r="BS78" s="900"/>
      <c r="BT78" s="901"/>
      <c r="BU78" s="901"/>
      <c r="BV78" s="901"/>
      <c r="BW78" s="901"/>
      <c r="BX78" s="901"/>
      <c r="BY78" s="901"/>
      <c r="BZ78" s="901"/>
      <c r="CA78" s="901"/>
      <c r="CB78" s="901"/>
      <c r="CC78" s="901"/>
      <c r="CD78" s="901"/>
      <c r="CE78" s="901"/>
      <c r="CF78" s="901"/>
      <c r="CG78" s="902"/>
      <c r="CH78" s="903"/>
      <c r="CI78" s="904"/>
      <c r="CJ78" s="904"/>
      <c r="CK78" s="904"/>
      <c r="CL78" s="905"/>
      <c r="CM78" s="903"/>
      <c r="CN78" s="904"/>
      <c r="CO78" s="904"/>
      <c r="CP78" s="904"/>
      <c r="CQ78" s="905"/>
      <c r="CR78" s="903"/>
      <c r="CS78" s="904"/>
      <c r="CT78" s="904"/>
      <c r="CU78" s="904"/>
      <c r="CV78" s="905"/>
      <c r="CW78" s="903"/>
      <c r="CX78" s="904"/>
      <c r="CY78" s="904"/>
      <c r="CZ78" s="904"/>
      <c r="DA78" s="905"/>
      <c r="DB78" s="903"/>
      <c r="DC78" s="904"/>
      <c r="DD78" s="904"/>
      <c r="DE78" s="904"/>
      <c r="DF78" s="905"/>
      <c r="DG78" s="903"/>
      <c r="DH78" s="904"/>
      <c r="DI78" s="904"/>
      <c r="DJ78" s="904"/>
      <c r="DK78" s="905"/>
      <c r="DL78" s="903"/>
      <c r="DM78" s="904"/>
      <c r="DN78" s="904"/>
      <c r="DO78" s="904"/>
      <c r="DP78" s="905"/>
      <c r="DQ78" s="903"/>
      <c r="DR78" s="904"/>
      <c r="DS78" s="904"/>
      <c r="DT78" s="904"/>
      <c r="DU78" s="905"/>
      <c r="DV78" s="900"/>
      <c r="DW78" s="901"/>
      <c r="DX78" s="901"/>
      <c r="DY78" s="901"/>
      <c r="DZ78" s="906"/>
      <c r="EA78" s="55"/>
    </row>
    <row r="79" spans="1:131" s="52" customFormat="1" ht="26.25" customHeight="1" x14ac:dyDescent="0.2">
      <c r="A79" s="60">
        <v>12</v>
      </c>
      <c r="B79" s="929"/>
      <c r="C79" s="930"/>
      <c r="D79" s="930"/>
      <c r="E79" s="930"/>
      <c r="F79" s="930"/>
      <c r="G79" s="930"/>
      <c r="H79" s="930"/>
      <c r="I79" s="930"/>
      <c r="J79" s="930"/>
      <c r="K79" s="930"/>
      <c r="L79" s="930"/>
      <c r="M79" s="930"/>
      <c r="N79" s="930"/>
      <c r="O79" s="930"/>
      <c r="P79" s="931"/>
      <c r="Q79" s="932"/>
      <c r="R79" s="933"/>
      <c r="S79" s="933"/>
      <c r="T79" s="933"/>
      <c r="U79" s="933"/>
      <c r="V79" s="933"/>
      <c r="W79" s="933"/>
      <c r="X79" s="933"/>
      <c r="Y79" s="933"/>
      <c r="Z79" s="933"/>
      <c r="AA79" s="933"/>
      <c r="AB79" s="933"/>
      <c r="AC79" s="933"/>
      <c r="AD79" s="933"/>
      <c r="AE79" s="933"/>
      <c r="AF79" s="933"/>
      <c r="AG79" s="933"/>
      <c r="AH79" s="933"/>
      <c r="AI79" s="933"/>
      <c r="AJ79" s="933"/>
      <c r="AK79" s="933"/>
      <c r="AL79" s="933"/>
      <c r="AM79" s="933"/>
      <c r="AN79" s="933"/>
      <c r="AO79" s="933"/>
      <c r="AP79" s="933"/>
      <c r="AQ79" s="933"/>
      <c r="AR79" s="933"/>
      <c r="AS79" s="933"/>
      <c r="AT79" s="933"/>
      <c r="AU79" s="933"/>
      <c r="AV79" s="933"/>
      <c r="AW79" s="933"/>
      <c r="AX79" s="933"/>
      <c r="AY79" s="933"/>
      <c r="AZ79" s="934"/>
      <c r="BA79" s="934"/>
      <c r="BB79" s="934"/>
      <c r="BC79" s="934"/>
      <c r="BD79" s="935"/>
      <c r="BE79" s="63"/>
      <c r="BF79" s="63"/>
      <c r="BG79" s="63"/>
      <c r="BH79" s="63"/>
      <c r="BI79" s="63"/>
      <c r="BJ79" s="55"/>
      <c r="BK79" s="55"/>
      <c r="BL79" s="55"/>
      <c r="BM79" s="55"/>
      <c r="BN79" s="55"/>
      <c r="BO79" s="63"/>
      <c r="BP79" s="63"/>
      <c r="BQ79" s="60">
        <v>73</v>
      </c>
      <c r="BR79" s="89"/>
      <c r="BS79" s="900"/>
      <c r="BT79" s="901"/>
      <c r="BU79" s="901"/>
      <c r="BV79" s="901"/>
      <c r="BW79" s="901"/>
      <c r="BX79" s="901"/>
      <c r="BY79" s="901"/>
      <c r="BZ79" s="901"/>
      <c r="CA79" s="901"/>
      <c r="CB79" s="901"/>
      <c r="CC79" s="901"/>
      <c r="CD79" s="901"/>
      <c r="CE79" s="901"/>
      <c r="CF79" s="901"/>
      <c r="CG79" s="902"/>
      <c r="CH79" s="903"/>
      <c r="CI79" s="904"/>
      <c r="CJ79" s="904"/>
      <c r="CK79" s="904"/>
      <c r="CL79" s="905"/>
      <c r="CM79" s="903"/>
      <c r="CN79" s="904"/>
      <c r="CO79" s="904"/>
      <c r="CP79" s="904"/>
      <c r="CQ79" s="905"/>
      <c r="CR79" s="903"/>
      <c r="CS79" s="904"/>
      <c r="CT79" s="904"/>
      <c r="CU79" s="904"/>
      <c r="CV79" s="905"/>
      <c r="CW79" s="903"/>
      <c r="CX79" s="904"/>
      <c r="CY79" s="904"/>
      <c r="CZ79" s="904"/>
      <c r="DA79" s="905"/>
      <c r="DB79" s="903"/>
      <c r="DC79" s="904"/>
      <c r="DD79" s="904"/>
      <c r="DE79" s="904"/>
      <c r="DF79" s="905"/>
      <c r="DG79" s="903"/>
      <c r="DH79" s="904"/>
      <c r="DI79" s="904"/>
      <c r="DJ79" s="904"/>
      <c r="DK79" s="905"/>
      <c r="DL79" s="903"/>
      <c r="DM79" s="904"/>
      <c r="DN79" s="904"/>
      <c r="DO79" s="904"/>
      <c r="DP79" s="905"/>
      <c r="DQ79" s="903"/>
      <c r="DR79" s="904"/>
      <c r="DS79" s="904"/>
      <c r="DT79" s="904"/>
      <c r="DU79" s="905"/>
      <c r="DV79" s="900"/>
      <c r="DW79" s="901"/>
      <c r="DX79" s="901"/>
      <c r="DY79" s="901"/>
      <c r="DZ79" s="906"/>
      <c r="EA79" s="55"/>
    </row>
    <row r="80" spans="1:131" s="52" customFormat="1" ht="26.25" customHeight="1" x14ac:dyDescent="0.2">
      <c r="A80" s="60">
        <v>13</v>
      </c>
      <c r="B80" s="929"/>
      <c r="C80" s="930"/>
      <c r="D80" s="930"/>
      <c r="E80" s="930"/>
      <c r="F80" s="930"/>
      <c r="G80" s="930"/>
      <c r="H80" s="930"/>
      <c r="I80" s="930"/>
      <c r="J80" s="930"/>
      <c r="K80" s="930"/>
      <c r="L80" s="930"/>
      <c r="M80" s="930"/>
      <c r="N80" s="930"/>
      <c r="O80" s="930"/>
      <c r="P80" s="931"/>
      <c r="Q80" s="932"/>
      <c r="R80" s="933"/>
      <c r="S80" s="933"/>
      <c r="T80" s="933"/>
      <c r="U80" s="933"/>
      <c r="V80" s="933"/>
      <c r="W80" s="933"/>
      <c r="X80" s="933"/>
      <c r="Y80" s="933"/>
      <c r="Z80" s="933"/>
      <c r="AA80" s="933"/>
      <c r="AB80" s="933"/>
      <c r="AC80" s="933"/>
      <c r="AD80" s="933"/>
      <c r="AE80" s="933"/>
      <c r="AF80" s="933"/>
      <c r="AG80" s="933"/>
      <c r="AH80" s="933"/>
      <c r="AI80" s="933"/>
      <c r="AJ80" s="933"/>
      <c r="AK80" s="933"/>
      <c r="AL80" s="933"/>
      <c r="AM80" s="933"/>
      <c r="AN80" s="933"/>
      <c r="AO80" s="933"/>
      <c r="AP80" s="933"/>
      <c r="AQ80" s="933"/>
      <c r="AR80" s="933"/>
      <c r="AS80" s="933"/>
      <c r="AT80" s="933"/>
      <c r="AU80" s="933"/>
      <c r="AV80" s="933"/>
      <c r="AW80" s="933"/>
      <c r="AX80" s="933"/>
      <c r="AY80" s="933"/>
      <c r="AZ80" s="934"/>
      <c r="BA80" s="934"/>
      <c r="BB80" s="934"/>
      <c r="BC80" s="934"/>
      <c r="BD80" s="935"/>
      <c r="BE80" s="63"/>
      <c r="BF80" s="63"/>
      <c r="BG80" s="63"/>
      <c r="BH80" s="63"/>
      <c r="BI80" s="63"/>
      <c r="BJ80" s="63"/>
      <c r="BK80" s="63"/>
      <c r="BL80" s="63"/>
      <c r="BM80" s="63"/>
      <c r="BN80" s="63"/>
      <c r="BO80" s="63"/>
      <c r="BP80" s="63"/>
      <c r="BQ80" s="60">
        <v>74</v>
      </c>
      <c r="BR80" s="89"/>
      <c r="BS80" s="900"/>
      <c r="BT80" s="901"/>
      <c r="BU80" s="901"/>
      <c r="BV80" s="901"/>
      <c r="BW80" s="901"/>
      <c r="BX80" s="901"/>
      <c r="BY80" s="901"/>
      <c r="BZ80" s="901"/>
      <c r="CA80" s="901"/>
      <c r="CB80" s="901"/>
      <c r="CC80" s="901"/>
      <c r="CD80" s="901"/>
      <c r="CE80" s="901"/>
      <c r="CF80" s="901"/>
      <c r="CG80" s="902"/>
      <c r="CH80" s="903"/>
      <c r="CI80" s="904"/>
      <c r="CJ80" s="904"/>
      <c r="CK80" s="904"/>
      <c r="CL80" s="905"/>
      <c r="CM80" s="903"/>
      <c r="CN80" s="904"/>
      <c r="CO80" s="904"/>
      <c r="CP80" s="904"/>
      <c r="CQ80" s="905"/>
      <c r="CR80" s="903"/>
      <c r="CS80" s="904"/>
      <c r="CT80" s="904"/>
      <c r="CU80" s="904"/>
      <c r="CV80" s="905"/>
      <c r="CW80" s="903"/>
      <c r="CX80" s="904"/>
      <c r="CY80" s="904"/>
      <c r="CZ80" s="904"/>
      <c r="DA80" s="905"/>
      <c r="DB80" s="903"/>
      <c r="DC80" s="904"/>
      <c r="DD80" s="904"/>
      <c r="DE80" s="904"/>
      <c r="DF80" s="905"/>
      <c r="DG80" s="903"/>
      <c r="DH80" s="904"/>
      <c r="DI80" s="904"/>
      <c r="DJ80" s="904"/>
      <c r="DK80" s="905"/>
      <c r="DL80" s="903"/>
      <c r="DM80" s="904"/>
      <c r="DN80" s="904"/>
      <c r="DO80" s="904"/>
      <c r="DP80" s="905"/>
      <c r="DQ80" s="903"/>
      <c r="DR80" s="904"/>
      <c r="DS80" s="904"/>
      <c r="DT80" s="904"/>
      <c r="DU80" s="905"/>
      <c r="DV80" s="900"/>
      <c r="DW80" s="901"/>
      <c r="DX80" s="901"/>
      <c r="DY80" s="901"/>
      <c r="DZ80" s="906"/>
      <c r="EA80" s="55"/>
    </row>
    <row r="81" spans="1:131" s="52" customFormat="1" ht="26.25" customHeight="1" x14ac:dyDescent="0.2">
      <c r="A81" s="60">
        <v>14</v>
      </c>
      <c r="B81" s="929"/>
      <c r="C81" s="930"/>
      <c r="D81" s="930"/>
      <c r="E81" s="930"/>
      <c r="F81" s="930"/>
      <c r="G81" s="930"/>
      <c r="H81" s="930"/>
      <c r="I81" s="930"/>
      <c r="J81" s="930"/>
      <c r="K81" s="930"/>
      <c r="L81" s="930"/>
      <c r="M81" s="930"/>
      <c r="N81" s="930"/>
      <c r="O81" s="930"/>
      <c r="P81" s="931"/>
      <c r="Q81" s="932"/>
      <c r="R81" s="933"/>
      <c r="S81" s="933"/>
      <c r="T81" s="933"/>
      <c r="U81" s="933"/>
      <c r="V81" s="933"/>
      <c r="W81" s="933"/>
      <c r="X81" s="933"/>
      <c r="Y81" s="933"/>
      <c r="Z81" s="933"/>
      <c r="AA81" s="933"/>
      <c r="AB81" s="933"/>
      <c r="AC81" s="933"/>
      <c r="AD81" s="933"/>
      <c r="AE81" s="933"/>
      <c r="AF81" s="933"/>
      <c r="AG81" s="933"/>
      <c r="AH81" s="933"/>
      <c r="AI81" s="933"/>
      <c r="AJ81" s="933"/>
      <c r="AK81" s="933"/>
      <c r="AL81" s="933"/>
      <c r="AM81" s="933"/>
      <c r="AN81" s="933"/>
      <c r="AO81" s="933"/>
      <c r="AP81" s="933"/>
      <c r="AQ81" s="933"/>
      <c r="AR81" s="933"/>
      <c r="AS81" s="933"/>
      <c r="AT81" s="933"/>
      <c r="AU81" s="933"/>
      <c r="AV81" s="933"/>
      <c r="AW81" s="933"/>
      <c r="AX81" s="933"/>
      <c r="AY81" s="933"/>
      <c r="AZ81" s="934"/>
      <c r="BA81" s="934"/>
      <c r="BB81" s="934"/>
      <c r="BC81" s="934"/>
      <c r="BD81" s="935"/>
      <c r="BE81" s="63"/>
      <c r="BF81" s="63"/>
      <c r="BG81" s="63"/>
      <c r="BH81" s="63"/>
      <c r="BI81" s="63"/>
      <c r="BJ81" s="63"/>
      <c r="BK81" s="63"/>
      <c r="BL81" s="63"/>
      <c r="BM81" s="63"/>
      <c r="BN81" s="63"/>
      <c r="BO81" s="63"/>
      <c r="BP81" s="63"/>
      <c r="BQ81" s="60">
        <v>75</v>
      </c>
      <c r="BR81" s="89"/>
      <c r="BS81" s="900"/>
      <c r="BT81" s="901"/>
      <c r="BU81" s="901"/>
      <c r="BV81" s="901"/>
      <c r="BW81" s="901"/>
      <c r="BX81" s="901"/>
      <c r="BY81" s="901"/>
      <c r="BZ81" s="901"/>
      <c r="CA81" s="901"/>
      <c r="CB81" s="901"/>
      <c r="CC81" s="901"/>
      <c r="CD81" s="901"/>
      <c r="CE81" s="901"/>
      <c r="CF81" s="901"/>
      <c r="CG81" s="902"/>
      <c r="CH81" s="903"/>
      <c r="CI81" s="904"/>
      <c r="CJ81" s="904"/>
      <c r="CK81" s="904"/>
      <c r="CL81" s="905"/>
      <c r="CM81" s="903"/>
      <c r="CN81" s="904"/>
      <c r="CO81" s="904"/>
      <c r="CP81" s="904"/>
      <c r="CQ81" s="905"/>
      <c r="CR81" s="903"/>
      <c r="CS81" s="904"/>
      <c r="CT81" s="904"/>
      <c r="CU81" s="904"/>
      <c r="CV81" s="905"/>
      <c r="CW81" s="903"/>
      <c r="CX81" s="904"/>
      <c r="CY81" s="904"/>
      <c r="CZ81" s="904"/>
      <c r="DA81" s="905"/>
      <c r="DB81" s="903"/>
      <c r="DC81" s="904"/>
      <c r="DD81" s="904"/>
      <c r="DE81" s="904"/>
      <c r="DF81" s="905"/>
      <c r="DG81" s="903"/>
      <c r="DH81" s="904"/>
      <c r="DI81" s="904"/>
      <c r="DJ81" s="904"/>
      <c r="DK81" s="905"/>
      <c r="DL81" s="903"/>
      <c r="DM81" s="904"/>
      <c r="DN81" s="904"/>
      <c r="DO81" s="904"/>
      <c r="DP81" s="905"/>
      <c r="DQ81" s="903"/>
      <c r="DR81" s="904"/>
      <c r="DS81" s="904"/>
      <c r="DT81" s="904"/>
      <c r="DU81" s="905"/>
      <c r="DV81" s="900"/>
      <c r="DW81" s="901"/>
      <c r="DX81" s="901"/>
      <c r="DY81" s="901"/>
      <c r="DZ81" s="906"/>
      <c r="EA81" s="55"/>
    </row>
    <row r="82" spans="1:131" s="52" customFormat="1" ht="26.25" customHeight="1" x14ac:dyDescent="0.2">
      <c r="A82" s="60">
        <v>15</v>
      </c>
      <c r="B82" s="929"/>
      <c r="C82" s="930"/>
      <c r="D82" s="930"/>
      <c r="E82" s="930"/>
      <c r="F82" s="930"/>
      <c r="G82" s="930"/>
      <c r="H82" s="930"/>
      <c r="I82" s="930"/>
      <c r="J82" s="930"/>
      <c r="K82" s="930"/>
      <c r="L82" s="930"/>
      <c r="M82" s="930"/>
      <c r="N82" s="930"/>
      <c r="O82" s="930"/>
      <c r="P82" s="931"/>
      <c r="Q82" s="932"/>
      <c r="R82" s="933"/>
      <c r="S82" s="933"/>
      <c r="T82" s="933"/>
      <c r="U82" s="933"/>
      <c r="V82" s="933"/>
      <c r="W82" s="933"/>
      <c r="X82" s="933"/>
      <c r="Y82" s="933"/>
      <c r="Z82" s="933"/>
      <c r="AA82" s="933"/>
      <c r="AB82" s="933"/>
      <c r="AC82" s="933"/>
      <c r="AD82" s="933"/>
      <c r="AE82" s="933"/>
      <c r="AF82" s="933"/>
      <c r="AG82" s="933"/>
      <c r="AH82" s="933"/>
      <c r="AI82" s="933"/>
      <c r="AJ82" s="933"/>
      <c r="AK82" s="933"/>
      <c r="AL82" s="933"/>
      <c r="AM82" s="933"/>
      <c r="AN82" s="933"/>
      <c r="AO82" s="933"/>
      <c r="AP82" s="933"/>
      <c r="AQ82" s="933"/>
      <c r="AR82" s="933"/>
      <c r="AS82" s="933"/>
      <c r="AT82" s="933"/>
      <c r="AU82" s="933"/>
      <c r="AV82" s="933"/>
      <c r="AW82" s="933"/>
      <c r="AX82" s="933"/>
      <c r="AY82" s="933"/>
      <c r="AZ82" s="934"/>
      <c r="BA82" s="934"/>
      <c r="BB82" s="934"/>
      <c r="BC82" s="934"/>
      <c r="BD82" s="935"/>
      <c r="BE82" s="63"/>
      <c r="BF82" s="63"/>
      <c r="BG82" s="63"/>
      <c r="BH82" s="63"/>
      <c r="BI82" s="63"/>
      <c r="BJ82" s="63"/>
      <c r="BK82" s="63"/>
      <c r="BL82" s="63"/>
      <c r="BM82" s="63"/>
      <c r="BN82" s="63"/>
      <c r="BO82" s="63"/>
      <c r="BP82" s="63"/>
      <c r="BQ82" s="60">
        <v>76</v>
      </c>
      <c r="BR82" s="89"/>
      <c r="BS82" s="900"/>
      <c r="BT82" s="901"/>
      <c r="BU82" s="901"/>
      <c r="BV82" s="901"/>
      <c r="BW82" s="901"/>
      <c r="BX82" s="901"/>
      <c r="BY82" s="901"/>
      <c r="BZ82" s="901"/>
      <c r="CA82" s="901"/>
      <c r="CB82" s="901"/>
      <c r="CC82" s="901"/>
      <c r="CD82" s="901"/>
      <c r="CE82" s="901"/>
      <c r="CF82" s="901"/>
      <c r="CG82" s="902"/>
      <c r="CH82" s="903"/>
      <c r="CI82" s="904"/>
      <c r="CJ82" s="904"/>
      <c r="CK82" s="904"/>
      <c r="CL82" s="905"/>
      <c r="CM82" s="903"/>
      <c r="CN82" s="904"/>
      <c r="CO82" s="904"/>
      <c r="CP82" s="904"/>
      <c r="CQ82" s="905"/>
      <c r="CR82" s="903"/>
      <c r="CS82" s="904"/>
      <c r="CT82" s="904"/>
      <c r="CU82" s="904"/>
      <c r="CV82" s="905"/>
      <c r="CW82" s="903"/>
      <c r="CX82" s="904"/>
      <c r="CY82" s="904"/>
      <c r="CZ82" s="904"/>
      <c r="DA82" s="905"/>
      <c r="DB82" s="903"/>
      <c r="DC82" s="904"/>
      <c r="DD82" s="904"/>
      <c r="DE82" s="904"/>
      <c r="DF82" s="905"/>
      <c r="DG82" s="903"/>
      <c r="DH82" s="904"/>
      <c r="DI82" s="904"/>
      <c r="DJ82" s="904"/>
      <c r="DK82" s="905"/>
      <c r="DL82" s="903"/>
      <c r="DM82" s="904"/>
      <c r="DN82" s="904"/>
      <c r="DO82" s="904"/>
      <c r="DP82" s="905"/>
      <c r="DQ82" s="903"/>
      <c r="DR82" s="904"/>
      <c r="DS82" s="904"/>
      <c r="DT82" s="904"/>
      <c r="DU82" s="905"/>
      <c r="DV82" s="900"/>
      <c r="DW82" s="901"/>
      <c r="DX82" s="901"/>
      <c r="DY82" s="901"/>
      <c r="DZ82" s="906"/>
      <c r="EA82" s="55"/>
    </row>
    <row r="83" spans="1:131" s="52" customFormat="1" ht="26.25" customHeight="1" x14ac:dyDescent="0.2">
      <c r="A83" s="60">
        <v>16</v>
      </c>
      <c r="B83" s="929"/>
      <c r="C83" s="930"/>
      <c r="D83" s="930"/>
      <c r="E83" s="930"/>
      <c r="F83" s="930"/>
      <c r="G83" s="930"/>
      <c r="H83" s="930"/>
      <c r="I83" s="930"/>
      <c r="J83" s="930"/>
      <c r="K83" s="930"/>
      <c r="L83" s="930"/>
      <c r="M83" s="930"/>
      <c r="N83" s="930"/>
      <c r="O83" s="930"/>
      <c r="P83" s="931"/>
      <c r="Q83" s="932"/>
      <c r="R83" s="933"/>
      <c r="S83" s="933"/>
      <c r="T83" s="933"/>
      <c r="U83" s="933"/>
      <c r="V83" s="933"/>
      <c r="W83" s="933"/>
      <c r="X83" s="933"/>
      <c r="Y83" s="933"/>
      <c r="Z83" s="933"/>
      <c r="AA83" s="933"/>
      <c r="AB83" s="933"/>
      <c r="AC83" s="933"/>
      <c r="AD83" s="933"/>
      <c r="AE83" s="933"/>
      <c r="AF83" s="933"/>
      <c r="AG83" s="933"/>
      <c r="AH83" s="933"/>
      <c r="AI83" s="933"/>
      <c r="AJ83" s="933"/>
      <c r="AK83" s="933"/>
      <c r="AL83" s="933"/>
      <c r="AM83" s="933"/>
      <c r="AN83" s="933"/>
      <c r="AO83" s="933"/>
      <c r="AP83" s="933"/>
      <c r="AQ83" s="933"/>
      <c r="AR83" s="933"/>
      <c r="AS83" s="933"/>
      <c r="AT83" s="933"/>
      <c r="AU83" s="933"/>
      <c r="AV83" s="933"/>
      <c r="AW83" s="933"/>
      <c r="AX83" s="933"/>
      <c r="AY83" s="933"/>
      <c r="AZ83" s="934"/>
      <c r="BA83" s="934"/>
      <c r="BB83" s="934"/>
      <c r="BC83" s="934"/>
      <c r="BD83" s="935"/>
      <c r="BE83" s="63"/>
      <c r="BF83" s="63"/>
      <c r="BG83" s="63"/>
      <c r="BH83" s="63"/>
      <c r="BI83" s="63"/>
      <c r="BJ83" s="63"/>
      <c r="BK83" s="63"/>
      <c r="BL83" s="63"/>
      <c r="BM83" s="63"/>
      <c r="BN83" s="63"/>
      <c r="BO83" s="63"/>
      <c r="BP83" s="63"/>
      <c r="BQ83" s="60">
        <v>77</v>
      </c>
      <c r="BR83" s="89"/>
      <c r="BS83" s="900"/>
      <c r="BT83" s="901"/>
      <c r="BU83" s="901"/>
      <c r="BV83" s="901"/>
      <c r="BW83" s="901"/>
      <c r="BX83" s="901"/>
      <c r="BY83" s="901"/>
      <c r="BZ83" s="901"/>
      <c r="CA83" s="901"/>
      <c r="CB83" s="901"/>
      <c r="CC83" s="901"/>
      <c r="CD83" s="901"/>
      <c r="CE83" s="901"/>
      <c r="CF83" s="901"/>
      <c r="CG83" s="902"/>
      <c r="CH83" s="903"/>
      <c r="CI83" s="904"/>
      <c r="CJ83" s="904"/>
      <c r="CK83" s="904"/>
      <c r="CL83" s="905"/>
      <c r="CM83" s="903"/>
      <c r="CN83" s="904"/>
      <c r="CO83" s="904"/>
      <c r="CP83" s="904"/>
      <c r="CQ83" s="905"/>
      <c r="CR83" s="903"/>
      <c r="CS83" s="904"/>
      <c r="CT83" s="904"/>
      <c r="CU83" s="904"/>
      <c r="CV83" s="905"/>
      <c r="CW83" s="903"/>
      <c r="CX83" s="904"/>
      <c r="CY83" s="904"/>
      <c r="CZ83" s="904"/>
      <c r="DA83" s="905"/>
      <c r="DB83" s="903"/>
      <c r="DC83" s="904"/>
      <c r="DD83" s="904"/>
      <c r="DE83" s="904"/>
      <c r="DF83" s="905"/>
      <c r="DG83" s="903"/>
      <c r="DH83" s="904"/>
      <c r="DI83" s="904"/>
      <c r="DJ83" s="904"/>
      <c r="DK83" s="905"/>
      <c r="DL83" s="903"/>
      <c r="DM83" s="904"/>
      <c r="DN83" s="904"/>
      <c r="DO83" s="904"/>
      <c r="DP83" s="905"/>
      <c r="DQ83" s="903"/>
      <c r="DR83" s="904"/>
      <c r="DS83" s="904"/>
      <c r="DT83" s="904"/>
      <c r="DU83" s="905"/>
      <c r="DV83" s="900"/>
      <c r="DW83" s="901"/>
      <c r="DX83" s="901"/>
      <c r="DY83" s="901"/>
      <c r="DZ83" s="906"/>
      <c r="EA83" s="55"/>
    </row>
    <row r="84" spans="1:131" s="52" customFormat="1" ht="26.25" customHeight="1" x14ac:dyDescent="0.2">
      <c r="A84" s="60">
        <v>17</v>
      </c>
      <c r="B84" s="929"/>
      <c r="C84" s="930"/>
      <c r="D84" s="930"/>
      <c r="E84" s="930"/>
      <c r="F84" s="930"/>
      <c r="G84" s="930"/>
      <c r="H84" s="930"/>
      <c r="I84" s="930"/>
      <c r="J84" s="930"/>
      <c r="K84" s="930"/>
      <c r="L84" s="930"/>
      <c r="M84" s="930"/>
      <c r="N84" s="930"/>
      <c r="O84" s="930"/>
      <c r="P84" s="931"/>
      <c r="Q84" s="932"/>
      <c r="R84" s="933"/>
      <c r="S84" s="933"/>
      <c r="T84" s="933"/>
      <c r="U84" s="933"/>
      <c r="V84" s="933"/>
      <c r="W84" s="933"/>
      <c r="X84" s="933"/>
      <c r="Y84" s="933"/>
      <c r="Z84" s="933"/>
      <c r="AA84" s="933"/>
      <c r="AB84" s="933"/>
      <c r="AC84" s="933"/>
      <c r="AD84" s="933"/>
      <c r="AE84" s="933"/>
      <c r="AF84" s="933"/>
      <c r="AG84" s="933"/>
      <c r="AH84" s="933"/>
      <c r="AI84" s="933"/>
      <c r="AJ84" s="933"/>
      <c r="AK84" s="933"/>
      <c r="AL84" s="933"/>
      <c r="AM84" s="933"/>
      <c r="AN84" s="933"/>
      <c r="AO84" s="933"/>
      <c r="AP84" s="933"/>
      <c r="AQ84" s="933"/>
      <c r="AR84" s="933"/>
      <c r="AS84" s="933"/>
      <c r="AT84" s="933"/>
      <c r="AU84" s="933"/>
      <c r="AV84" s="933"/>
      <c r="AW84" s="933"/>
      <c r="AX84" s="933"/>
      <c r="AY84" s="933"/>
      <c r="AZ84" s="934"/>
      <c r="BA84" s="934"/>
      <c r="BB84" s="934"/>
      <c r="BC84" s="934"/>
      <c r="BD84" s="935"/>
      <c r="BE84" s="63"/>
      <c r="BF84" s="63"/>
      <c r="BG84" s="63"/>
      <c r="BH84" s="63"/>
      <c r="BI84" s="63"/>
      <c r="BJ84" s="63"/>
      <c r="BK84" s="63"/>
      <c r="BL84" s="63"/>
      <c r="BM84" s="63"/>
      <c r="BN84" s="63"/>
      <c r="BO84" s="63"/>
      <c r="BP84" s="63"/>
      <c r="BQ84" s="60">
        <v>78</v>
      </c>
      <c r="BR84" s="89"/>
      <c r="BS84" s="900"/>
      <c r="BT84" s="901"/>
      <c r="BU84" s="901"/>
      <c r="BV84" s="901"/>
      <c r="BW84" s="901"/>
      <c r="BX84" s="901"/>
      <c r="BY84" s="901"/>
      <c r="BZ84" s="901"/>
      <c r="CA84" s="901"/>
      <c r="CB84" s="901"/>
      <c r="CC84" s="901"/>
      <c r="CD84" s="901"/>
      <c r="CE84" s="901"/>
      <c r="CF84" s="901"/>
      <c r="CG84" s="902"/>
      <c r="CH84" s="903"/>
      <c r="CI84" s="904"/>
      <c r="CJ84" s="904"/>
      <c r="CK84" s="904"/>
      <c r="CL84" s="905"/>
      <c r="CM84" s="903"/>
      <c r="CN84" s="904"/>
      <c r="CO84" s="904"/>
      <c r="CP84" s="904"/>
      <c r="CQ84" s="905"/>
      <c r="CR84" s="903"/>
      <c r="CS84" s="904"/>
      <c r="CT84" s="904"/>
      <c r="CU84" s="904"/>
      <c r="CV84" s="905"/>
      <c r="CW84" s="903"/>
      <c r="CX84" s="904"/>
      <c r="CY84" s="904"/>
      <c r="CZ84" s="904"/>
      <c r="DA84" s="905"/>
      <c r="DB84" s="903"/>
      <c r="DC84" s="904"/>
      <c r="DD84" s="904"/>
      <c r="DE84" s="904"/>
      <c r="DF84" s="905"/>
      <c r="DG84" s="903"/>
      <c r="DH84" s="904"/>
      <c r="DI84" s="904"/>
      <c r="DJ84" s="904"/>
      <c r="DK84" s="905"/>
      <c r="DL84" s="903"/>
      <c r="DM84" s="904"/>
      <c r="DN84" s="904"/>
      <c r="DO84" s="904"/>
      <c r="DP84" s="905"/>
      <c r="DQ84" s="903"/>
      <c r="DR84" s="904"/>
      <c r="DS84" s="904"/>
      <c r="DT84" s="904"/>
      <c r="DU84" s="905"/>
      <c r="DV84" s="900"/>
      <c r="DW84" s="901"/>
      <c r="DX84" s="901"/>
      <c r="DY84" s="901"/>
      <c r="DZ84" s="906"/>
      <c r="EA84" s="55"/>
    </row>
    <row r="85" spans="1:131" s="52" customFormat="1" ht="26.25" customHeight="1" x14ac:dyDescent="0.2">
      <c r="A85" s="60">
        <v>18</v>
      </c>
      <c r="B85" s="929"/>
      <c r="C85" s="930"/>
      <c r="D85" s="930"/>
      <c r="E85" s="930"/>
      <c r="F85" s="930"/>
      <c r="G85" s="930"/>
      <c r="H85" s="930"/>
      <c r="I85" s="930"/>
      <c r="J85" s="930"/>
      <c r="K85" s="930"/>
      <c r="L85" s="930"/>
      <c r="M85" s="930"/>
      <c r="N85" s="930"/>
      <c r="O85" s="930"/>
      <c r="P85" s="931"/>
      <c r="Q85" s="932"/>
      <c r="R85" s="933"/>
      <c r="S85" s="933"/>
      <c r="T85" s="933"/>
      <c r="U85" s="933"/>
      <c r="V85" s="933"/>
      <c r="W85" s="933"/>
      <c r="X85" s="933"/>
      <c r="Y85" s="933"/>
      <c r="Z85" s="933"/>
      <c r="AA85" s="933"/>
      <c r="AB85" s="933"/>
      <c r="AC85" s="933"/>
      <c r="AD85" s="933"/>
      <c r="AE85" s="933"/>
      <c r="AF85" s="933"/>
      <c r="AG85" s="933"/>
      <c r="AH85" s="933"/>
      <c r="AI85" s="933"/>
      <c r="AJ85" s="933"/>
      <c r="AK85" s="933"/>
      <c r="AL85" s="933"/>
      <c r="AM85" s="933"/>
      <c r="AN85" s="933"/>
      <c r="AO85" s="933"/>
      <c r="AP85" s="933"/>
      <c r="AQ85" s="933"/>
      <c r="AR85" s="933"/>
      <c r="AS85" s="933"/>
      <c r="AT85" s="933"/>
      <c r="AU85" s="933"/>
      <c r="AV85" s="933"/>
      <c r="AW85" s="933"/>
      <c r="AX85" s="933"/>
      <c r="AY85" s="933"/>
      <c r="AZ85" s="934"/>
      <c r="BA85" s="934"/>
      <c r="BB85" s="934"/>
      <c r="BC85" s="934"/>
      <c r="BD85" s="935"/>
      <c r="BE85" s="63"/>
      <c r="BF85" s="63"/>
      <c r="BG85" s="63"/>
      <c r="BH85" s="63"/>
      <c r="BI85" s="63"/>
      <c r="BJ85" s="63"/>
      <c r="BK85" s="63"/>
      <c r="BL85" s="63"/>
      <c r="BM85" s="63"/>
      <c r="BN85" s="63"/>
      <c r="BO85" s="63"/>
      <c r="BP85" s="63"/>
      <c r="BQ85" s="60">
        <v>79</v>
      </c>
      <c r="BR85" s="89"/>
      <c r="BS85" s="900"/>
      <c r="BT85" s="901"/>
      <c r="BU85" s="901"/>
      <c r="BV85" s="901"/>
      <c r="BW85" s="901"/>
      <c r="BX85" s="901"/>
      <c r="BY85" s="901"/>
      <c r="BZ85" s="901"/>
      <c r="CA85" s="901"/>
      <c r="CB85" s="901"/>
      <c r="CC85" s="901"/>
      <c r="CD85" s="901"/>
      <c r="CE85" s="901"/>
      <c r="CF85" s="901"/>
      <c r="CG85" s="902"/>
      <c r="CH85" s="903"/>
      <c r="CI85" s="904"/>
      <c r="CJ85" s="904"/>
      <c r="CK85" s="904"/>
      <c r="CL85" s="905"/>
      <c r="CM85" s="903"/>
      <c r="CN85" s="904"/>
      <c r="CO85" s="904"/>
      <c r="CP85" s="904"/>
      <c r="CQ85" s="905"/>
      <c r="CR85" s="903"/>
      <c r="CS85" s="904"/>
      <c r="CT85" s="904"/>
      <c r="CU85" s="904"/>
      <c r="CV85" s="905"/>
      <c r="CW85" s="903"/>
      <c r="CX85" s="904"/>
      <c r="CY85" s="904"/>
      <c r="CZ85" s="904"/>
      <c r="DA85" s="905"/>
      <c r="DB85" s="903"/>
      <c r="DC85" s="904"/>
      <c r="DD85" s="904"/>
      <c r="DE85" s="904"/>
      <c r="DF85" s="905"/>
      <c r="DG85" s="903"/>
      <c r="DH85" s="904"/>
      <c r="DI85" s="904"/>
      <c r="DJ85" s="904"/>
      <c r="DK85" s="905"/>
      <c r="DL85" s="903"/>
      <c r="DM85" s="904"/>
      <c r="DN85" s="904"/>
      <c r="DO85" s="904"/>
      <c r="DP85" s="905"/>
      <c r="DQ85" s="903"/>
      <c r="DR85" s="904"/>
      <c r="DS85" s="904"/>
      <c r="DT85" s="904"/>
      <c r="DU85" s="905"/>
      <c r="DV85" s="900"/>
      <c r="DW85" s="901"/>
      <c r="DX85" s="901"/>
      <c r="DY85" s="901"/>
      <c r="DZ85" s="906"/>
      <c r="EA85" s="55"/>
    </row>
    <row r="86" spans="1:131" s="52" customFormat="1" ht="26.25" customHeight="1" x14ac:dyDescent="0.2">
      <c r="A86" s="60">
        <v>19</v>
      </c>
      <c r="B86" s="929"/>
      <c r="C86" s="930"/>
      <c r="D86" s="930"/>
      <c r="E86" s="930"/>
      <c r="F86" s="930"/>
      <c r="G86" s="930"/>
      <c r="H86" s="930"/>
      <c r="I86" s="930"/>
      <c r="J86" s="930"/>
      <c r="K86" s="930"/>
      <c r="L86" s="930"/>
      <c r="M86" s="930"/>
      <c r="N86" s="930"/>
      <c r="O86" s="930"/>
      <c r="P86" s="931"/>
      <c r="Q86" s="932"/>
      <c r="R86" s="933"/>
      <c r="S86" s="933"/>
      <c r="T86" s="933"/>
      <c r="U86" s="933"/>
      <c r="V86" s="933"/>
      <c r="W86" s="933"/>
      <c r="X86" s="933"/>
      <c r="Y86" s="933"/>
      <c r="Z86" s="933"/>
      <c r="AA86" s="933"/>
      <c r="AB86" s="933"/>
      <c r="AC86" s="933"/>
      <c r="AD86" s="933"/>
      <c r="AE86" s="933"/>
      <c r="AF86" s="933"/>
      <c r="AG86" s="933"/>
      <c r="AH86" s="933"/>
      <c r="AI86" s="933"/>
      <c r="AJ86" s="933"/>
      <c r="AK86" s="933"/>
      <c r="AL86" s="933"/>
      <c r="AM86" s="933"/>
      <c r="AN86" s="933"/>
      <c r="AO86" s="933"/>
      <c r="AP86" s="933"/>
      <c r="AQ86" s="933"/>
      <c r="AR86" s="933"/>
      <c r="AS86" s="933"/>
      <c r="AT86" s="933"/>
      <c r="AU86" s="933"/>
      <c r="AV86" s="933"/>
      <c r="AW86" s="933"/>
      <c r="AX86" s="933"/>
      <c r="AY86" s="933"/>
      <c r="AZ86" s="934"/>
      <c r="BA86" s="934"/>
      <c r="BB86" s="934"/>
      <c r="BC86" s="934"/>
      <c r="BD86" s="935"/>
      <c r="BE86" s="63"/>
      <c r="BF86" s="63"/>
      <c r="BG86" s="63"/>
      <c r="BH86" s="63"/>
      <c r="BI86" s="63"/>
      <c r="BJ86" s="63"/>
      <c r="BK86" s="63"/>
      <c r="BL86" s="63"/>
      <c r="BM86" s="63"/>
      <c r="BN86" s="63"/>
      <c r="BO86" s="63"/>
      <c r="BP86" s="63"/>
      <c r="BQ86" s="60">
        <v>80</v>
      </c>
      <c r="BR86" s="89"/>
      <c r="BS86" s="900"/>
      <c r="BT86" s="901"/>
      <c r="BU86" s="901"/>
      <c r="BV86" s="901"/>
      <c r="BW86" s="901"/>
      <c r="BX86" s="901"/>
      <c r="BY86" s="901"/>
      <c r="BZ86" s="901"/>
      <c r="CA86" s="901"/>
      <c r="CB86" s="901"/>
      <c r="CC86" s="901"/>
      <c r="CD86" s="901"/>
      <c r="CE86" s="901"/>
      <c r="CF86" s="901"/>
      <c r="CG86" s="902"/>
      <c r="CH86" s="903"/>
      <c r="CI86" s="904"/>
      <c r="CJ86" s="904"/>
      <c r="CK86" s="904"/>
      <c r="CL86" s="905"/>
      <c r="CM86" s="903"/>
      <c r="CN86" s="904"/>
      <c r="CO86" s="904"/>
      <c r="CP86" s="904"/>
      <c r="CQ86" s="905"/>
      <c r="CR86" s="903"/>
      <c r="CS86" s="904"/>
      <c r="CT86" s="904"/>
      <c r="CU86" s="904"/>
      <c r="CV86" s="905"/>
      <c r="CW86" s="903"/>
      <c r="CX86" s="904"/>
      <c r="CY86" s="904"/>
      <c r="CZ86" s="904"/>
      <c r="DA86" s="905"/>
      <c r="DB86" s="903"/>
      <c r="DC86" s="904"/>
      <c r="DD86" s="904"/>
      <c r="DE86" s="904"/>
      <c r="DF86" s="905"/>
      <c r="DG86" s="903"/>
      <c r="DH86" s="904"/>
      <c r="DI86" s="904"/>
      <c r="DJ86" s="904"/>
      <c r="DK86" s="905"/>
      <c r="DL86" s="903"/>
      <c r="DM86" s="904"/>
      <c r="DN86" s="904"/>
      <c r="DO86" s="904"/>
      <c r="DP86" s="905"/>
      <c r="DQ86" s="903"/>
      <c r="DR86" s="904"/>
      <c r="DS86" s="904"/>
      <c r="DT86" s="904"/>
      <c r="DU86" s="905"/>
      <c r="DV86" s="900"/>
      <c r="DW86" s="901"/>
      <c r="DX86" s="901"/>
      <c r="DY86" s="901"/>
      <c r="DZ86" s="906"/>
      <c r="EA86" s="55"/>
    </row>
    <row r="87" spans="1:131" s="52" customFormat="1" ht="26.25" customHeight="1" x14ac:dyDescent="0.2">
      <c r="A87" s="65">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63"/>
      <c r="BF87" s="63"/>
      <c r="BG87" s="63"/>
      <c r="BH87" s="63"/>
      <c r="BI87" s="63"/>
      <c r="BJ87" s="63"/>
      <c r="BK87" s="63"/>
      <c r="BL87" s="63"/>
      <c r="BM87" s="63"/>
      <c r="BN87" s="63"/>
      <c r="BO87" s="63"/>
      <c r="BP87" s="63"/>
      <c r="BQ87" s="60">
        <v>81</v>
      </c>
      <c r="BR87" s="89"/>
      <c r="BS87" s="900"/>
      <c r="BT87" s="901"/>
      <c r="BU87" s="901"/>
      <c r="BV87" s="901"/>
      <c r="BW87" s="901"/>
      <c r="BX87" s="901"/>
      <c r="BY87" s="901"/>
      <c r="BZ87" s="901"/>
      <c r="CA87" s="901"/>
      <c r="CB87" s="901"/>
      <c r="CC87" s="901"/>
      <c r="CD87" s="901"/>
      <c r="CE87" s="901"/>
      <c r="CF87" s="901"/>
      <c r="CG87" s="902"/>
      <c r="CH87" s="903"/>
      <c r="CI87" s="904"/>
      <c r="CJ87" s="904"/>
      <c r="CK87" s="904"/>
      <c r="CL87" s="905"/>
      <c r="CM87" s="903"/>
      <c r="CN87" s="904"/>
      <c r="CO87" s="904"/>
      <c r="CP87" s="904"/>
      <c r="CQ87" s="905"/>
      <c r="CR87" s="903"/>
      <c r="CS87" s="904"/>
      <c r="CT87" s="904"/>
      <c r="CU87" s="904"/>
      <c r="CV87" s="905"/>
      <c r="CW87" s="903"/>
      <c r="CX87" s="904"/>
      <c r="CY87" s="904"/>
      <c r="CZ87" s="904"/>
      <c r="DA87" s="905"/>
      <c r="DB87" s="903"/>
      <c r="DC87" s="904"/>
      <c r="DD87" s="904"/>
      <c r="DE87" s="904"/>
      <c r="DF87" s="905"/>
      <c r="DG87" s="903"/>
      <c r="DH87" s="904"/>
      <c r="DI87" s="904"/>
      <c r="DJ87" s="904"/>
      <c r="DK87" s="905"/>
      <c r="DL87" s="903"/>
      <c r="DM87" s="904"/>
      <c r="DN87" s="904"/>
      <c r="DO87" s="904"/>
      <c r="DP87" s="905"/>
      <c r="DQ87" s="903"/>
      <c r="DR87" s="904"/>
      <c r="DS87" s="904"/>
      <c r="DT87" s="904"/>
      <c r="DU87" s="905"/>
      <c r="DV87" s="900"/>
      <c r="DW87" s="901"/>
      <c r="DX87" s="901"/>
      <c r="DY87" s="901"/>
      <c r="DZ87" s="906"/>
      <c r="EA87" s="55"/>
    </row>
    <row r="88" spans="1:131" s="52" customFormat="1" ht="26.25" customHeight="1" x14ac:dyDescent="0.2">
      <c r="A88" s="61" t="s">
        <v>256</v>
      </c>
      <c r="B88" s="907" t="s">
        <v>189</v>
      </c>
      <c r="C88" s="908"/>
      <c r="D88" s="908"/>
      <c r="E88" s="908"/>
      <c r="F88" s="908"/>
      <c r="G88" s="908"/>
      <c r="H88" s="908"/>
      <c r="I88" s="908"/>
      <c r="J88" s="908"/>
      <c r="K88" s="908"/>
      <c r="L88" s="908"/>
      <c r="M88" s="908"/>
      <c r="N88" s="908"/>
      <c r="O88" s="908"/>
      <c r="P88" s="909"/>
      <c r="Q88" s="917"/>
      <c r="R88" s="918"/>
      <c r="S88" s="918"/>
      <c r="T88" s="918"/>
      <c r="U88" s="918"/>
      <c r="V88" s="918"/>
      <c r="W88" s="918"/>
      <c r="X88" s="918"/>
      <c r="Y88" s="918"/>
      <c r="Z88" s="918"/>
      <c r="AA88" s="918"/>
      <c r="AB88" s="918"/>
      <c r="AC88" s="918"/>
      <c r="AD88" s="918"/>
      <c r="AE88" s="918"/>
      <c r="AF88" s="919">
        <v>20059</v>
      </c>
      <c r="AG88" s="919"/>
      <c r="AH88" s="919"/>
      <c r="AI88" s="919"/>
      <c r="AJ88" s="919"/>
      <c r="AK88" s="918"/>
      <c r="AL88" s="918"/>
      <c r="AM88" s="918"/>
      <c r="AN88" s="918"/>
      <c r="AO88" s="918"/>
      <c r="AP88" s="919">
        <v>465</v>
      </c>
      <c r="AQ88" s="919"/>
      <c r="AR88" s="919"/>
      <c r="AS88" s="919"/>
      <c r="AT88" s="919"/>
      <c r="AU88" s="919">
        <v>214</v>
      </c>
      <c r="AV88" s="919"/>
      <c r="AW88" s="919"/>
      <c r="AX88" s="919"/>
      <c r="AY88" s="919"/>
      <c r="AZ88" s="920"/>
      <c r="BA88" s="920"/>
      <c r="BB88" s="920"/>
      <c r="BC88" s="920"/>
      <c r="BD88" s="921"/>
      <c r="BE88" s="63"/>
      <c r="BF88" s="63"/>
      <c r="BG88" s="63"/>
      <c r="BH88" s="63"/>
      <c r="BI88" s="63"/>
      <c r="BJ88" s="63"/>
      <c r="BK88" s="63"/>
      <c r="BL88" s="63"/>
      <c r="BM88" s="63"/>
      <c r="BN88" s="63"/>
      <c r="BO88" s="63"/>
      <c r="BP88" s="63"/>
      <c r="BQ88" s="60">
        <v>82</v>
      </c>
      <c r="BR88" s="89"/>
      <c r="BS88" s="900"/>
      <c r="BT88" s="901"/>
      <c r="BU88" s="901"/>
      <c r="BV88" s="901"/>
      <c r="BW88" s="901"/>
      <c r="BX88" s="901"/>
      <c r="BY88" s="901"/>
      <c r="BZ88" s="901"/>
      <c r="CA88" s="901"/>
      <c r="CB88" s="901"/>
      <c r="CC88" s="901"/>
      <c r="CD88" s="901"/>
      <c r="CE88" s="901"/>
      <c r="CF88" s="901"/>
      <c r="CG88" s="902"/>
      <c r="CH88" s="903"/>
      <c r="CI88" s="904"/>
      <c r="CJ88" s="904"/>
      <c r="CK88" s="904"/>
      <c r="CL88" s="905"/>
      <c r="CM88" s="903"/>
      <c r="CN88" s="904"/>
      <c r="CO88" s="904"/>
      <c r="CP88" s="904"/>
      <c r="CQ88" s="905"/>
      <c r="CR88" s="903"/>
      <c r="CS88" s="904"/>
      <c r="CT88" s="904"/>
      <c r="CU88" s="904"/>
      <c r="CV88" s="905"/>
      <c r="CW88" s="903"/>
      <c r="CX88" s="904"/>
      <c r="CY88" s="904"/>
      <c r="CZ88" s="904"/>
      <c r="DA88" s="905"/>
      <c r="DB88" s="903"/>
      <c r="DC88" s="904"/>
      <c r="DD88" s="904"/>
      <c r="DE88" s="904"/>
      <c r="DF88" s="905"/>
      <c r="DG88" s="903"/>
      <c r="DH88" s="904"/>
      <c r="DI88" s="904"/>
      <c r="DJ88" s="904"/>
      <c r="DK88" s="905"/>
      <c r="DL88" s="903"/>
      <c r="DM88" s="904"/>
      <c r="DN88" s="904"/>
      <c r="DO88" s="904"/>
      <c r="DP88" s="905"/>
      <c r="DQ88" s="903"/>
      <c r="DR88" s="904"/>
      <c r="DS88" s="904"/>
      <c r="DT88" s="904"/>
      <c r="DU88" s="905"/>
      <c r="DV88" s="900"/>
      <c r="DW88" s="901"/>
      <c r="DX88" s="901"/>
      <c r="DY88" s="901"/>
      <c r="DZ88" s="906"/>
      <c r="EA88" s="55"/>
    </row>
    <row r="89" spans="1:131" s="52" customFormat="1" ht="26.25" hidden="1" customHeight="1" x14ac:dyDescent="0.2">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00"/>
      <c r="BT89" s="901"/>
      <c r="BU89" s="901"/>
      <c r="BV89" s="901"/>
      <c r="BW89" s="901"/>
      <c r="BX89" s="901"/>
      <c r="BY89" s="901"/>
      <c r="BZ89" s="901"/>
      <c r="CA89" s="901"/>
      <c r="CB89" s="901"/>
      <c r="CC89" s="901"/>
      <c r="CD89" s="901"/>
      <c r="CE89" s="901"/>
      <c r="CF89" s="901"/>
      <c r="CG89" s="902"/>
      <c r="CH89" s="903"/>
      <c r="CI89" s="904"/>
      <c r="CJ89" s="904"/>
      <c r="CK89" s="904"/>
      <c r="CL89" s="905"/>
      <c r="CM89" s="903"/>
      <c r="CN89" s="904"/>
      <c r="CO89" s="904"/>
      <c r="CP89" s="904"/>
      <c r="CQ89" s="905"/>
      <c r="CR89" s="903"/>
      <c r="CS89" s="904"/>
      <c r="CT89" s="904"/>
      <c r="CU89" s="904"/>
      <c r="CV89" s="905"/>
      <c r="CW89" s="903"/>
      <c r="CX89" s="904"/>
      <c r="CY89" s="904"/>
      <c r="CZ89" s="904"/>
      <c r="DA89" s="905"/>
      <c r="DB89" s="903"/>
      <c r="DC89" s="904"/>
      <c r="DD89" s="904"/>
      <c r="DE89" s="904"/>
      <c r="DF89" s="905"/>
      <c r="DG89" s="903"/>
      <c r="DH89" s="904"/>
      <c r="DI89" s="904"/>
      <c r="DJ89" s="904"/>
      <c r="DK89" s="905"/>
      <c r="DL89" s="903"/>
      <c r="DM89" s="904"/>
      <c r="DN89" s="904"/>
      <c r="DO89" s="904"/>
      <c r="DP89" s="905"/>
      <c r="DQ89" s="903"/>
      <c r="DR89" s="904"/>
      <c r="DS89" s="904"/>
      <c r="DT89" s="904"/>
      <c r="DU89" s="905"/>
      <c r="DV89" s="900"/>
      <c r="DW89" s="901"/>
      <c r="DX89" s="901"/>
      <c r="DY89" s="901"/>
      <c r="DZ89" s="906"/>
      <c r="EA89" s="55"/>
    </row>
    <row r="90" spans="1:131" s="52" customFormat="1" ht="26.25" hidden="1" customHeight="1" x14ac:dyDescent="0.2">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00"/>
      <c r="BT90" s="901"/>
      <c r="BU90" s="901"/>
      <c r="BV90" s="901"/>
      <c r="BW90" s="901"/>
      <c r="BX90" s="901"/>
      <c r="BY90" s="901"/>
      <c r="BZ90" s="901"/>
      <c r="CA90" s="901"/>
      <c r="CB90" s="901"/>
      <c r="CC90" s="901"/>
      <c r="CD90" s="901"/>
      <c r="CE90" s="901"/>
      <c r="CF90" s="901"/>
      <c r="CG90" s="902"/>
      <c r="CH90" s="903"/>
      <c r="CI90" s="904"/>
      <c r="CJ90" s="904"/>
      <c r="CK90" s="904"/>
      <c r="CL90" s="905"/>
      <c r="CM90" s="903"/>
      <c r="CN90" s="904"/>
      <c r="CO90" s="904"/>
      <c r="CP90" s="904"/>
      <c r="CQ90" s="905"/>
      <c r="CR90" s="903"/>
      <c r="CS90" s="904"/>
      <c r="CT90" s="904"/>
      <c r="CU90" s="904"/>
      <c r="CV90" s="905"/>
      <c r="CW90" s="903"/>
      <c r="CX90" s="904"/>
      <c r="CY90" s="904"/>
      <c r="CZ90" s="904"/>
      <c r="DA90" s="905"/>
      <c r="DB90" s="903"/>
      <c r="DC90" s="904"/>
      <c r="DD90" s="904"/>
      <c r="DE90" s="904"/>
      <c r="DF90" s="905"/>
      <c r="DG90" s="903"/>
      <c r="DH90" s="904"/>
      <c r="DI90" s="904"/>
      <c r="DJ90" s="904"/>
      <c r="DK90" s="905"/>
      <c r="DL90" s="903"/>
      <c r="DM90" s="904"/>
      <c r="DN90" s="904"/>
      <c r="DO90" s="904"/>
      <c r="DP90" s="905"/>
      <c r="DQ90" s="903"/>
      <c r="DR90" s="904"/>
      <c r="DS90" s="904"/>
      <c r="DT90" s="904"/>
      <c r="DU90" s="905"/>
      <c r="DV90" s="900"/>
      <c r="DW90" s="901"/>
      <c r="DX90" s="901"/>
      <c r="DY90" s="901"/>
      <c r="DZ90" s="906"/>
      <c r="EA90" s="55"/>
    </row>
    <row r="91" spans="1:131" s="52" customFormat="1" ht="26.25" hidden="1" customHeight="1" x14ac:dyDescent="0.2">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00"/>
      <c r="BT91" s="901"/>
      <c r="BU91" s="901"/>
      <c r="BV91" s="901"/>
      <c r="BW91" s="901"/>
      <c r="BX91" s="901"/>
      <c r="BY91" s="901"/>
      <c r="BZ91" s="901"/>
      <c r="CA91" s="901"/>
      <c r="CB91" s="901"/>
      <c r="CC91" s="901"/>
      <c r="CD91" s="901"/>
      <c r="CE91" s="901"/>
      <c r="CF91" s="901"/>
      <c r="CG91" s="902"/>
      <c r="CH91" s="903"/>
      <c r="CI91" s="904"/>
      <c r="CJ91" s="904"/>
      <c r="CK91" s="904"/>
      <c r="CL91" s="905"/>
      <c r="CM91" s="903"/>
      <c r="CN91" s="904"/>
      <c r="CO91" s="904"/>
      <c r="CP91" s="904"/>
      <c r="CQ91" s="905"/>
      <c r="CR91" s="903"/>
      <c r="CS91" s="904"/>
      <c r="CT91" s="904"/>
      <c r="CU91" s="904"/>
      <c r="CV91" s="905"/>
      <c r="CW91" s="903"/>
      <c r="CX91" s="904"/>
      <c r="CY91" s="904"/>
      <c r="CZ91" s="904"/>
      <c r="DA91" s="905"/>
      <c r="DB91" s="903"/>
      <c r="DC91" s="904"/>
      <c r="DD91" s="904"/>
      <c r="DE91" s="904"/>
      <c r="DF91" s="905"/>
      <c r="DG91" s="903"/>
      <c r="DH91" s="904"/>
      <c r="DI91" s="904"/>
      <c r="DJ91" s="904"/>
      <c r="DK91" s="905"/>
      <c r="DL91" s="903"/>
      <c r="DM91" s="904"/>
      <c r="DN91" s="904"/>
      <c r="DO91" s="904"/>
      <c r="DP91" s="905"/>
      <c r="DQ91" s="903"/>
      <c r="DR91" s="904"/>
      <c r="DS91" s="904"/>
      <c r="DT91" s="904"/>
      <c r="DU91" s="905"/>
      <c r="DV91" s="900"/>
      <c r="DW91" s="901"/>
      <c r="DX91" s="901"/>
      <c r="DY91" s="901"/>
      <c r="DZ91" s="906"/>
      <c r="EA91" s="55"/>
    </row>
    <row r="92" spans="1:131" s="52" customFormat="1" ht="26.25" hidden="1" customHeight="1" x14ac:dyDescent="0.2">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00"/>
      <c r="BT92" s="901"/>
      <c r="BU92" s="901"/>
      <c r="BV92" s="901"/>
      <c r="BW92" s="901"/>
      <c r="BX92" s="901"/>
      <c r="BY92" s="901"/>
      <c r="BZ92" s="901"/>
      <c r="CA92" s="901"/>
      <c r="CB92" s="901"/>
      <c r="CC92" s="901"/>
      <c r="CD92" s="901"/>
      <c r="CE92" s="901"/>
      <c r="CF92" s="901"/>
      <c r="CG92" s="902"/>
      <c r="CH92" s="903"/>
      <c r="CI92" s="904"/>
      <c r="CJ92" s="904"/>
      <c r="CK92" s="904"/>
      <c r="CL92" s="905"/>
      <c r="CM92" s="903"/>
      <c r="CN92" s="904"/>
      <c r="CO92" s="904"/>
      <c r="CP92" s="904"/>
      <c r="CQ92" s="905"/>
      <c r="CR92" s="903"/>
      <c r="CS92" s="904"/>
      <c r="CT92" s="904"/>
      <c r="CU92" s="904"/>
      <c r="CV92" s="905"/>
      <c r="CW92" s="903"/>
      <c r="CX92" s="904"/>
      <c r="CY92" s="904"/>
      <c r="CZ92" s="904"/>
      <c r="DA92" s="905"/>
      <c r="DB92" s="903"/>
      <c r="DC92" s="904"/>
      <c r="DD92" s="904"/>
      <c r="DE92" s="904"/>
      <c r="DF92" s="905"/>
      <c r="DG92" s="903"/>
      <c r="DH92" s="904"/>
      <c r="DI92" s="904"/>
      <c r="DJ92" s="904"/>
      <c r="DK92" s="905"/>
      <c r="DL92" s="903"/>
      <c r="DM92" s="904"/>
      <c r="DN92" s="904"/>
      <c r="DO92" s="904"/>
      <c r="DP92" s="905"/>
      <c r="DQ92" s="903"/>
      <c r="DR92" s="904"/>
      <c r="DS92" s="904"/>
      <c r="DT92" s="904"/>
      <c r="DU92" s="905"/>
      <c r="DV92" s="900"/>
      <c r="DW92" s="901"/>
      <c r="DX92" s="901"/>
      <c r="DY92" s="901"/>
      <c r="DZ92" s="906"/>
      <c r="EA92" s="55"/>
    </row>
    <row r="93" spans="1:131" s="52" customFormat="1" ht="26.25" hidden="1" customHeight="1" x14ac:dyDescent="0.2">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00"/>
      <c r="BT93" s="901"/>
      <c r="BU93" s="901"/>
      <c r="BV93" s="901"/>
      <c r="BW93" s="901"/>
      <c r="BX93" s="901"/>
      <c r="BY93" s="901"/>
      <c r="BZ93" s="901"/>
      <c r="CA93" s="901"/>
      <c r="CB93" s="901"/>
      <c r="CC93" s="901"/>
      <c r="CD93" s="901"/>
      <c r="CE93" s="901"/>
      <c r="CF93" s="901"/>
      <c r="CG93" s="902"/>
      <c r="CH93" s="903"/>
      <c r="CI93" s="904"/>
      <c r="CJ93" s="904"/>
      <c r="CK93" s="904"/>
      <c r="CL93" s="905"/>
      <c r="CM93" s="903"/>
      <c r="CN93" s="904"/>
      <c r="CO93" s="904"/>
      <c r="CP93" s="904"/>
      <c r="CQ93" s="905"/>
      <c r="CR93" s="903"/>
      <c r="CS93" s="904"/>
      <c r="CT93" s="904"/>
      <c r="CU93" s="904"/>
      <c r="CV93" s="905"/>
      <c r="CW93" s="903"/>
      <c r="CX93" s="904"/>
      <c r="CY93" s="904"/>
      <c r="CZ93" s="904"/>
      <c r="DA93" s="905"/>
      <c r="DB93" s="903"/>
      <c r="DC93" s="904"/>
      <c r="DD93" s="904"/>
      <c r="DE93" s="904"/>
      <c r="DF93" s="905"/>
      <c r="DG93" s="903"/>
      <c r="DH93" s="904"/>
      <c r="DI93" s="904"/>
      <c r="DJ93" s="904"/>
      <c r="DK93" s="905"/>
      <c r="DL93" s="903"/>
      <c r="DM93" s="904"/>
      <c r="DN93" s="904"/>
      <c r="DO93" s="904"/>
      <c r="DP93" s="905"/>
      <c r="DQ93" s="903"/>
      <c r="DR93" s="904"/>
      <c r="DS93" s="904"/>
      <c r="DT93" s="904"/>
      <c r="DU93" s="905"/>
      <c r="DV93" s="900"/>
      <c r="DW93" s="901"/>
      <c r="DX93" s="901"/>
      <c r="DY93" s="901"/>
      <c r="DZ93" s="906"/>
      <c r="EA93" s="55"/>
    </row>
    <row r="94" spans="1:131" s="52" customFormat="1" ht="26.25" hidden="1" customHeight="1" x14ac:dyDescent="0.2">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00"/>
      <c r="BT94" s="901"/>
      <c r="BU94" s="901"/>
      <c r="BV94" s="901"/>
      <c r="BW94" s="901"/>
      <c r="BX94" s="901"/>
      <c r="BY94" s="901"/>
      <c r="BZ94" s="901"/>
      <c r="CA94" s="901"/>
      <c r="CB94" s="901"/>
      <c r="CC94" s="901"/>
      <c r="CD94" s="901"/>
      <c r="CE94" s="901"/>
      <c r="CF94" s="901"/>
      <c r="CG94" s="902"/>
      <c r="CH94" s="903"/>
      <c r="CI94" s="904"/>
      <c r="CJ94" s="904"/>
      <c r="CK94" s="904"/>
      <c r="CL94" s="905"/>
      <c r="CM94" s="903"/>
      <c r="CN94" s="904"/>
      <c r="CO94" s="904"/>
      <c r="CP94" s="904"/>
      <c r="CQ94" s="905"/>
      <c r="CR94" s="903"/>
      <c r="CS94" s="904"/>
      <c r="CT94" s="904"/>
      <c r="CU94" s="904"/>
      <c r="CV94" s="905"/>
      <c r="CW94" s="903"/>
      <c r="CX94" s="904"/>
      <c r="CY94" s="904"/>
      <c r="CZ94" s="904"/>
      <c r="DA94" s="905"/>
      <c r="DB94" s="903"/>
      <c r="DC94" s="904"/>
      <c r="DD94" s="904"/>
      <c r="DE94" s="904"/>
      <c r="DF94" s="905"/>
      <c r="DG94" s="903"/>
      <c r="DH94" s="904"/>
      <c r="DI94" s="904"/>
      <c r="DJ94" s="904"/>
      <c r="DK94" s="905"/>
      <c r="DL94" s="903"/>
      <c r="DM94" s="904"/>
      <c r="DN94" s="904"/>
      <c r="DO94" s="904"/>
      <c r="DP94" s="905"/>
      <c r="DQ94" s="903"/>
      <c r="DR94" s="904"/>
      <c r="DS94" s="904"/>
      <c r="DT94" s="904"/>
      <c r="DU94" s="905"/>
      <c r="DV94" s="900"/>
      <c r="DW94" s="901"/>
      <c r="DX94" s="901"/>
      <c r="DY94" s="901"/>
      <c r="DZ94" s="906"/>
      <c r="EA94" s="55"/>
    </row>
    <row r="95" spans="1:131" s="52" customFormat="1" ht="26.25" hidden="1" customHeight="1" x14ac:dyDescent="0.2">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00"/>
      <c r="BT95" s="901"/>
      <c r="BU95" s="901"/>
      <c r="BV95" s="901"/>
      <c r="BW95" s="901"/>
      <c r="BX95" s="901"/>
      <c r="BY95" s="901"/>
      <c r="BZ95" s="901"/>
      <c r="CA95" s="901"/>
      <c r="CB95" s="901"/>
      <c r="CC95" s="901"/>
      <c r="CD95" s="901"/>
      <c r="CE95" s="901"/>
      <c r="CF95" s="901"/>
      <c r="CG95" s="902"/>
      <c r="CH95" s="903"/>
      <c r="CI95" s="904"/>
      <c r="CJ95" s="904"/>
      <c r="CK95" s="904"/>
      <c r="CL95" s="905"/>
      <c r="CM95" s="903"/>
      <c r="CN95" s="904"/>
      <c r="CO95" s="904"/>
      <c r="CP95" s="904"/>
      <c r="CQ95" s="905"/>
      <c r="CR95" s="903"/>
      <c r="CS95" s="904"/>
      <c r="CT95" s="904"/>
      <c r="CU95" s="904"/>
      <c r="CV95" s="905"/>
      <c r="CW95" s="903"/>
      <c r="CX95" s="904"/>
      <c r="CY95" s="904"/>
      <c r="CZ95" s="904"/>
      <c r="DA95" s="905"/>
      <c r="DB95" s="903"/>
      <c r="DC95" s="904"/>
      <c r="DD95" s="904"/>
      <c r="DE95" s="904"/>
      <c r="DF95" s="905"/>
      <c r="DG95" s="903"/>
      <c r="DH95" s="904"/>
      <c r="DI95" s="904"/>
      <c r="DJ95" s="904"/>
      <c r="DK95" s="905"/>
      <c r="DL95" s="903"/>
      <c r="DM95" s="904"/>
      <c r="DN95" s="904"/>
      <c r="DO95" s="904"/>
      <c r="DP95" s="905"/>
      <c r="DQ95" s="903"/>
      <c r="DR95" s="904"/>
      <c r="DS95" s="904"/>
      <c r="DT95" s="904"/>
      <c r="DU95" s="905"/>
      <c r="DV95" s="900"/>
      <c r="DW95" s="901"/>
      <c r="DX95" s="901"/>
      <c r="DY95" s="901"/>
      <c r="DZ95" s="906"/>
      <c r="EA95" s="55"/>
    </row>
    <row r="96" spans="1:131" s="52" customFormat="1" ht="26.25" hidden="1" customHeight="1" x14ac:dyDescent="0.2">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00"/>
      <c r="BT96" s="901"/>
      <c r="BU96" s="901"/>
      <c r="BV96" s="901"/>
      <c r="BW96" s="901"/>
      <c r="BX96" s="901"/>
      <c r="BY96" s="901"/>
      <c r="BZ96" s="901"/>
      <c r="CA96" s="901"/>
      <c r="CB96" s="901"/>
      <c r="CC96" s="901"/>
      <c r="CD96" s="901"/>
      <c r="CE96" s="901"/>
      <c r="CF96" s="901"/>
      <c r="CG96" s="902"/>
      <c r="CH96" s="903"/>
      <c r="CI96" s="904"/>
      <c r="CJ96" s="904"/>
      <c r="CK96" s="904"/>
      <c r="CL96" s="905"/>
      <c r="CM96" s="903"/>
      <c r="CN96" s="904"/>
      <c r="CO96" s="904"/>
      <c r="CP96" s="904"/>
      <c r="CQ96" s="905"/>
      <c r="CR96" s="903"/>
      <c r="CS96" s="904"/>
      <c r="CT96" s="904"/>
      <c r="CU96" s="904"/>
      <c r="CV96" s="905"/>
      <c r="CW96" s="903"/>
      <c r="CX96" s="904"/>
      <c r="CY96" s="904"/>
      <c r="CZ96" s="904"/>
      <c r="DA96" s="905"/>
      <c r="DB96" s="903"/>
      <c r="DC96" s="904"/>
      <c r="DD96" s="904"/>
      <c r="DE96" s="904"/>
      <c r="DF96" s="905"/>
      <c r="DG96" s="903"/>
      <c r="DH96" s="904"/>
      <c r="DI96" s="904"/>
      <c r="DJ96" s="904"/>
      <c r="DK96" s="905"/>
      <c r="DL96" s="903"/>
      <c r="DM96" s="904"/>
      <c r="DN96" s="904"/>
      <c r="DO96" s="904"/>
      <c r="DP96" s="905"/>
      <c r="DQ96" s="903"/>
      <c r="DR96" s="904"/>
      <c r="DS96" s="904"/>
      <c r="DT96" s="904"/>
      <c r="DU96" s="905"/>
      <c r="DV96" s="900"/>
      <c r="DW96" s="901"/>
      <c r="DX96" s="901"/>
      <c r="DY96" s="901"/>
      <c r="DZ96" s="906"/>
      <c r="EA96" s="55"/>
    </row>
    <row r="97" spans="1:131" s="52" customFormat="1" ht="26.25" hidden="1" customHeight="1" x14ac:dyDescent="0.2">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00"/>
      <c r="BT97" s="901"/>
      <c r="BU97" s="901"/>
      <c r="BV97" s="901"/>
      <c r="BW97" s="901"/>
      <c r="BX97" s="901"/>
      <c r="BY97" s="901"/>
      <c r="BZ97" s="901"/>
      <c r="CA97" s="901"/>
      <c r="CB97" s="901"/>
      <c r="CC97" s="901"/>
      <c r="CD97" s="901"/>
      <c r="CE97" s="901"/>
      <c r="CF97" s="901"/>
      <c r="CG97" s="902"/>
      <c r="CH97" s="903"/>
      <c r="CI97" s="904"/>
      <c r="CJ97" s="904"/>
      <c r="CK97" s="904"/>
      <c r="CL97" s="905"/>
      <c r="CM97" s="903"/>
      <c r="CN97" s="904"/>
      <c r="CO97" s="904"/>
      <c r="CP97" s="904"/>
      <c r="CQ97" s="905"/>
      <c r="CR97" s="903"/>
      <c r="CS97" s="904"/>
      <c r="CT97" s="904"/>
      <c r="CU97" s="904"/>
      <c r="CV97" s="905"/>
      <c r="CW97" s="903"/>
      <c r="CX97" s="904"/>
      <c r="CY97" s="904"/>
      <c r="CZ97" s="904"/>
      <c r="DA97" s="905"/>
      <c r="DB97" s="903"/>
      <c r="DC97" s="904"/>
      <c r="DD97" s="904"/>
      <c r="DE97" s="904"/>
      <c r="DF97" s="905"/>
      <c r="DG97" s="903"/>
      <c r="DH97" s="904"/>
      <c r="DI97" s="904"/>
      <c r="DJ97" s="904"/>
      <c r="DK97" s="905"/>
      <c r="DL97" s="903"/>
      <c r="DM97" s="904"/>
      <c r="DN97" s="904"/>
      <c r="DO97" s="904"/>
      <c r="DP97" s="905"/>
      <c r="DQ97" s="903"/>
      <c r="DR97" s="904"/>
      <c r="DS97" s="904"/>
      <c r="DT97" s="904"/>
      <c r="DU97" s="905"/>
      <c r="DV97" s="900"/>
      <c r="DW97" s="901"/>
      <c r="DX97" s="901"/>
      <c r="DY97" s="901"/>
      <c r="DZ97" s="906"/>
      <c r="EA97" s="55"/>
    </row>
    <row r="98" spans="1:131" s="52" customFormat="1" ht="26.25" hidden="1" customHeight="1" x14ac:dyDescent="0.2">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00"/>
      <c r="BT98" s="901"/>
      <c r="BU98" s="901"/>
      <c r="BV98" s="901"/>
      <c r="BW98" s="901"/>
      <c r="BX98" s="901"/>
      <c r="BY98" s="901"/>
      <c r="BZ98" s="901"/>
      <c r="CA98" s="901"/>
      <c r="CB98" s="901"/>
      <c r="CC98" s="901"/>
      <c r="CD98" s="901"/>
      <c r="CE98" s="901"/>
      <c r="CF98" s="901"/>
      <c r="CG98" s="902"/>
      <c r="CH98" s="903"/>
      <c r="CI98" s="904"/>
      <c r="CJ98" s="904"/>
      <c r="CK98" s="904"/>
      <c r="CL98" s="905"/>
      <c r="CM98" s="903"/>
      <c r="CN98" s="904"/>
      <c r="CO98" s="904"/>
      <c r="CP98" s="904"/>
      <c r="CQ98" s="905"/>
      <c r="CR98" s="903"/>
      <c r="CS98" s="904"/>
      <c r="CT98" s="904"/>
      <c r="CU98" s="904"/>
      <c r="CV98" s="905"/>
      <c r="CW98" s="903"/>
      <c r="CX98" s="904"/>
      <c r="CY98" s="904"/>
      <c r="CZ98" s="904"/>
      <c r="DA98" s="905"/>
      <c r="DB98" s="903"/>
      <c r="DC98" s="904"/>
      <c r="DD98" s="904"/>
      <c r="DE98" s="904"/>
      <c r="DF98" s="905"/>
      <c r="DG98" s="903"/>
      <c r="DH98" s="904"/>
      <c r="DI98" s="904"/>
      <c r="DJ98" s="904"/>
      <c r="DK98" s="905"/>
      <c r="DL98" s="903"/>
      <c r="DM98" s="904"/>
      <c r="DN98" s="904"/>
      <c r="DO98" s="904"/>
      <c r="DP98" s="905"/>
      <c r="DQ98" s="903"/>
      <c r="DR98" s="904"/>
      <c r="DS98" s="904"/>
      <c r="DT98" s="904"/>
      <c r="DU98" s="905"/>
      <c r="DV98" s="900"/>
      <c r="DW98" s="901"/>
      <c r="DX98" s="901"/>
      <c r="DY98" s="901"/>
      <c r="DZ98" s="906"/>
      <c r="EA98" s="55"/>
    </row>
    <row r="99" spans="1:131" s="52" customFormat="1" ht="26.25" hidden="1" customHeight="1" x14ac:dyDescent="0.2">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00"/>
      <c r="BT99" s="901"/>
      <c r="BU99" s="901"/>
      <c r="BV99" s="901"/>
      <c r="BW99" s="901"/>
      <c r="BX99" s="901"/>
      <c r="BY99" s="901"/>
      <c r="BZ99" s="901"/>
      <c r="CA99" s="901"/>
      <c r="CB99" s="901"/>
      <c r="CC99" s="901"/>
      <c r="CD99" s="901"/>
      <c r="CE99" s="901"/>
      <c r="CF99" s="901"/>
      <c r="CG99" s="902"/>
      <c r="CH99" s="903"/>
      <c r="CI99" s="904"/>
      <c r="CJ99" s="904"/>
      <c r="CK99" s="904"/>
      <c r="CL99" s="905"/>
      <c r="CM99" s="903"/>
      <c r="CN99" s="904"/>
      <c r="CO99" s="904"/>
      <c r="CP99" s="904"/>
      <c r="CQ99" s="905"/>
      <c r="CR99" s="903"/>
      <c r="CS99" s="904"/>
      <c r="CT99" s="904"/>
      <c r="CU99" s="904"/>
      <c r="CV99" s="905"/>
      <c r="CW99" s="903"/>
      <c r="CX99" s="904"/>
      <c r="CY99" s="904"/>
      <c r="CZ99" s="904"/>
      <c r="DA99" s="905"/>
      <c r="DB99" s="903"/>
      <c r="DC99" s="904"/>
      <c r="DD99" s="904"/>
      <c r="DE99" s="904"/>
      <c r="DF99" s="905"/>
      <c r="DG99" s="903"/>
      <c r="DH99" s="904"/>
      <c r="DI99" s="904"/>
      <c r="DJ99" s="904"/>
      <c r="DK99" s="905"/>
      <c r="DL99" s="903"/>
      <c r="DM99" s="904"/>
      <c r="DN99" s="904"/>
      <c r="DO99" s="904"/>
      <c r="DP99" s="905"/>
      <c r="DQ99" s="903"/>
      <c r="DR99" s="904"/>
      <c r="DS99" s="904"/>
      <c r="DT99" s="904"/>
      <c r="DU99" s="905"/>
      <c r="DV99" s="900"/>
      <c r="DW99" s="901"/>
      <c r="DX99" s="901"/>
      <c r="DY99" s="901"/>
      <c r="DZ99" s="906"/>
      <c r="EA99" s="55"/>
    </row>
    <row r="100" spans="1:131" s="52" customFormat="1" ht="26.25" hidden="1" customHeight="1" x14ac:dyDescent="0.2">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00"/>
      <c r="BT100" s="901"/>
      <c r="BU100" s="901"/>
      <c r="BV100" s="901"/>
      <c r="BW100" s="901"/>
      <c r="BX100" s="901"/>
      <c r="BY100" s="901"/>
      <c r="BZ100" s="901"/>
      <c r="CA100" s="901"/>
      <c r="CB100" s="901"/>
      <c r="CC100" s="901"/>
      <c r="CD100" s="901"/>
      <c r="CE100" s="901"/>
      <c r="CF100" s="901"/>
      <c r="CG100" s="902"/>
      <c r="CH100" s="903"/>
      <c r="CI100" s="904"/>
      <c r="CJ100" s="904"/>
      <c r="CK100" s="904"/>
      <c r="CL100" s="905"/>
      <c r="CM100" s="903"/>
      <c r="CN100" s="904"/>
      <c r="CO100" s="904"/>
      <c r="CP100" s="904"/>
      <c r="CQ100" s="905"/>
      <c r="CR100" s="903"/>
      <c r="CS100" s="904"/>
      <c r="CT100" s="904"/>
      <c r="CU100" s="904"/>
      <c r="CV100" s="905"/>
      <c r="CW100" s="903"/>
      <c r="CX100" s="904"/>
      <c r="CY100" s="904"/>
      <c r="CZ100" s="904"/>
      <c r="DA100" s="905"/>
      <c r="DB100" s="903"/>
      <c r="DC100" s="904"/>
      <c r="DD100" s="904"/>
      <c r="DE100" s="904"/>
      <c r="DF100" s="905"/>
      <c r="DG100" s="903"/>
      <c r="DH100" s="904"/>
      <c r="DI100" s="904"/>
      <c r="DJ100" s="904"/>
      <c r="DK100" s="905"/>
      <c r="DL100" s="903"/>
      <c r="DM100" s="904"/>
      <c r="DN100" s="904"/>
      <c r="DO100" s="904"/>
      <c r="DP100" s="905"/>
      <c r="DQ100" s="903"/>
      <c r="DR100" s="904"/>
      <c r="DS100" s="904"/>
      <c r="DT100" s="904"/>
      <c r="DU100" s="905"/>
      <c r="DV100" s="900"/>
      <c r="DW100" s="901"/>
      <c r="DX100" s="901"/>
      <c r="DY100" s="901"/>
      <c r="DZ100" s="906"/>
      <c r="EA100" s="55"/>
    </row>
    <row r="101" spans="1:131" s="52" customFormat="1" ht="26.25" hidden="1" customHeight="1" x14ac:dyDescent="0.2">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00"/>
      <c r="BT101" s="901"/>
      <c r="BU101" s="901"/>
      <c r="BV101" s="901"/>
      <c r="BW101" s="901"/>
      <c r="BX101" s="901"/>
      <c r="BY101" s="901"/>
      <c r="BZ101" s="901"/>
      <c r="CA101" s="901"/>
      <c r="CB101" s="901"/>
      <c r="CC101" s="901"/>
      <c r="CD101" s="901"/>
      <c r="CE101" s="901"/>
      <c r="CF101" s="901"/>
      <c r="CG101" s="902"/>
      <c r="CH101" s="903"/>
      <c r="CI101" s="904"/>
      <c r="CJ101" s="904"/>
      <c r="CK101" s="904"/>
      <c r="CL101" s="905"/>
      <c r="CM101" s="903"/>
      <c r="CN101" s="904"/>
      <c r="CO101" s="904"/>
      <c r="CP101" s="904"/>
      <c r="CQ101" s="905"/>
      <c r="CR101" s="903"/>
      <c r="CS101" s="904"/>
      <c r="CT101" s="904"/>
      <c r="CU101" s="904"/>
      <c r="CV101" s="905"/>
      <c r="CW101" s="903"/>
      <c r="CX101" s="904"/>
      <c r="CY101" s="904"/>
      <c r="CZ101" s="904"/>
      <c r="DA101" s="905"/>
      <c r="DB101" s="903"/>
      <c r="DC101" s="904"/>
      <c r="DD101" s="904"/>
      <c r="DE101" s="904"/>
      <c r="DF101" s="905"/>
      <c r="DG101" s="903"/>
      <c r="DH101" s="904"/>
      <c r="DI101" s="904"/>
      <c r="DJ101" s="904"/>
      <c r="DK101" s="905"/>
      <c r="DL101" s="903"/>
      <c r="DM101" s="904"/>
      <c r="DN101" s="904"/>
      <c r="DO101" s="904"/>
      <c r="DP101" s="905"/>
      <c r="DQ101" s="903"/>
      <c r="DR101" s="904"/>
      <c r="DS101" s="904"/>
      <c r="DT101" s="904"/>
      <c r="DU101" s="905"/>
      <c r="DV101" s="900"/>
      <c r="DW101" s="901"/>
      <c r="DX101" s="901"/>
      <c r="DY101" s="901"/>
      <c r="DZ101" s="906"/>
      <c r="EA101" s="55"/>
    </row>
    <row r="102" spans="1:131" s="52" customFormat="1" ht="26.25" customHeight="1" x14ac:dyDescent="0.2">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256</v>
      </c>
      <c r="BR102" s="907" t="s">
        <v>448</v>
      </c>
      <c r="BS102" s="908"/>
      <c r="BT102" s="908"/>
      <c r="BU102" s="908"/>
      <c r="BV102" s="908"/>
      <c r="BW102" s="908"/>
      <c r="BX102" s="908"/>
      <c r="BY102" s="908"/>
      <c r="BZ102" s="908"/>
      <c r="CA102" s="908"/>
      <c r="CB102" s="908"/>
      <c r="CC102" s="908"/>
      <c r="CD102" s="908"/>
      <c r="CE102" s="908"/>
      <c r="CF102" s="908"/>
      <c r="CG102" s="909"/>
      <c r="CH102" s="910"/>
      <c r="CI102" s="911"/>
      <c r="CJ102" s="911"/>
      <c r="CK102" s="911"/>
      <c r="CL102" s="912"/>
      <c r="CM102" s="910"/>
      <c r="CN102" s="911"/>
      <c r="CO102" s="911"/>
      <c r="CP102" s="911"/>
      <c r="CQ102" s="912"/>
      <c r="CR102" s="913">
        <v>52</v>
      </c>
      <c r="CS102" s="914"/>
      <c r="CT102" s="914"/>
      <c r="CU102" s="914"/>
      <c r="CV102" s="915"/>
      <c r="CW102" s="913">
        <v>0</v>
      </c>
      <c r="CX102" s="914"/>
      <c r="CY102" s="914"/>
      <c r="CZ102" s="914"/>
      <c r="DA102" s="915"/>
      <c r="DB102" s="913">
        <v>21</v>
      </c>
      <c r="DC102" s="914"/>
      <c r="DD102" s="914"/>
      <c r="DE102" s="914"/>
      <c r="DF102" s="915"/>
      <c r="DG102" s="913"/>
      <c r="DH102" s="914"/>
      <c r="DI102" s="914"/>
      <c r="DJ102" s="914"/>
      <c r="DK102" s="915"/>
      <c r="DL102" s="913"/>
      <c r="DM102" s="914"/>
      <c r="DN102" s="914"/>
      <c r="DO102" s="914"/>
      <c r="DP102" s="915"/>
      <c r="DQ102" s="913"/>
      <c r="DR102" s="914"/>
      <c r="DS102" s="914"/>
      <c r="DT102" s="914"/>
      <c r="DU102" s="915"/>
      <c r="DV102" s="907"/>
      <c r="DW102" s="908"/>
      <c r="DX102" s="908"/>
      <c r="DY102" s="908"/>
      <c r="DZ102" s="916"/>
      <c r="EA102" s="55"/>
    </row>
    <row r="103" spans="1:131" s="52" customFormat="1" ht="26.25" customHeight="1" x14ac:dyDescent="0.2">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894" t="s">
        <v>466</v>
      </c>
      <c r="BR103" s="894"/>
      <c r="BS103" s="894"/>
      <c r="BT103" s="894"/>
      <c r="BU103" s="894"/>
      <c r="BV103" s="894"/>
      <c r="BW103" s="894"/>
      <c r="BX103" s="894"/>
      <c r="BY103" s="894"/>
      <c r="BZ103" s="894"/>
      <c r="CA103" s="894"/>
      <c r="CB103" s="894"/>
      <c r="CC103" s="894"/>
      <c r="CD103" s="894"/>
      <c r="CE103" s="894"/>
      <c r="CF103" s="894"/>
      <c r="CG103" s="894"/>
      <c r="CH103" s="894"/>
      <c r="CI103" s="894"/>
      <c r="CJ103" s="894"/>
      <c r="CK103" s="894"/>
      <c r="CL103" s="894"/>
      <c r="CM103" s="894"/>
      <c r="CN103" s="894"/>
      <c r="CO103" s="894"/>
      <c r="CP103" s="894"/>
      <c r="CQ103" s="894"/>
      <c r="CR103" s="894"/>
      <c r="CS103" s="894"/>
      <c r="CT103" s="894"/>
      <c r="CU103" s="894"/>
      <c r="CV103" s="894"/>
      <c r="CW103" s="894"/>
      <c r="CX103" s="894"/>
      <c r="CY103" s="894"/>
      <c r="CZ103" s="894"/>
      <c r="DA103" s="894"/>
      <c r="DB103" s="894"/>
      <c r="DC103" s="894"/>
      <c r="DD103" s="894"/>
      <c r="DE103" s="894"/>
      <c r="DF103" s="894"/>
      <c r="DG103" s="894"/>
      <c r="DH103" s="894"/>
      <c r="DI103" s="894"/>
      <c r="DJ103" s="894"/>
      <c r="DK103" s="894"/>
      <c r="DL103" s="894"/>
      <c r="DM103" s="894"/>
      <c r="DN103" s="894"/>
      <c r="DO103" s="894"/>
      <c r="DP103" s="894"/>
      <c r="DQ103" s="894"/>
      <c r="DR103" s="894"/>
      <c r="DS103" s="894"/>
      <c r="DT103" s="894"/>
      <c r="DU103" s="894"/>
      <c r="DV103" s="894"/>
      <c r="DW103" s="894"/>
      <c r="DX103" s="894"/>
      <c r="DY103" s="894"/>
      <c r="DZ103" s="894"/>
      <c r="EA103" s="55"/>
    </row>
    <row r="104" spans="1:131" s="52" customFormat="1" ht="26.25" customHeight="1" x14ac:dyDescent="0.2">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895" t="s">
        <v>467</v>
      </c>
      <c r="BR104" s="895"/>
      <c r="BS104" s="895"/>
      <c r="BT104" s="895"/>
      <c r="BU104" s="895"/>
      <c r="BV104" s="895"/>
      <c r="BW104" s="895"/>
      <c r="BX104" s="895"/>
      <c r="BY104" s="895"/>
      <c r="BZ104" s="895"/>
      <c r="CA104" s="895"/>
      <c r="CB104" s="895"/>
      <c r="CC104" s="895"/>
      <c r="CD104" s="895"/>
      <c r="CE104" s="895"/>
      <c r="CF104" s="895"/>
      <c r="CG104" s="895"/>
      <c r="CH104" s="895"/>
      <c r="CI104" s="895"/>
      <c r="CJ104" s="895"/>
      <c r="CK104" s="895"/>
      <c r="CL104" s="895"/>
      <c r="CM104" s="895"/>
      <c r="CN104" s="895"/>
      <c r="CO104" s="895"/>
      <c r="CP104" s="895"/>
      <c r="CQ104" s="895"/>
      <c r="CR104" s="895"/>
      <c r="CS104" s="895"/>
      <c r="CT104" s="895"/>
      <c r="CU104" s="895"/>
      <c r="CV104" s="895"/>
      <c r="CW104" s="895"/>
      <c r="CX104" s="895"/>
      <c r="CY104" s="895"/>
      <c r="CZ104" s="895"/>
      <c r="DA104" s="895"/>
      <c r="DB104" s="895"/>
      <c r="DC104" s="895"/>
      <c r="DD104" s="895"/>
      <c r="DE104" s="895"/>
      <c r="DF104" s="895"/>
      <c r="DG104" s="895"/>
      <c r="DH104" s="895"/>
      <c r="DI104" s="895"/>
      <c r="DJ104" s="895"/>
      <c r="DK104" s="895"/>
      <c r="DL104" s="895"/>
      <c r="DM104" s="895"/>
      <c r="DN104" s="895"/>
      <c r="DO104" s="895"/>
      <c r="DP104" s="895"/>
      <c r="DQ104" s="895"/>
      <c r="DR104" s="895"/>
      <c r="DS104" s="895"/>
      <c r="DT104" s="895"/>
      <c r="DU104" s="895"/>
      <c r="DV104" s="895"/>
      <c r="DW104" s="895"/>
      <c r="DX104" s="895"/>
      <c r="DY104" s="895"/>
      <c r="DZ104" s="895"/>
      <c r="EA104" s="55"/>
    </row>
    <row r="105" spans="1:131" s="52" customFormat="1" ht="11.25" customHeight="1" x14ac:dyDescent="0.2">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x14ac:dyDescent="0.2">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x14ac:dyDescent="0.2">
      <c r="A107" s="68" t="s">
        <v>468</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283</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x14ac:dyDescent="0.2">
      <c r="A108" s="896" t="s">
        <v>469</v>
      </c>
      <c r="B108" s="897"/>
      <c r="C108" s="897"/>
      <c r="D108" s="897"/>
      <c r="E108" s="897"/>
      <c r="F108" s="897"/>
      <c r="G108" s="897"/>
      <c r="H108" s="897"/>
      <c r="I108" s="897"/>
      <c r="J108" s="897"/>
      <c r="K108" s="897"/>
      <c r="L108" s="897"/>
      <c r="M108" s="897"/>
      <c r="N108" s="897"/>
      <c r="O108" s="897"/>
      <c r="P108" s="897"/>
      <c r="Q108" s="897"/>
      <c r="R108" s="897"/>
      <c r="S108" s="897"/>
      <c r="T108" s="897"/>
      <c r="U108" s="897"/>
      <c r="V108" s="897"/>
      <c r="W108" s="897"/>
      <c r="X108" s="897"/>
      <c r="Y108" s="897"/>
      <c r="Z108" s="897"/>
      <c r="AA108" s="897"/>
      <c r="AB108" s="897"/>
      <c r="AC108" s="897"/>
      <c r="AD108" s="897"/>
      <c r="AE108" s="897"/>
      <c r="AF108" s="897"/>
      <c r="AG108" s="897"/>
      <c r="AH108" s="897"/>
      <c r="AI108" s="897"/>
      <c r="AJ108" s="897"/>
      <c r="AK108" s="897"/>
      <c r="AL108" s="897"/>
      <c r="AM108" s="897"/>
      <c r="AN108" s="897"/>
      <c r="AO108" s="897"/>
      <c r="AP108" s="897"/>
      <c r="AQ108" s="897"/>
      <c r="AR108" s="897"/>
      <c r="AS108" s="897"/>
      <c r="AT108" s="898"/>
      <c r="AU108" s="896" t="s">
        <v>205</v>
      </c>
      <c r="AV108" s="897"/>
      <c r="AW108" s="897"/>
      <c r="AX108" s="897"/>
      <c r="AY108" s="897"/>
      <c r="AZ108" s="897"/>
      <c r="BA108" s="897"/>
      <c r="BB108" s="897"/>
      <c r="BC108" s="897"/>
      <c r="BD108" s="897"/>
      <c r="BE108" s="897"/>
      <c r="BF108" s="897"/>
      <c r="BG108" s="897"/>
      <c r="BH108" s="897"/>
      <c r="BI108" s="897"/>
      <c r="BJ108" s="897"/>
      <c r="BK108" s="897"/>
      <c r="BL108" s="897"/>
      <c r="BM108" s="897"/>
      <c r="BN108" s="897"/>
      <c r="BO108" s="897"/>
      <c r="BP108" s="897"/>
      <c r="BQ108" s="897"/>
      <c r="BR108" s="897"/>
      <c r="BS108" s="897"/>
      <c r="BT108" s="897"/>
      <c r="BU108" s="897"/>
      <c r="BV108" s="897"/>
      <c r="BW108" s="897"/>
      <c r="BX108" s="897"/>
      <c r="BY108" s="897"/>
      <c r="BZ108" s="897"/>
      <c r="CA108" s="897"/>
      <c r="CB108" s="897"/>
      <c r="CC108" s="897"/>
      <c r="CD108" s="897"/>
      <c r="CE108" s="897"/>
      <c r="CF108" s="897"/>
      <c r="CG108" s="897"/>
      <c r="CH108" s="897"/>
      <c r="CI108" s="897"/>
      <c r="CJ108" s="897"/>
      <c r="CK108" s="897"/>
      <c r="CL108" s="897"/>
      <c r="CM108" s="897"/>
      <c r="CN108" s="897"/>
      <c r="CO108" s="897"/>
      <c r="CP108" s="897"/>
      <c r="CQ108" s="897"/>
      <c r="CR108" s="897"/>
      <c r="CS108" s="897"/>
      <c r="CT108" s="897"/>
      <c r="CU108" s="897"/>
      <c r="CV108" s="897"/>
      <c r="CW108" s="897"/>
      <c r="CX108" s="897"/>
      <c r="CY108" s="897"/>
      <c r="CZ108" s="897"/>
      <c r="DA108" s="897"/>
      <c r="DB108" s="897"/>
      <c r="DC108" s="897"/>
      <c r="DD108" s="897"/>
      <c r="DE108" s="897"/>
      <c r="DF108" s="897"/>
      <c r="DG108" s="897"/>
      <c r="DH108" s="897"/>
      <c r="DI108" s="897"/>
      <c r="DJ108" s="897"/>
      <c r="DK108" s="897"/>
      <c r="DL108" s="897"/>
      <c r="DM108" s="897"/>
      <c r="DN108" s="897"/>
      <c r="DO108" s="897"/>
      <c r="DP108" s="897"/>
      <c r="DQ108" s="897"/>
      <c r="DR108" s="897"/>
      <c r="DS108" s="897"/>
      <c r="DT108" s="897"/>
      <c r="DU108" s="897"/>
      <c r="DV108" s="897"/>
      <c r="DW108" s="897"/>
      <c r="DX108" s="897"/>
      <c r="DY108" s="897"/>
      <c r="DZ108" s="898"/>
    </row>
    <row r="109" spans="1:131" s="55" customFormat="1" ht="26.25" customHeight="1" x14ac:dyDescent="0.2">
      <c r="A109" s="874" t="s">
        <v>470</v>
      </c>
      <c r="B109" s="875"/>
      <c r="C109" s="875"/>
      <c r="D109" s="875"/>
      <c r="E109" s="875"/>
      <c r="F109" s="875"/>
      <c r="G109" s="875"/>
      <c r="H109" s="875"/>
      <c r="I109" s="875"/>
      <c r="J109" s="875"/>
      <c r="K109" s="875"/>
      <c r="L109" s="875"/>
      <c r="M109" s="875"/>
      <c r="N109" s="875"/>
      <c r="O109" s="875"/>
      <c r="P109" s="875"/>
      <c r="Q109" s="875"/>
      <c r="R109" s="875"/>
      <c r="S109" s="875"/>
      <c r="T109" s="875"/>
      <c r="U109" s="875"/>
      <c r="V109" s="875"/>
      <c r="W109" s="875"/>
      <c r="X109" s="875"/>
      <c r="Y109" s="875"/>
      <c r="Z109" s="876"/>
      <c r="AA109" s="877" t="s">
        <v>471</v>
      </c>
      <c r="AB109" s="875"/>
      <c r="AC109" s="875"/>
      <c r="AD109" s="875"/>
      <c r="AE109" s="876"/>
      <c r="AF109" s="877" t="s">
        <v>168</v>
      </c>
      <c r="AG109" s="875"/>
      <c r="AH109" s="875"/>
      <c r="AI109" s="875"/>
      <c r="AJ109" s="876"/>
      <c r="AK109" s="877" t="s">
        <v>392</v>
      </c>
      <c r="AL109" s="875"/>
      <c r="AM109" s="875"/>
      <c r="AN109" s="875"/>
      <c r="AO109" s="876"/>
      <c r="AP109" s="877" t="s">
        <v>472</v>
      </c>
      <c r="AQ109" s="875"/>
      <c r="AR109" s="875"/>
      <c r="AS109" s="875"/>
      <c r="AT109" s="878"/>
      <c r="AU109" s="874" t="s">
        <v>470</v>
      </c>
      <c r="AV109" s="875"/>
      <c r="AW109" s="875"/>
      <c r="AX109" s="875"/>
      <c r="AY109" s="875"/>
      <c r="AZ109" s="875"/>
      <c r="BA109" s="875"/>
      <c r="BB109" s="875"/>
      <c r="BC109" s="875"/>
      <c r="BD109" s="875"/>
      <c r="BE109" s="875"/>
      <c r="BF109" s="875"/>
      <c r="BG109" s="875"/>
      <c r="BH109" s="875"/>
      <c r="BI109" s="875"/>
      <c r="BJ109" s="875"/>
      <c r="BK109" s="875"/>
      <c r="BL109" s="875"/>
      <c r="BM109" s="875"/>
      <c r="BN109" s="875"/>
      <c r="BO109" s="875"/>
      <c r="BP109" s="876"/>
      <c r="BQ109" s="877" t="s">
        <v>471</v>
      </c>
      <c r="BR109" s="875"/>
      <c r="BS109" s="875"/>
      <c r="BT109" s="875"/>
      <c r="BU109" s="876"/>
      <c r="BV109" s="877" t="s">
        <v>168</v>
      </c>
      <c r="BW109" s="875"/>
      <c r="BX109" s="875"/>
      <c r="BY109" s="875"/>
      <c r="BZ109" s="876"/>
      <c r="CA109" s="877" t="s">
        <v>392</v>
      </c>
      <c r="CB109" s="875"/>
      <c r="CC109" s="875"/>
      <c r="CD109" s="875"/>
      <c r="CE109" s="876"/>
      <c r="CF109" s="899" t="s">
        <v>472</v>
      </c>
      <c r="CG109" s="899"/>
      <c r="CH109" s="899"/>
      <c r="CI109" s="899"/>
      <c r="CJ109" s="899"/>
      <c r="CK109" s="877" t="s">
        <v>93</v>
      </c>
      <c r="CL109" s="875"/>
      <c r="CM109" s="875"/>
      <c r="CN109" s="875"/>
      <c r="CO109" s="875"/>
      <c r="CP109" s="875"/>
      <c r="CQ109" s="875"/>
      <c r="CR109" s="875"/>
      <c r="CS109" s="875"/>
      <c r="CT109" s="875"/>
      <c r="CU109" s="875"/>
      <c r="CV109" s="875"/>
      <c r="CW109" s="875"/>
      <c r="CX109" s="875"/>
      <c r="CY109" s="875"/>
      <c r="CZ109" s="875"/>
      <c r="DA109" s="875"/>
      <c r="DB109" s="875"/>
      <c r="DC109" s="875"/>
      <c r="DD109" s="875"/>
      <c r="DE109" s="875"/>
      <c r="DF109" s="876"/>
      <c r="DG109" s="877" t="s">
        <v>471</v>
      </c>
      <c r="DH109" s="875"/>
      <c r="DI109" s="875"/>
      <c r="DJ109" s="875"/>
      <c r="DK109" s="876"/>
      <c r="DL109" s="877" t="s">
        <v>168</v>
      </c>
      <c r="DM109" s="875"/>
      <c r="DN109" s="875"/>
      <c r="DO109" s="875"/>
      <c r="DP109" s="876"/>
      <c r="DQ109" s="877" t="s">
        <v>392</v>
      </c>
      <c r="DR109" s="875"/>
      <c r="DS109" s="875"/>
      <c r="DT109" s="875"/>
      <c r="DU109" s="876"/>
      <c r="DV109" s="877" t="s">
        <v>472</v>
      </c>
      <c r="DW109" s="875"/>
      <c r="DX109" s="875"/>
      <c r="DY109" s="875"/>
      <c r="DZ109" s="878"/>
    </row>
    <row r="110" spans="1:131" s="55" customFormat="1" ht="26.25" customHeight="1" x14ac:dyDescent="0.2">
      <c r="A110" s="799" t="s">
        <v>331</v>
      </c>
      <c r="B110" s="800"/>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c r="Z110" s="801"/>
      <c r="AA110" s="792">
        <v>1573762</v>
      </c>
      <c r="AB110" s="793"/>
      <c r="AC110" s="793"/>
      <c r="AD110" s="793"/>
      <c r="AE110" s="794"/>
      <c r="AF110" s="795">
        <v>1631216</v>
      </c>
      <c r="AG110" s="793"/>
      <c r="AH110" s="793"/>
      <c r="AI110" s="793"/>
      <c r="AJ110" s="794"/>
      <c r="AK110" s="795">
        <v>1626211</v>
      </c>
      <c r="AL110" s="793"/>
      <c r="AM110" s="793"/>
      <c r="AN110" s="793"/>
      <c r="AO110" s="794"/>
      <c r="AP110" s="882">
        <v>26.9</v>
      </c>
      <c r="AQ110" s="883"/>
      <c r="AR110" s="883"/>
      <c r="AS110" s="883"/>
      <c r="AT110" s="884"/>
      <c r="AU110" s="709" t="s">
        <v>120</v>
      </c>
      <c r="AV110" s="710"/>
      <c r="AW110" s="710"/>
      <c r="AX110" s="710"/>
      <c r="AY110" s="710"/>
      <c r="AZ110" s="847" t="s">
        <v>473</v>
      </c>
      <c r="BA110" s="800"/>
      <c r="BB110" s="800"/>
      <c r="BC110" s="800"/>
      <c r="BD110" s="800"/>
      <c r="BE110" s="800"/>
      <c r="BF110" s="800"/>
      <c r="BG110" s="800"/>
      <c r="BH110" s="800"/>
      <c r="BI110" s="800"/>
      <c r="BJ110" s="800"/>
      <c r="BK110" s="800"/>
      <c r="BL110" s="800"/>
      <c r="BM110" s="800"/>
      <c r="BN110" s="800"/>
      <c r="BO110" s="800"/>
      <c r="BP110" s="801"/>
      <c r="BQ110" s="848">
        <v>13958427</v>
      </c>
      <c r="BR110" s="849"/>
      <c r="BS110" s="849"/>
      <c r="BT110" s="849"/>
      <c r="BU110" s="849"/>
      <c r="BV110" s="849">
        <v>15441923</v>
      </c>
      <c r="BW110" s="849"/>
      <c r="BX110" s="849"/>
      <c r="BY110" s="849"/>
      <c r="BZ110" s="849"/>
      <c r="CA110" s="849">
        <v>14544290</v>
      </c>
      <c r="CB110" s="849"/>
      <c r="CC110" s="849"/>
      <c r="CD110" s="849"/>
      <c r="CE110" s="849"/>
      <c r="CF110" s="864">
        <v>240.4</v>
      </c>
      <c r="CG110" s="865"/>
      <c r="CH110" s="865"/>
      <c r="CI110" s="865"/>
      <c r="CJ110" s="865"/>
      <c r="CK110" s="715" t="s">
        <v>385</v>
      </c>
      <c r="CL110" s="716"/>
      <c r="CM110" s="879" t="s">
        <v>475</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8" t="s">
        <v>204</v>
      </c>
      <c r="DH110" s="849"/>
      <c r="DI110" s="849"/>
      <c r="DJ110" s="849"/>
      <c r="DK110" s="849"/>
      <c r="DL110" s="849" t="s">
        <v>204</v>
      </c>
      <c r="DM110" s="849"/>
      <c r="DN110" s="849"/>
      <c r="DO110" s="849"/>
      <c r="DP110" s="849"/>
      <c r="DQ110" s="849" t="s">
        <v>204</v>
      </c>
      <c r="DR110" s="849"/>
      <c r="DS110" s="849"/>
      <c r="DT110" s="849"/>
      <c r="DU110" s="849"/>
      <c r="DV110" s="850" t="s">
        <v>204</v>
      </c>
      <c r="DW110" s="850"/>
      <c r="DX110" s="850"/>
      <c r="DY110" s="850"/>
      <c r="DZ110" s="851"/>
    </row>
    <row r="111" spans="1:131" s="55" customFormat="1" ht="26.25" customHeight="1" x14ac:dyDescent="0.2">
      <c r="A111" s="747" t="s">
        <v>455</v>
      </c>
      <c r="B111" s="748"/>
      <c r="C111" s="748"/>
      <c r="D111" s="748"/>
      <c r="E111" s="748"/>
      <c r="F111" s="748"/>
      <c r="G111" s="748"/>
      <c r="H111" s="748"/>
      <c r="I111" s="748"/>
      <c r="J111" s="748"/>
      <c r="K111" s="748"/>
      <c r="L111" s="748"/>
      <c r="M111" s="748"/>
      <c r="N111" s="748"/>
      <c r="O111" s="748"/>
      <c r="P111" s="748"/>
      <c r="Q111" s="748"/>
      <c r="R111" s="748"/>
      <c r="S111" s="748"/>
      <c r="T111" s="748"/>
      <c r="U111" s="748"/>
      <c r="V111" s="748"/>
      <c r="W111" s="748"/>
      <c r="X111" s="748"/>
      <c r="Y111" s="748"/>
      <c r="Z111" s="893"/>
      <c r="AA111" s="752" t="s">
        <v>204</v>
      </c>
      <c r="AB111" s="753"/>
      <c r="AC111" s="753"/>
      <c r="AD111" s="753"/>
      <c r="AE111" s="754"/>
      <c r="AF111" s="755" t="s">
        <v>204</v>
      </c>
      <c r="AG111" s="753"/>
      <c r="AH111" s="753"/>
      <c r="AI111" s="753"/>
      <c r="AJ111" s="754"/>
      <c r="AK111" s="755" t="s">
        <v>204</v>
      </c>
      <c r="AL111" s="753"/>
      <c r="AM111" s="753"/>
      <c r="AN111" s="753"/>
      <c r="AO111" s="754"/>
      <c r="AP111" s="819" t="s">
        <v>204</v>
      </c>
      <c r="AQ111" s="820"/>
      <c r="AR111" s="820"/>
      <c r="AS111" s="820"/>
      <c r="AT111" s="821"/>
      <c r="AU111" s="711"/>
      <c r="AV111" s="712"/>
      <c r="AW111" s="712"/>
      <c r="AX111" s="712"/>
      <c r="AY111" s="712"/>
      <c r="AZ111" s="822" t="s">
        <v>476</v>
      </c>
      <c r="BA111" s="760"/>
      <c r="BB111" s="760"/>
      <c r="BC111" s="760"/>
      <c r="BD111" s="760"/>
      <c r="BE111" s="760"/>
      <c r="BF111" s="760"/>
      <c r="BG111" s="760"/>
      <c r="BH111" s="760"/>
      <c r="BI111" s="760"/>
      <c r="BJ111" s="760"/>
      <c r="BK111" s="760"/>
      <c r="BL111" s="760"/>
      <c r="BM111" s="760"/>
      <c r="BN111" s="760"/>
      <c r="BO111" s="760"/>
      <c r="BP111" s="761"/>
      <c r="BQ111" s="823" t="s">
        <v>204</v>
      </c>
      <c r="BR111" s="824"/>
      <c r="BS111" s="824"/>
      <c r="BT111" s="824"/>
      <c r="BU111" s="824"/>
      <c r="BV111" s="824" t="s">
        <v>204</v>
      </c>
      <c r="BW111" s="824"/>
      <c r="BX111" s="824"/>
      <c r="BY111" s="824"/>
      <c r="BZ111" s="824"/>
      <c r="CA111" s="824" t="s">
        <v>204</v>
      </c>
      <c r="CB111" s="824"/>
      <c r="CC111" s="824"/>
      <c r="CD111" s="824"/>
      <c r="CE111" s="824"/>
      <c r="CF111" s="872" t="s">
        <v>204</v>
      </c>
      <c r="CG111" s="873"/>
      <c r="CH111" s="873"/>
      <c r="CI111" s="873"/>
      <c r="CJ111" s="873"/>
      <c r="CK111" s="717"/>
      <c r="CL111" s="718"/>
      <c r="CM111" s="816" t="s">
        <v>137</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23" t="s">
        <v>204</v>
      </c>
      <c r="DH111" s="824"/>
      <c r="DI111" s="824"/>
      <c r="DJ111" s="824"/>
      <c r="DK111" s="824"/>
      <c r="DL111" s="824" t="s">
        <v>204</v>
      </c>
      <c r="DM111" s="824"/>
      <c r="DN111" s="824"/>
      <c r="DO111" s="824"/>
      <c r="DP111" s="824"/>
      <c r="DQ111" s="824" t="s">
        <v>204</v>
      </c>
      <c r="DR111" s="824"/>
      <c r="DS111" s="824"/>
      <c r="DT111" s="824"/>
      <c r="DU111" s="824"/>
      <c r="DV111" s="825" t="s">
        <v>204</v>
      </c>
      <c r="DW111" s="825"/>
      <c r="DX111" s="825"/>
      <c r="DY111" s="825"/>
      <c r="DZ111" s="826"/>
    </row>
    <row r="112" spans="1:131" s="55" customFormat="1" ht="26.25" customHeight="1" x14ac:dyDescent="0.2">
      <c r="A112" s="678" t="s">
        <v>157</v>
      </c>
      <c r="B112" s="679"/>
      <c r="C112" s="760" t="s">
        <v>478</v>
      </c>
      <c r="D112" s="760"/>
      <c r="E112" s="760"/>
      <c r="F112" s="760"/>
      <c r="G112" s="760"/>
      <c r="H112" s="760"/>
      <c r="I112" s="760"/>
      <c r="J112" s="760"/>
      <c r="K112" s="760"/>
      <c r="L112" s="760"/>
      <c r="M112" s="760"/>
      <c r="N112" s="760"/>
      <c r="O112" s="760"/>
      <c r="P112" s="760"/>
      <c r="Q112" s="760"/>
      <c r="R112" s="760"/>
      <c r="S112" s="760"/>
      <c r="T112" s="760"/>
      <c r="U112" s="760"/>
      <c r="V112" s="760"/>
      <c r="W112" s="760"/>
      <c r="X112" s="760"/>
      <c r="Y112" s="760"/>
      <c r="Z112" s="761"/>
      <c r="AA112" s="752" t="s">
        <v>204</v>
      </c>
      <c r="AB112" s="753"/>
      <c r="AC112" s="753"/>
      <c r="AD112" s="753"/>
      <c r="AE112" s="754"/>
      <c r="AF112" s="755" t="s">
        <v>204</v>
      </c>
      <c r="AG112" s="753"/>
      <c r="AH112" s="753"/>
      <c r="AI112" s="753"/>
      <c r="AJ112" s="754"/>
      <c r="AK112" s="755" t="s">
        <v>204</v>
      </c>
      <c r="AL112" s="753"/>
      <c r="AM112" s="753"/>
      <c r="AN112" s="753"/>
      <c r="AO112" s="754"/>
      <c r="AP112" s="819" t="s">
        <v>204</v>
      </c>
      <c r="AQ112" s="820"/>
      <c r="AR112" s="820"/>
      <c r="AS112" s="820"/>
      <c r="AT112" s="821"/>
      <c r="AU112" s="711"/>
      <c r="AV112" s="712"/>
      <c r="AW112" s="712"/>
      <c r="AX112" s="712"/>
      <c r="AY112" s="712"/>
      <c r="AZ112" s="822" t="s">
        <v>271</v>
      </c>
      <c r="BA112" s="760"/>
      <c r="BB112" s="760"/>
      <c r="BC112" s="760"/>
      <c r="BD112" s="760"/>
      <c r="BE112" s="760"/>
      <c r="BF112" s="760"/>
      <c r="BG112" s="760"/>
      <c r="BH112" s="760"/>
      <c r="BI112" s="760"/>
      <c r="BJ112" s="760"/>
      <c r="BK112" s="760"/>
      <c r="BL112" s="760"/>
      <c r="BM112" s="760"/>
      <c r="BN112" s="760"/>
      <c r="BO112" s="760"/>
      <c r="BP112" s="761"/>
      <c r="BQ112" s="823">
        <v>11421357</v>
      </c>
      <c r="BR112" s="824"/>
      <c r="BS112" s="824"/>
      <c r="BT112" s="824"/>
      <c r="BU112" s="824"/>
      <c r="BV112" s="824">
        <v>11282690</v>
      </c>
      <c r="BW112" s="824"/>
      <c r="BX112" s="824"/>
      <c r="BY112" s="824"/>
      <c r="BZ112" s="824"/>
      <c r="CA112" s="824">
        <v>10629427</v>
      </c>
      <c r="CB112" s="824"/>
      <c r="CC112" s="824"/>
      <c r="CD112" s="824"/>
      <c r="CE112" s="824"/>
      <c r="CF112" s="872">
        <v>175.7</v>
      </c>
      <c r="CG112" s="873"/>
      <c r="CH112" s="873"/>
      <c r="CI112" s="873"/>
      <c r="CJ112" s="873"/>
      <c r="CK112" s="717"/>
      <c r="CL112" s="718"/>
      <c r="CM112" s="816" t="s">
        <v>210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23" t="s">
        <v>204</v>
      </c>
      <c r="DH112" s="824"/>
      <c r="DI112" s="824"/>
      <c r="DJ112" s="824"/>
      <c r="DK112" s="824"/>
      <c r="DL112" s="824" t="s">
        <v>204</v>
      </c>
      <c r="DM112" s="824"/>
      <c r="DN112" s="824"/>
      <c r="DO112" s="824"/>
      <c r="DP112" s="824"/>
      <c r="DQ112" s="824" t="s">
        <v>204</v>
      </c>
      <c r="DR112" s="824"/>
      <c r="DS112" s="824"/>
      <c r="DT112" s="824"/>
      <c r="DU112" s="824"/>
      <c r="DV112" s="825" t="s">
        <v>204</v>
      </c>
      <c r="DW112" s="825"/>
      <c r="DX112" s="825"/>
      <c r="DY112" s="825"/>
      <c r="DZ112" s="826"/>
    </row>
    <row r="113" spans="1:130" s="55" customFormat="1" ht="26.25" customHeight="1" x14ac:dyDescent="0.2">
      <c r="A113" s="680"/>
      <c r="B113" s="681"/>
      <c r="C113" s="760" t="s">
        <v>480</v>
      </c>
      <c r="D113" s="760"/>
      <c r="E113" s="760"/>
      <c r="F113" s="760"/>
      <c r="G113" s="760"/>
      <c r="H113" s="760"/>
      <c r="I113" s="760"/>
      <c r="J113" s="760"/>
      <c r="K113" s="760"/>
      <c r="L113" s="760"/>
      <c r="M113" s="760"/>
      <c r="N113" s="760"/>
      <c r="O113" s="760"/>
      <c r="P113" s="760"/>
      <c r="Q113" s="760"/>
      <c r="R113" s="760"/>
      <c r="S113" s="760"/>
      <c r="T113" s="760"/>
      <c r="U113" s="760"/>
      <c r="V113" s="760"/>
      <c r="W113" s="760"/>
      <c r="X113" s="760"/>
      <c r="Y113" s="760"/>
      <c r="Z113" s="761"/>
      <c r="AA113" s="752">
        <v>1044010</v>
      </c>
      <c r="AB113" s="753"/>
      <c r="AC113" s="753"/>
      <c r="AD113" s="753"/>
      <c r="AE113" s="754"/>
      <c r="AF113" s="755">
        <v>1051782</v>
      </c>
      <c r="AG113" s="753"/>
      <c r="AH113" s="753"/>
      <c r="AI113" s="753"/>
      <c r="AJ113" s="754"/>
      <c r="AK113" s="755">
        <v>1041843</v>
      </c>
      <c r="AL113" s="753"/>
      <c r="AM113" s="753"/>
      <c r="AN113" s="753"/>
      <c r="AO113" s="754"/>
      <c r="AP113" s="819">
        <v>17.2</v>
      </c>
      <c r="AQ113" s="820"/>
      <c r="AR113" s="820"/>
      <c r="AS113" s="820"/>
      <c r="AT113" s="821"/>
      <c r="AU113" s="711"/>
      <c r="AV113" s="712"/>
      <c r="AW113" s="712"/>
      <c r="AX113" s="712"/>
      <c r="AY113" s="712"/>
      <c r="AZ113" s="822" t="s">
        <v>481</v>
      </c>
      <c r="BA113" s="760"/>
      <c r="BB113" s="760"/>
      <c r="BC113" s="760"/>
      <c r="BD113" s="760"/>
      <c r="BE113" s="760"/>
      <c r="BF113" s="760"/>
      <c r="BG113" s="760"/>
      <c r="BH113" s="760"/>
      <c r="BI113" s="760"/>
      <c r="BJ113" s="760"/>
      <c r="BK113" s="760"/>
      <c r="BL113" s="760"/>
      <c r="BM113" s="760"/>
      <c r="BN113" s="760"/>
      <c r="BO113" s="760"/>
      <c r="BP113" s="761"/>
      <c r="BQ113" s="823">
        <v>259782</v>
      </c>
      <c r="BR113" s="824"/>
      <c r="BS113" s="824"/>
      <c r="BT113" s="824"/>
      <c r="BU113" s="824"/>
      <c r="BV113" s="824">
        <v>255173</v>
      </c>
      <c r="BW113" s="824"/>
      <c r="BX113" s="824"/>
      <c r="BY113" s="824"/>
      <c r="BZ113" s="824"/>
      <c r="CA113" s="824">
        <v>233078</v>
      </c>
      <c r="CB113" s="824"/>
      <c r="CC113" s="824"/>
      <c r="CD113" s="824"/>
      <c r="CE113" s="824"/>
      <c r="CF113" s="872">
        <v>3.9</v>
      </c>
      <c r="CG113" s="873"/>
      <c r="CH113" s="873"/>
      <c r="CI113" s="873"/>
      <c r="CJ113" s="873"/>
      <c r="CK113" s="717"/>
      <c r="CL113" s="718"/>
      <c r="CM113" s="816" t="s">
        <v>403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752" t="s">
        <v>204</v>
      </c>
      <c r="DH113" s="753"/>
      <c r="DI113" s="753"/>
      <c r="DJ113" s="753"/>
      <c r="DK113" s="754"/>
      <c r="DL113" s="755" t="s">
        <v>204</v>
      </c>
      <c r="DM113" s="753"/>
      <c r="DN113" s="753"/>
      <c r="DO113" s="753"/>
      <c r="DP113" s="754"/>
      <c r="DQ113" s="755" t="s">
        <v>204</v>
      </c>
      <c r="DR113" s="753"/>
      <c r="DS113" s="753"/>
      <c r="DT113" s="753"/>
      <c r="DU113" s="754"/>
      <c r="DV113" s="819" t="s">
        <v>204</v>
      </c>
      <c r="DW113" s="820"/>
      <c r="DX113" s="820"/>
      <c r="DY113" s="820"/>
      <c r="DZ113" s="821"/>
    </row>
    <row r="114" spans="1:130" s="55" customFormat="1" ht="26.25" customHeight="1" x14ac:dyDescent="0.2">
      <c r="A114" s="680"/>
      <c r="B114" s="681"/>
      <c r="C114" s="760" t="s">
        <v>482</v>
      </c>
      <c r="D114" s="760"/>
      <c r="E114" s="760"/>
      <c r="F114" s="760"/>
      <c r="G114" s="760"/>
      <c r="H114" s="760"/>
      <c r="I114" s="760"/>
      <c r="J114" s="760"/>
      <c r="K114" s="760"/>
      <c r="L114" s="760"/>
      <c r="M114" s="760"/>
      <c r="N114" s="760"/>
      <c r="O114" s="760"/>
      <c r="P114" s="760"/>
      <c r="Q114" s="760"/>
      <c r="R114" s="760"/>
      <c r="S114" s="760"/>
      <c r="T114" s="760"/>
      <c r="U114" s="760"/>
      <c r="V114" s="760"/>
      <c r="W114" s="760"/>
      <c r="X114" s="760"/>
      <c r="Y114" s="760"/>
      <c r="Z114" s="761"/>
      <c r="AA114" s="752">
        <v>25748</v>
      </c>
      <c r="AB114" s="753"/>
      <c r="AC114" s="753"/>
      <c r="AD114" s="753"/>
      <c r="AE114" s="754"/>
      <c r="AF114" s="755">
        <v>23257</v>
      </c>
      <c r="AG114" s="753"/>
      <c r="AH114" s="753"/>
      <c r="AI114" s="753"/>
      <c r="AJ114" s="754"/>
      <c r="AK114" s="755">
        <v>23163</v>
      </c>
      <c r="AL114" s="753"/>
      <c r="AM114" s="753"/>
      <c r="AN114" s="753"/>
      <c r="AO114" s="754"/>
      <c r="AP114" s="819">
        <v>0.4</v>
      </c>
      <c r="AQ114" s="820"/>
      <c r="AR114" s="820"/>
      <c r="AS114" s="820"/>
      <c r="AT114" s="821"/>
      <c r="AU114" s="711"/>
      <c r="AV114" s="712"/>
      <c r="AW114" s="712"/>
      <c r="AX114" s="712"/>
      <c r="AY114" s="712"/>
      <c r="AZ114" s="822" t="s">
        <v>483</v>
      </c>
      <c r="BA114" s="760"/>
      <c r="BB114" s="760"/>
      <c r="BC114" s="760"/>
      <c r="BD114" s="760"/>
      <c r="BE114" s="760"/>
      <c r="BF114" s="760"/>
      <c r="BG114" s="760"/>
      <c r="BH114" s="760"/>
      <c r="BI114" s="760"/>
      <c r="BJ114" s="760"/>
      <c r="BK114" s="760"/>
      <c r="BL114" s="760"/>
      <c r="BM114" s="760"/>
      <c r="BN114" s="760"/>
      <c r="BO114" s="760"/>
      <c r="BP114" s="761"/>
      <c r="BQ114" s="823">
        <v>1545605</v>
      </c>
      <c r="BR114" s="824"/>
      <c r="BS114" s="824"/>
      <c r="BT114" s="824"/>
      <c r="BU114" s="824"/>
      <c r="BV114" s="824">
        <v>1475299</v>
      </c>
      <c r="BW114" s="824"/>
      <c r="BX114" s="824"/>
      <c r="BY114" s="824"/>
      <c r="BZ114" s="824"/>
      <c r="CA114" s="824">
        <v>1497538</v>
      </c>
      <c r="CB114" s="824"/>
      <c r="CC114" s="824"/>
      <c r="CD114" s="824"/>
      <c r="CE114" s="824"/>
      <c r="CF114" s="872">
        <v>24.7</v>
      </c>
      <c r="CG114" s="873"/>
      <c r="CH114" s="873"/>
      <c r="CI114" s="873"/>
      <c r="CJ114" s="873"/>
      <c r="CK114" s="717"/>
      <c r="CL114" s="718"/>
      <c r="CM114" s="816" t="s">
        <v>484</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752" t="s">
        <v>204</v>
      </c>
      <c r="DH114" s="753"/>
      <c r="DI114" s="753"/>
      <c r="DJ114" s="753"/>
      <c r="DK114" s="754"/>
      <c r="DL114" s="755" t="s">
        <v>204</v>
      </c>
      <c r="DM114" s="753"/>
      <c r="DN114" s="753"/>
      <c r="DO114" s="753"/>
      <c r="DP114" s="754"/>
      <c r="DQ114" s="755" t="s">
        <v>204</v>
      </c>
      <c r="DR114" s="753"/>
      <c r="DS114" s="753"/>
      <c r="DT114" s="753"/>
      <c r="DU114" s="754"/>
      <c r="DV114" s="819" t="s">
        <v>204</v>
      </c>
      <c r="DW114" s="820"/>
      <c r="DX114" s="820"/>
      <c r="DY114" s="820"/>
      <c r="DZ114" s="821"/>
    </row>
    <row r="115" spans="1:130" s="55" customFormat="1" ht="26.25" customHeight="1" x14ac:dyDescent="0.2">
      <c r="A115" s="680"/>
      <c r="B115" s="681"/>
      <c r="C115" s="760" t="s">
        <v>374</v>
      </c>
      <c r="D115" s="760"/>
      <c r="E115" s="760"/>
      <c r="F115" s="760"/>
      <c r="G115" s="760"/>
      <c r="H115" s="760"/>
      <c r="I115" s="760"/>
      <c r="J115" s="760"/>
      <c r="K115" s="760"/>
      <c r="L115" s="760"/>
      <c r="M115" s="760"/>
      <c r="N115" s="760"/>
      <c r="O115" s="760"/>
      <c r="P115" s="760"/>
      <c r="Q115" s="760"/>
      <c r="R115" s="760"/>
      <c r="S115" s="760"/>
      <c r="T115" s="760"/>
      <c r="U115" s="760"/>
      <c r="V115" s="760"/>
      <c r="W115" s="760"/>
      <c r="X115" s="760"/>
      <c r="Y115" s="760"/>
      <c r="Z115" s="761"/>
      <c r="AA115" s="752">
        <v>130</v>
      </c>
      <c r="AB115" s="753"/>
      <c r="AC115" s="753"/>
      <c r="AD115" s="753"/>
      <c r="AE115" s="754"/>
      <c r="AF115" s="755">
        <v>130</v>
      </c>
      <c r="AG115" s="753"/>
      <c r="AH115" s="753"/>
      <c r="AI115" s="753"/>
      <c r="AJ115" s="754"/>
      <c r="AK115" s="755">
        <v>130</v>
      </c>
      <c r="AL115" s="753"/>
      <c r="AM115" s="753"/>
      <c r="AN115" s="753"/>
      <c r="AO115" s="754"/>
      <c r="AP115" s="819">
        <v>0</v>
      </c>
      <c r="AQ115" s="820"/>
      <c r="AR115" s="820"/>
      <c r="AS115" s="820"/>
      <c r="AT115" s="821"/>
      <c r="AU115" s="711"/>
      <c r="AV115" s="712"/>
      <c r="AW115" s="712"/>
      <c r="AX115" s="712"/>
      <c r="AY115" s="712"/>
      <c r="AZ115" s="822" t="s">
        <v>345</v>
      </c>
      <c r="BA115" s="760"/>
      <c r="BB115" s="760"/>
      <c r="BC115" s="760"/>
      <c r="BD115" s="760"/>
      <c r="BE115" s="760"/>
      <c r="BF115" s="760"/>
      <c r="BG115" s="760"/>
      <c r="BH115" s="760"/>
      <c r="BI115" s="760"/>
      <c r="BJ115" s="760"/>
      <c r="BK115" s="760"/>
      <c r="BL115" s="760"/>
      <c r="BM115" s="760"/>
      <c r="BN115" s="760"/>
      <c r="BO115" s="760"/>
      <c r="BP115" s="761"/>
      <c r="BQ115" s="823" t="s">
        <v>204</v>
      </c>
      <c r="BR115" s="824"/>
      <c r="BS115" s="824"/>
      <c r="BT115" s="824"/>
      <c r="BU115" s="824"/>
      <c r="BV115" s="824" t="s">
        <v>204</v>
      </c>
      <c r="BW115" s="824"/>
      <c r="BX115" s="824"/>
      <c r="BY115" s="824"/>
      <c r="BZ115" s="824"/>
      <c r="CA115" s="824" t="s">
        <v>204</v>
      </c>
      <c r="CB115" s="824"/>
      <c r="CC115" s="824"/>
      <c r="CD115" s="824"/>
      <c r="CE115" s="824"/>
      <c r="CF115" s="872" t="s">
        <v>204</v>
      </c>
      <c r="CG115" s="873"/>
      <c r="CH115" s="873"/>
      <c r="CI115" s="873"/>
      <c r="CJ115" s="873"/>
      <c r="CK115" s="717"/>
      <c r="CL115" s="718"/>
      <c r="CM115" s="822" t="s">
        <v>33</v>
      </c>
      <c r="CN115" s="892"/>
      <c r="CO115" s="892"/>
      <c r="CP115" s="892"/>
      <c r="CQ115" s="892"/>
      <c r="CR115" s="892"/>
      <c r="CS115" s="892"/>
      <c r="CT115" s="892"/>
      <c r="CU115" s="892"/>
      <c r="CV115" s="892"/>
      <c r="CW115" s="892"/>
      <c r="CX115" s="892"/>
      <c r="CY115" s="892"/>
      <c r="CZ115" s="892"/>
      <c r="DA115" s="892"/>
      <c r="DB115" s="892"/>
      <c r="DC115" s="892"/>
      <c r="DD115" s="892"/>
      <c r="DE115" s="892"/>
      <c r="DF115" s="761"/>
      <c r="DG115" s="752" t="s">
        <v>204</v>
      </c>
      <c r="DH115" s="753"/>
      <c r="DI115" s="753"/>
      <c r="DJ115" s="753"/>
      <c r="DK115" s="754"/>
      <c r="DL115" s="755" t="s">
        <v>204</v>
      </c>
      <c r="DM115" s="753"/>
      <c r="DN115" s="753"/>
      <c r="DO115" s="753"/>
      <c r="DP115" s="754"/>
      <c r="DQ115" s="755" t="s">
        <v>204</v>
      </c>
      <c r="DR115" s="753"/>
      <c r="DS115" s="753"/>
      <c r="DT115" s="753"/>
      <c r="DU115" s="754"/>
      <c r="DV115" s="819" t="s">
        <v>204</v>
      </c>
      <c r="DW115" s="820"/>
      <c r="DX115" s="820"/>
      <c r="DY115" s="820"/>
      <c r="DZ115" s="821"/>
    </row>
    <row r="116" spans="1:130" s="55" customFormat="1" ht="26.25" customHeight="1" x14ac:dyDescent="0.2">
      <c r="A116" s="682"/>
      <c r="B116" s="683"/>
      <c r="C116" s="853" t="s">
        <v>1</v>
      </c>
      <c r="D116" s="853"/>
      <c r="E116" s="853"/>
      <c r="F116" s="853"/>
      <c r="G116" s="853"/>
      <c r="H116" s="853"/>
      <c r="I116" s="853"/>
      <c r="J116" s="853"/>
      <c r="K116" s="853"/>
      <c r="L116" s="853"/>
      <c r="M116" s="853"/>
      <c r="N116" s="853"/>
      <c r="O116" s="853"/>
      <c r="P116" s="853"/>
      <c r="Q116" s="853"/>
      <c r="R116" s="853"/>
      <c r="S116" s="853"/>
      <c r="T116" s="853"/>
      <c r="U116" s="853"/>
      <c r="V116" s="853"/>
      <c r="W116" s="853"/>
      <c r="X116" s="853"/>
      <c r="Y116" s="853"/>
      <c r="Z116" s="854"/>
      <c r="AA116" s="752" t="s">
        <v>204</v>
      </c>
      <c r="AB116" s="753"/>
      <c r="AC116" s="753"/>
      <c r="AD116" s="753"/>
      <c r="AE116" s="754"/>
      <c r="AF116" s="755" t="s">
        <v>204</v>
      </c>
      <c r="AG116" s="753"/>
      <c r="AH116" s="753"/>
      <c r="AI116" s="753"/>
      <c r="AJ116" s="754"/>
      <c r="AK116" s="755" t="s">
        <v>204</v>
      </c>
      <c r="AL116" s="753"/>
      <c r="AM116" s="753"/>
      <c r="AN116" s="753"/>
      <c r="AO116" s="754"/>
      <c r="AP116" s="819" t="s">
        <v>204</v>
      </c>
      <c r="AQ116" s="820"/>
      <c r="AR116" s="820"/>
      <c r="AS116" s="820"/>
      <c r="AT116" s="821"/>
      <c r="AU116" s="711"/>
      <c r="AV116" s="712"/>
      <c r="AW116" s="712"/>
      <c r="AX116" s="712"/>
      <c r="AY116" s="712"/>
      <c r="AZ116" s="869" t="s">
        <v>227</v>
      </c>
      <c r="BA116" s="870"/>
      <c r="BB116" s="870"/>
      <c r="BC116" s="870"/>
      <c r="BD116" s="870"/>
      <c r="BE116" s="870"/>
      <c r="BF116" s="870"/>
      <c r="BG116" s="870"/>
      <c r="BH116" s="870"/>
      <c r="BI116" s="870"/>
      <c r="BJ116" s="870"/>
      <c r="BK116" s="870"/>
      <c r="BL116" s="870"/>
      <c r="BM116" s="870"/>
      <c r="BN116" s="870"/>
      <c r="BO116" s="870"/>
      <c r="BP116" s="871"/>
      <c r="BQ116" s="823" t="s">
        <v>204</v>
      </c>
      <c r="BR116" s="824"/>
      <c r="BS116" s="824"/>
      <c r="BT116" s="824"/>
      <c r="BU116" s="824"/>
      <c r="BV116" s="824" t="s">
        <v>204</v>
      </c>
      <c r="BW116" s="824"/>
      <c r="BX116" s="824"/>
      <c r="BY116" s="824"/>
      <c r="BZ116" s="824"/>
      <c r="CA116" s="824" t="s">
        <v>204</v>
      </c>
      <c r="CB116" s="824"/>
      <c r="CC116" s="824"/>
      <c r="CD116" s="824"/>
      <c r="CE116" s="824"/>
      <c r="CF116" s="872" t="s">
        <v>204</v>
      </c>
      <c r="CG116" s="873"/>
      <c r="CH116" s="873"/>
      <c r="CI116" s="873"/>
      <c r="CJ116" s="873"/>
      <c r="CK116" s="717"/>
      <c r="CL116" s="718"/>
      <c r="CM116" s="816" t="s">
        <v>485</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752" t="s">
        <v>204</v>
      </c>
      <c r="DH116" s="753"/>
      <c r="DI116" s="753"/>
      <c r="DJ116" s="753"/>
      <c r="DK116" s="754"/>
      <c r="DL116" s="755" t="s">
        <v>204</v>
      </c>
      <c r="DM116" s="753"/>
      <c r="DN116" s="753"/>
      <c r="DO116" s="753"/>
      <c r="DP116" s="754"/>
      <c r="DQ116" s="755" t="s">
        <v>204</v>
      </c>
      <c r="DR116" s="753"/>
      <c r="DS116" s="753"/>
      <c r="DT116" s="753"/>
      <c r="DU116" s="754"/>
      <c r="DV116" s="819" t="s">
        <v>204</v>
      </c>
      <c r="DW116" s="820"/>
      <c r="DX116" s="820"/>
      <c r="DY116" s="820"/>
      <c r="DZ116" s="821"/>
    </row>
    <row r="117" spans="1:130" s="55" customFormat="1" ht="26.25" customHeight="1" x14ac:dyDescent="0.2">
      <c r="A117" s="874" t="s">
        <v>276</v>
      </c>
      <c r="B117" s="875"/>
      <c r="C117" s="875"/>
      <c r="D117" s="875"/>
      <c r="E117" s="875"/>
      <c r="F117" s="875"/>
      <c r="G117" s="875"/>
      <c r="H117" s="875"/>
      <c r="I117" s="875"/>
      <c r="J117" s="875"/>
      <c r="K117" s="875"/>
      <c r="L117" s="875"/>
      <c r="M117" s="875"/>
      <c r="N117" s="875"/>
      <c r="O117" s="875"/>
      <c r="P117" s="875"/>
      <c r="Q117" s="875"/>
      <c r="R117" s="875"/>
      <c r="S117" s="875"/>
      <c r="T117" s="875"/>
      <c r="U117" s="875"/>
      <c r="V117" s="875"/>
      <c r="W117" s="875"/>
      <c r="X117" s="875"/>
      <c r="Y117" s="859" t="s">
        <v>326</v>
      </c>
      <c r="Z117" s="876"/>
      <c r="AA117" s="885">
        <v>2643650</v>
      </c>
      <c r="AB117" s="886"/>
      <c r="AC117" s="886"/>
      <c r="AD117" s="886"/>
      <c r="AE117" s="887"/>
      <c r="AF117" s="888">
        <v>2706385</v>
      </c>
      <c r="AG117" s="886"/>
      <c r="AH117" s="886"/>
      <c r="AI117" s="886"/>
      <c r="AJ117" s="887"/>
      <c r="AK117" s="888">
        <v>2691347</v>
      </c>
      <c r="AL117" s="886"/>
      <c r="AM117" s="886"/>
      <c r="AN117" s="886"/>
      <c r="AO117" s="887"/>
      <c r="AP117" s="889"/>
      <c r="AQ117" s="890"/>
      <c r="AR117" s="890"/>
      <c r="AS117" s="890"/>
      <c r="AT117" s="891"/>
      <c r="AU117" s="711"/>
      <c r="AV117" s="712"/>
      <c r="AW117" s="712"/>
      <c r="AX117" s="712"/>
      <c r="AY117" s="712"/>
      <c r="AZ117" s="869" t="s">
        <v>487</v>
      </c>
      <c r="BA117" s="870"/>
      <c r="BB117" s="870"/>
      <c r="BC117" s="870"/>
      <c r="BD117" s="870"/>
      <c r="BE117" s="870"/>
      <c r="BF117" s="870"/>
      <c r="BG117" s="870"/>
      <c r="BH117" s="870"/>
      <c r="BI117" s="870"/>
      <c r="BJ117" s="870"/>
      <c r="BK117" s="870"/>
      <c r="BL117" s="870"/>
      <c r="BM117" s="870"/>
      <c r="BN117" s="870"/>
      <c r="BO117" s="870"/>
      <c r="BP117" s="871"/>
      <c r="BQ117" s="823" t="s">
        <v>204</v>
      </c>
      <c r="BR117" s="824"/>
      <c r="BS117" s="824"/>
      <c r="BT117" s="824"/>
      <c r="BU117" s="824"/>
      <c r="BV117" s="824" t="s">
        <v>204</v>
      </c>
      <c r="BW117" s="824"/>
      <c r="BX117" s="824"/>
      <c r="BY117" s="824"/>
      <c r="BZ117" s="824"/>
      <c r="CA117" s="824" t="s">
        <v>204</v>
      </c>
      <c r="CB117" s="824"/>
      <c r="CC117" s="824"/>
      <c r="CD117" s="824"/>
      <c r="CE117" s="824"/>
      <c r="CF117" s="872" t="s">
        <v>204</v>
      </c>
      <c r="CG117" s="873"/>
      <c r="CH117" s="873"/>
      <c r="CI117" s="873"/>
      <c r="CJ117" s="873"/>
      <c r="CK117" s="717"/>
      <c r="CL117" s="718"/>
      <c r="CM117" s="816" t="s">
        <v>341</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752" t="s">
        <v>204</v>
      </c>
      <c r="DH117" s="753"/>
      <c r="DI117" s="753"/>
      <c r="DJ117" s="753"/>
      <c r="DK117" s="754"/>
      <c r="DL117" s="755" t="s">
        <v>204</v>
      </c>
      <c r="DM117" s="753"/>
      <c r="DN117" s="753"/>
      <c r="DO117" s="753"/>
      <c r="DP117" s="754"/>
      <c r="DQ117" s="755" t="s">
        <v>204</v>
      </c>
      <c r="DR117" s="753"/>
      <c r="DS117" s="753"/>
      <c r="DT117" s="753"/>
      <c r="DU117" s="754"/>
      <c r="DV117" s="819" t="s">
        <v>204</v>
      </c>
      <c r="DW117" s="820"/>
      <c r="DX117" s="820"/>
      <c r="DY117" s="820"/>
      <c r="DZ117" s="821"/>
    </row>
    <row r="118" spans="1:130" s="55" customFormat="1" ht="26.25" customHeight="1" x14ac:dyDescent="0.2">
      <c r="A118" s="874" t="s">
        <v>93</v>
      </c>
      <c r="B118" s="875"/>
      <c r="C118" s="875"/>
      <c r="D118" s="875"/>
      <c r="E118" s="875"/>
      <c r="F118" s="875"/>
      <c r="G118" s="875"/>
      <c r="H118" s="875"/>
      <c r="I118" s="875"/>
      <c r="J118" s="875"/>
      <c r="K118" s="875"/>
      <c r="L118" s="875"/>
      <c r="M118" s="875"/>
      <c r="N118" s="875"/>
      <c r="O118" s="875"/>
      <c r="P118" s="875"/>
      <c r="Q118" s="875"/>
      <c r="R118" s="875"/>
      <c r="S118" s="875"/>
      <c r="T118" s="875"/>
      <c r="U118" s="875"/>
      <c r="V118" s="875"/>
      <c r="W118" s="875"/>
      <c r="X118" s="875"/>
      <c r="Y118" s="875"/>
      <c r="Z118" s="876"/>
      <c r="AA118" s="877" t="s">
        <v>471</v>
      </c>
      <c r="AB118" s="875"/>
      <c r="AC118" s="875"/>
      <c r="AD118" s="875"/>
      <c r="AE118" s="876"/>
      <c r="AF118" s="877" t="s">
        <v>168</v>
      </c>
      <c r="AG118" s="875"/>
      <c r="AH118" s="875"/>
      <c r="AI118" s="875"/>
      <c r="AJ118" s="876"/>
      <c r="AK118" s="877" t="s">
        <v>392</v>
      </c>
      <c r="AL118" s="875"/>
      <c r="AM118" s="875"/>
      <c r="AN118" s="875"/>
      <c r="AO118" s="876"/>
      <c r="AP118" s="877" t="s">
        <v>472</v>
      </c>
      <c r="AQ118" s="875"/>
      <c r="AR118" s="875"/>
      <c r="AS118" s="875"/>
      <c r="AT118" s="878"/>
      <c r="AU118" s="711"/>
      <c r="AV118" s="712"/>
      <c r="AW118" s="712"/>
      <c r="AX118" s="712"/>
      <c r="AY118" s="712"/>
      <c r="AZ118" s="852" t="s">
        <v>488</v>
      </c>
      <c r="BA118" s="853"/>
      <c r="BB118" s="853"/>
      <c r="BC118" s="853"/>
      <c r="BD118" s="853"/>
      <c r="BE118" s="853"/>
      <c r="BF118" s="853"/>
      <c r="BG118" s="853"/>
      <c r="BH118" s="853"/>
      <c r="BI118" s="853"/>
      <c r="BJ118" s="853"/>
      <c r="BK118" s="853"/>
      <c r="BL118" s="853"/>
      <c r="BM118" s="853"/>
      <c r="BN118" s="853"/>
      <c r="BO118" s="853"/>
      <c r="BP118" s="854"/>
      <c r="BQ118" s="855" t="s">
        <v>204</v>
      </c>
      <c r="BR118" s="856"/>
      <c r="BS118" s="856"/>
      <c r="BT118" s="856"/>
      <c r="BU118" s="856"/>
      <c r="BV118" s="856" t="s">
        <v>204</v>
      </c>
      <c r="BW118" s="856"/>
      <c r="BX118" s="856"/>
      <c r="BY118" s="856"/>
      <c r="BZ118" s="856"/>
      <c r="CA118" s="856" t="s">
        <v>204</v>
      </c>
      <c r="CB118" s="856"/>
      <c r="CC118" s="856"/>
      <c r="CD118" s="856"/>
      <c r="CE118" s="856"/>
      <c r="CF118" s="872" t="s">
        <v>204</v>
      </c>
      <c r="CG118" s="873"/>
      <c r="CH118" s="873"/>
      <c r="CI118" s="873"/>
      <c r="CJ118" s="873"/>
      <c r="CK118" s="717"/>
      <c r="CL118" s="718"/>
      <c r="CM118" s="816" t="s">
        <v>489</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752" t="s">
        <v>204</v>
      </c>
      <c r="DH118" s="753"/>
      <c r="DI118" s="753"/>
      <c r="DJ118" s="753"/>
      <c r="DK118" s="754"/>
      <c r="DL118" s="755" t="s">
        <v>204</v>
      </c>
      <c r="DM118" s="753"/>
      <c r="DN118" s="753"/>
      <c r="DO118" s="753"/>
      <c r="DP118" s="754"/>
      <c r="DQ118" s="755" t="s">
        <v>204</v>
      </c>
      <c r="DR118" s="753"/>
      <c r="DS118" s="753"/>
      <c r="DT118" s="753"/>
      <c r="DU118" s="754"/>
      <c r="DV118" s="819" t="s">
        <v>204</v>
      </c>
      <c r="DW118" s="820"/>
      <c r="DX118" s="820"/>
      <c r="DY118" s="820"/>
      <c r="DZ118" s="821"/>
    </row>
    <row r="119" spans="1:130" s="55" customFormat="1" ht="26.25" customHeight="1" x14ac:dyDescent="0.2">
      <c r="A119" s="721" t="s">
        <v>385</v>
      </c>
      <c r="B119" s="716"/>
      <c r="C119" s="879" t="s">
        <v>475</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792" t="s">
        <v>204</v>
      </c>
      <c r="AB119" s="793"/>
      <c r="AC119" s="793"/>
      <c r="AD119" s="793"/>
      <c r="AE119" s="794"/>
      <c r="AF119" s="795" t="s">
        <v>204</v>
      </c>
      <c r="AG119" s="793"/>
      <c r="AH119" s="793"/>
      <c r="AI119" s="793"/>
      <c r="AJ119" s="794"/>
      <c r="AK119" s="795" t="s">
        <v>204</v>
      </c>
      <c r="AL119" s="793"/>
      <c r="AM119" s="793"/>
      <c r="AN119" s="793"/>
      <c r="AO119" s="794"/>
      <c r="AP119" s="882" t="s">
        <v>204</v>
      </c>
      <c r="AQ119" s="883"/>
      <c r="AR119" s="883"/>
      <c r="AS119" s="883"/>
      <c r="AT119" s="884"/>
      <c r="AU119" s="713"/>
      <c r="AV119" s="714"/>
      <c r="AW119" s="714"/>
      <c r="AX119" s="714"/>
      <c r="AY119" s="714"/>
      <c r="AZ119" s="84" t="s">
        <v>276</v>
      </c>
      <c r="BA119" s="84"/>
      <c r="BB119" s="84"/>
      <c r="BC119" s="84"/>
      <c r="BD119" s="84"/>
      <c r="BE119" s="84"/>
      <c r="BF119" s="84"/>
      <c r="BG119" s="84"/>
      <c r="BH119" s="84"/>
      <c r="BI119" s="84"/>
      <c r="BJ119" s="84"/>
      <c r="BK119" s="84"/>
      <c r="BL119" s="84"/>
      <c r="BM119" s="84"/>
      <c r="BN119" s="84"/>
      <c r="BO119" s="859" t="s">
        <v>173</v>
      </c>
      <c r="BP119" s="860"/>
      <c r="BQ119" s="855">
        <v>27185171</v>
      </c>
      <c r="BR119" s="856"/>
      <c r="BS119" s="856"/>
      <c r="BT119" s="856"/>
      <c r="BU119" s="856"/>
      <c r="BV119" s="856">
        <v>28455085</v>
      </c>
      <c r="BW119" s="856"/>
      <c r="BX119" s="856"/>
      <c r="BY119" s="856"/>
      <c r="BZ119" s="856"/>
      <c r="CA119" s="856">
        <v>26904333</v>
      </c>
      <c r="CB119" s="856"/>
      <c r="CC119" s="856"/>
      <c r="CD119" s="856"/>
      <c r="CE119" s="856"/>
      <c r="CF119" s="730"/>
      <c r="CG119" s="731"/>
      <c r="CH119" s="731"/>
      <c r="CI119" s="731"/>
      <c r="CJ119" s="863"/>
      <c r="CK119" s="719"/>
      <c r="CL119" s="720"/>
      <c r="CM119" s="827" t="s">
        <v>490</v>
      </c>
      <c r="CN119" s="828"/>
      <c r="CO119" s="828"/>
      <c r="CP119" s="828"/>
      <c r="CQ119" s="828"/>
      <c r="CR119" s="828"/>
      <c r="CS119" s="828"/>
      <c r="CT119" s="828"/>
      <c r="CU119" s="828"/>
      <c r="CV119" s="828"/>
      <c r="CW119" s="828"/>
      <c r="CX119" s="828"/>
      <c r="CY119" s="828"/>
      <c r="CZ119" s="828"/>
      <c r="DA119" s="828"/>
      <c r="DB119" s="828"/>
      <c r="DC119" s="828"/>
      <c r="DD119" s="828"/>
      <c r="DE119" s="828"/>
      <c r="DF119" s="829"/>
      <c r="DG119" s="772" t="s">
        <v>204</v>
      </c>
      <c r="DH119" s="773"/>
      <c r="DI119" s="773"/>
      <c r="DJ119" s="773"/>
      <c r="DK119" s="774"/>
      <c r="DL119" s="775" t="s">
        <v>204</v>
      </c>
      <c r="DM119" s="773"/>
      <c r="DN119" s="773"/>
      <c r="DO119" s="773"/>
      <c r="DP119" s="774"/>
      <c r="DQ119" s="775" t="s">
        <v>204</v>
      </c>
      <c r="DR119" s="773"/>
      <c r="DS119" s="773"/>
      <c r="DT119" s="773"/>
      <c r="DU119" s="774"/>
      <c r="DV119" s="844" t="s">
        <v>204</v>
      </c>
      <c r="DW119" s="845"/>
      <c r="DX119" s="845"/>
      <c r="DY119" s="845"/>
      <c r="DZ119" s="846"/>
    </row>
    <row r="120" spans="1:130" s="55" customFormat="1" ht="26.25" customHeight="1" x14ac:dyDescent="0.2">
      <c r="A120" s="722"/>
      <c r="B120" s="718"/>
      <c r="C120" s="816" t="s">
        <v>137</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752" t="s">
        <v>204</v>
      </c>
      <c r="AB120" s="753"/>
      <c r="AC120" s="753"/>
      <c r="AD120" s="753"/>
      <c r="AE120" s="754"/>
      <c r="AF120" s="755" t="s">
        <v>204</v>
      </c>
      <c r="AG120" s="753"/>
      <c r="AH120" s="753"/>
      <c r="AI120" s="753"/>
      <c r="AJ120" s="754"/>
      <c r="AK120" s="755" t="s">
        <v>204</v>
      </c>
      <c r="AL120" s="753"/>
      <c r="AM120" s="753"/>
      <c r="AN120" s="753"/>
      <c r="AO120" s="754"/>
      <c r="AP120" s="819" t="s">
        <v>204</v>
      </c>
      <c r="AQ120" s="820"/>
      <c r="AR120" s="820"/>
      <c r="AS120" s="820"/>
      <c r="AT120" s="821"/>
      <c r="AU120" s="684" t="s">
        <v>477</v>
      </c>
      <c r="AV120" s="685"/>
      <c r="AW120" s="685"/>
      <c r="AX120" s="685"/>
      <c r="AY120" s="686"/>
      <c r="AZ120" s="847" t="s">
        <v>220</v>
      </c>
      <c r="BA120" s="800"/>
      <c r="BB120" s="800"/>
      <c r="BC120" s="800"/>
      <c r="BD120" s="800"/>
      <c r="BE120" s="800"/>
      <c r="BF120" s="800"/>
      <c r="BG120" s="800"/>
      <c r="BH120" s="800"/>
      <c r="BI120" s="800"/>
      <c r="BJ120" s="800"/>
      <c r="BK120" s="800"/>
      <c r="BL120" s="800"/>
      <c r="BM120" s="800"/>
      <c r="BN120" s="800"/>
      <c r="BO120" s="800"/>
      <c r="BP120" s="801"/>
      <c r="BQ120" s="848">
        <v>3485616</v>
      </c>
      <c r="BR120" s="849"/>
      <c r="BS120" s="849"/>
      <c r="BT120" s="849"/>
      <c r="BU120" s="849"/>
      <c r="BV120" s="849">
        <v>3463351</v>
      </c>
      <c r="BW120" s="849"/>
      <c r="BX120" s="849"/>
      <c r="BY120" s="849"/>
      <c r="BZ120" s="849"/>
      <c r="CA120" s="849">
        <v>2839147</v>
      </c>
      <c r="CB120" s="849"/>
      <c r="CC120" s="849"/>
      <c r="CD120" s="849"/>
      <c r="CE120" s="849"/>
      <c r="CF120" s="864">
        <v>46.9</v>
      </c>
      <c r="CG120" s="865"/>
      <c r="CH120" s="865"/>
      <c r="CI120" s="865"/>
      <c r="CJ120" s="865"/>
      <c r="CK120" s="692" t="s">
        <v>272</v>
      </c>
      <c r="CL120" s="693"/>
      <c r="CM120" s="693"/>
      <c r="CN120" s="693"/>
      <c r="CO120" s="694"/>
      <c r="CP120" s="866" t="s">
        <v>378</v>
      </c>
      <c r="CQ120" s="867"/>
      <c r="CR120" s="867"/>
      <c r="CS120" s="867"/>
      <c r="CT120" s="867"/>
      <c r="CU120" s="867"/>
      <c r="CV120" s="867"/>
      <c r="CW120" s="867"/>
      <c r="CX120" s="867"/>
      <c r="CY120" s="867"/>
      <c r="CZ120" s="867"/>
      <c r="DA120" s="867"/>
      <c r="DB120" s="867"/>
      <c r="DC120" s="867"/>
      <c r="DD120" s="867"/>
      <c r="DE120" s="867"/>
      <c r="DF120" s="868"/>
      <c r="DG120" s="848">
        <v>8417455</v>
      </c>
      <c r="DH120" s="849"/>
      <c r="DI120" s="849"/>
      <c r="DJ120" s="849"/>
      <c r="DK120" s="849"/>
      <c r="DL120" s="849">
        <v>8388843</v>
      </c>
      <c r="DM120" s="849"/>
      <c r="DN120" s="849"/>
      <c r="DO120" s="849"/>
      <c r="DP120" s="849"/>
      <c r="DQ120" s="849">
        <v>7906584</v>
      </c>
      <c r="DR120" s="849"/>
      <c r="DS120" s="849"/>
      <c r="DT120" s="849"/>
      <c r="DU120" s="849"/>
      <c r="DV120" s="850">
        <v>130.69999999999999</v>
      </c>
      <c r="DW120" s="850"/>
      <c r="DX120" s="850"/>
      <c r="DY120" s="850"/>
      <c r="DZ120" s="851"/>
    </row>
    <row r="121" spans="1:130" s="55" customFormat="1" ht="26.25" customHeight="1" x14ac:dyDescent="0.2">
      <c r="A121" s="722"/>
      <c r="B121" s="718"/>
      <c r="C121" s="869" t="s">
        <v>136</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52" t="s">
        <v>204</v>
      </c>
      <c r="AB121" s="753"/>
      <c r="AC121" s="753"/>
      <c r="AD121" s="753"/>
      <c r="AE121" s="754"/>
      <c r="AF121" s="755" t="s">
        <v>204</v>
      </c>
      <c r="AG121" s="753"/>
      <c r="AH121" s="753"/>
      <c r="AI121" s="753"/>
      <c r="AJ121" s="754"/>
      <c r="AK121" s="755" t="s">
        <v>204</v>
      </c>
      <c r="AL121" s="753"/>
      <c r="AM121" s="753"/>
      <c r="AN121" s="753"/>
      <c r="AO121" s="754"/>
      <c r="AP121" s="819" t="s">
        <v>204</v>
      </c>
      <c r="AQ121" s="820"/>
      <c r="AR121" s="820"/>
      <c r="AS121" s="820"/>
      <c r="AT121" s="821"/>
      <c r="AU121" s="687"/>
      <c r="AV121" s="688"/>
      <c r="AW121" s="688"/>
      <c r="AX121" s="688"/>
      <c r="AY121" s="689"/>
      <c r="AZ121" s="822" t="s">
        <v>491</v>
      </c>
      <c r="BA121" s="760"/>
      <c r="BB121" s="760"/>
      <c r="BC121" s="760"/>
      <c r="BD121" s="760"/>
      <c r="BE121" s="760"/>
      <c r="BF121" s="760"/>
      <c r="BG121" s="760"/>
      <c r="BH121" s="760"/>
      <c r="BI121" s="760"/>
      <c r="BJ121" s="760"/>
      <c r="BK121" s="760"/>
      <c r="BL121" s="760"/>
      <c r="BM121" s="760"/>
      <c r="BN121" s="760"/>
      <c r="BO121" s="760"/>
      <c r="BP121" s="761"/>
      <c r="BQ121" s="823">
        <v>328027</v>
      </c>
      <c r="BR121" s="824"/>
      <c r="BS121" s="824"/>
      <c r="BT121" s="824"/>
      <c r="BU121" s="824"/>
      <c r="BV121" s="824">
        <v>276760</v>
      </c>
      <c r="BW121" s="824"/>
      <c r="BX121" s="824"/>
      <c r="BY121" s="824"/>
      <c r="BZ121" s="824"/>
      <c r="CA121" s="824">
        <v>244259</v>
      </c>
      <c r="CB121" s="824"/>
      <c r="CC121" s="824"/>
      <c r="CD121" s="824"/>
      <c r="CE121" s="824"/>
      <c r="CF121" s="872">
        <v>4</v>
      </c>
      <c r="CG121" s="873"/>
      <c r="CH121" s="873"/>
      <c r="CI121" s="873"/>
      <c r="CJ121" s="873"/>
      <c r="CK121" s="695"/>
      <c r="CL121" s="696"/>
      <c r="CM121" s="696"/>
      <c r="CN121" s="696"/>
      <c r="CO121" s="697"/>
      <c r="CP121" s="841" t="s">
        <v>463</v>
      </c>
      <c r="CQ121" s="842"/>
      <c r="CR121" s="842"/>
      <c r="CS121" s="842"/>
      <c r="CT121" s="842"/>
      <c r="CU121" s="842"/>
      <c r="CV121" s="842"/>
      <c r="CW121" s="842"/>
      <c r="CX121" s="842"/>
      <c r="CY121" s="842"/>
      <c r="CZ121" s="842"/>
      <c r="DA121" s="842"/>
      <c r="DB121" s="842"/>
      <c r="DC121" s="842"/>
      <c r="DD121" s="842"/>
      <c r="DE121" s="842"/>
      <c r="DF121" s="843"/>
      <c r="DG121" s="823">
        <v>2810759</v>
      </c>
      <c r="DH121" s="824"/>
      <c r="DI121" s="824"/>
      <c r="DJ121" s="824"/>
      <c r="DK121" s="824"/>
      <c r="DL121" s="824">
        <v>2699288</v>
      </c>
      <c r="DM121" s="824"/>
      <c r="DN121" s="824"/>
      <c r="DO121" s="824"/>
      <c r="DP121" s="824"/>
      <c r="DQ121" s="824">
        <v>2543863</v>
      </c>
      <c r="DR121" s="824"/>
      <c r="DS121" s="824"/>
      <c r="DT121" s="824"/>
      <c r="DU121" s="824"/>
      <c r="DV121" s="825">
        <v>42</v>
      </c>
      <c r="DW121" s="825"/>
      <c r="DX121" s="825"/>
      <c r="DY121" s="825"/>
      <c r="DZ121" s="826"/>
    </row>
    <row r="122" spans="1:130" s="55" customFormat="1" ht="26.25" customHeight="1" x14ac:dyDescent="0.2">
      <c r="A122" s="722"/>
      <c r="B122" s="718"/>
      <c r="C122" s="816" t="s">
        <v>484</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752" t="s">
        <v>204</v>
      </c>
      <c r="AB122" s="753"/>
      <c r="AC122" s="753"/>
      <c r="AD122" s="753"/>
      <c r="AE122" s="754"/>
      <c r="AF122" s="755" t="s">
        <v>204</v>
      </c>
      <c r="AG122" s="753"/>
      <c r="AH122" s="753"/>
      <c r="AI122" s="753"/>
      <c r="AJ122" s="754"/>
      <c r="AK122" s="755" t="s">
        <v>204</v>
      </c>
      <c r="AL122" s="753"/>
      <c r="AM122" s="753"/>
      <c r="AN122" s="753"/>
      <c r="AO122" s="754"/>
      <c r="AP122" s="819" t="s">
        <v>204</v>
      </c>
      <c r="AQ122" s="820"/>
      <c r="AR122" s="820"/>
      <c r="AS122" s="820"/>
      <c r="AT122" s="821"/>
      <c r="AU122" s="687"/>
      <c r="AV122" s="688"/>
      <c r="AW122" s="688"/>
      <c r="AX122" s="688"/>
      <c r="AY122" s="689"/>
      <c r="AZ122" s="852" t="s">
        <v>493</v>
      </c>
      <c r="BA122" s="853"/>
      <c r="BB122" s="853"/>
      <c r="BC122" s="853"/>
      <c r="BD122" s="853"/>
      <c r="BE122" s="853"/>
      <c r="BF122" s="853"/>
      <c r="BG122" s="853"/>
      <c r="BH122" s="853"/>
      <c r="BI122" s="853"/>
      <c r="BJ122" s="853"/>
      <c r="BK122" s="853"/>
      <c r="BL122" s="853"/>
      <c r="BM122" s="853"/>
      <c r="BN122" s="853"/>
      <c r="BO122" s="853"/>
      <c r="BP122" s="854"/>
      <c r="BQ122" s="855">
        <v>16938490</v>
      </c>
      <c r="BR122" s="856"/>
      <c r="BS122" s="856"/>
      <c r="BT122" s="856"/>
      <c r="BU122" s="856"/>
      <c r="BV122" s="856">
        <v>17460904</v>
      </c>
      <c r="BW122" s="856"/>
      <c r="BX122" s="856"/>
      <c r="BY122" s="856"/>
      <c r="BZ122" s="856"/>
      <c r="CA122" s="856">
        <v>16881866</v>
      </c>
      <c r="CB122" s="856"/>
      <c r="CC122" s="856"/>
      <c r="CD122" s="856"/>
      <c r="CE122" s="856"/>
      <c r="CF122" s="857">
        <v>279</v>
      </c>
      <c r="CG122" s="858"/>
      <c r="CH122" s="858"/>
      <c r="CI122" s="858"/>
      <c r="CJ122" s="858"/>
      <c r="CK122" s="695"/>
      <c r="CL122" s="696"/>
      <c r="CM122" s="696"/>
      <c r="CN122" s="696"/>
      <c r="CO122" s="697"/>
      <c r="CP122" s="841" t="s">
        <v>314</v>
      </c>
      <c r="CQ122" s="842"/>
      <c r="CR122" s="842"/>
      <c r="CS122" s="842"/>
      <c r="CT122" s="842"/>
      <c r="CU122" s="842"/>
      <c r="CV122" s="842"/>
      <c r="CW122" s="842"/>
      <c r="CX122" s="842"/>
      <c r="CY122" s="842"/>
      <c r="CZ122" s="842"/>
      <c r="DA122" s="842"/>
      <c r="DB122" s="842"/>
      <c r="DC122" s="842"/>
      <c r="DD122" s="842"/>
      <c r="DE122" s="842"/>
      <c r="DF122" s="843"/>
      <c r="DG122" s="823">
        <v>193143</v>
      </c>
      <c r="DH122" s="824"/>
      <c r="DI122" s="824"/>
      <c r="DJ122" s="824"/>
      <c r="DK122" s="824"/>
      <c r="DL122" s="824">
        <v>194559</v>
      </c>
      <c r="DM122" s="824"/>
      <c r="DN122" s="824"/>
      <c r="DO122" s="824"/>
      <c r="DP122" s="824"/>
      <c r="DQ122" s="824">
        <v>178980</v>
      </c>
      <c r="DR122" s="824"/>
      <c r="DS122" s="824"/>
      <c r="DT122" s="824"/>
      <c r="DU122" s="824"/>
      <c r="DV122" s="825">
        <v>3</v>
      </c>
      <c r="DW122" s="825"/>
      <c r="DX122" s="825"/>
      <c r="DY122" s="825"/>
      <c r="DZ122" s="826"/>
    </row>
    <row r="123" spans="1:130" s="55" customFormat="1" ht="26.25" customHeight="1" x14ac:dyDescent="0.2">
      <c r="A123" s="722"/>
      <c r="B123" s="718"/>
      <c r="C123" s="816" t="s">
        <v>485</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752" t="s">
        <v>204</v>
      </c>
      <c r="AB123" s="753"/>
      <c r="AC123" s="753"/>
      <c r="AD123" s="753"/>
      <c r="AE123" s="754"/>
      <c r="AF123" s="755" t="s">
        <v>204</v>
      </c>
      <c r="AG123" s="753"/>
      <c r="AH123" s="753"/>
      <c r="AI123" s="753"/>
      <c r="AJ123" s="754"/>
      <c r="AK123" s="755" t="s">
        <v>204</v>
      </c>
      <c r="AL123" s="753"/>
      <c r="AM123" s="753"/>
      <c r="AN123" s="753"/>
      <c r="AO123" s="754"/>
      <c r="AP123" s="819" t="s">
        <v>204</v>
      </c>
      <c r="AQ123" s="820"/>
      <c r="AR123" s="820"/>
      <c r="AS123" s="820"/>
      <c r="AT123" s="821"/>
      <c r="AU123" s="690"/>
      <c r="AV123" s="691"/>
      <c r="AW123" s="691"/>
      <c r="AX123" s="691"/>
      <c r="AY123" s="691"/>
      <c r="AZ123" s="84" t="s">
        <v>276</v>
      </c>
      <c r="BA123" s="84"/>
      <c r="BB123" s="84"/>
      <c r="BC123" s="84"/>
      <c r="BD123" s="84"/>
      <c r="BE123" s="84"/>
      <c r="BF123" s="84"/>
      <c r="BG123" s="84"/>
      <c r="BH123" s="84"/>
      <c r="BI123" s="84"/>
      <c r="BJ123" s="84"/>
      <c r="BK123" s="84"/>
      <c r="BL123" s="84"/>
      <c r="BM123" s="84"/>
      <c r="BN123" s="84"/>
      <c r="BO123" s="859" t="s">
        <v>494</v>
      </c>
      <c r="BP123" s="860"/>
      <c r="BQ123" s="861">
        <v>20752133</v>
      </c>
      <c r="BR123" s="862"/>
      <c r="BS123" s="862"/>
      <c r="BT123" s="862"/>
      <c r="BU123" s="862"/>
      <c r="BV123" s="862">
        <v>21201015</v>
      </c>
      <c r="BW123" s="862"/>
      <c r="BX123" s="862"/>
      <c r="BY123" s="862"/>
      <c r="BZ123" s="862"/>
      <c r="CA123" s="862">
        <v>19965272</v>
      </c>
      <c r="CB123" s="862"/>
      <c r="CC123" s="862"/>
      <c r="CD123" s="862"/>
      <c r="CE123" s="862"/>
      <c r="CF123" s="730"/>
      <c r="CG123" s="731"/>
      <c r="CH123" s="731"/>
      <c r="CI123" s="731"/>
      <c r="CJ123" s="863"/>
      <c r="CK123" s="695"/>
      <c r="CL123" s="696"/>
      <c r="CM123" s="696"/>
      <c r="CN123" s="696"/>
      <c r="CO123" s="697"/>
      <c r="CP123" s="841"/>
      <c r="CQ123" s="842"/>
      <c r="CR123" s="842"/>
      <c r="CS123" s="842"/>
      <c r="CT123" s="842"/>
      <c r="CU123" s="842"/>
      <c r="CV123" s="842"/>
      <c r="CW123" s="842"/>
      <c r="CX123" s="842"/>
      <c r="CY123" s="842"/>
      <c r="CZ123" s="842"/>
      <c r="DA123" s="842"/>
      <c r="DB123" s="842"/>
      <c r="DC123" s="842"/>
      <c r="DD123" s="842"/>
      <c r="DE123" s="842"/>
      <c r="DF123" s="843"/>
      <c r="DG123" s="752"/>
      <c r="DH123" s="753"/>
      <c r="DI123" s="753"/>
      <c r="DJ123" s="753"/>
      <c r="DK123" s="754"/>
      <c r="DL123" s="755"/>
      <c r="DM123" s="753"/>
      <c r="DN123" s="753"/>
      <c r="DO123" s="753"/>
      <c r="DP123" s="754"/>
      <c r="DQ123" s="755"/>
      <c r="DR123" s="753"/>
      <c r="DS123" s="753"/>
      <c r="DT123" s="753"/>
      <c r="DU123" s="754"/>
      <c r="DV123" s="819"/>
      <c r="DW123" s="820"/>
      <c r="DX123" s="820"/>
      <c r="DY123" s="820"/>
      <c r="DZ123" s="821"/>
    </row>
    <row r="124" spans="1:130" s="55" customFormat="1" ht="26.25" customHeight="1" x14ac:dyDescent="0.2">
      <c r="A124" s="722"/>
      <c r="B124" s="718"/>
      <c r="C124" s="816" t="s">
        <v>341</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752" t="s">
        <v>204</v>
      </c>
      <c r="AB124" s="753"/>
      <c r="AC124" s="753"/>
      <c r="AD124" s="753"/>
      <c r="AE124" s="754"/>
      <c r="AF124" s="755" t="s">
        <v>204</v>
      </c>
      <c r="AG124" s="753"/>
      <c r="AH124" s="753"/>
      <c r="AI124" s="753"/>
      <c r="AJ124" s="754"/>
      <c r="AK124" s="755" t="s">
        <v>204</v>
      </c>
      <c r="AL124" s="753"/>
      <c r="AM124" s="753"/>
      <c r="AN124" s="753"/>
      <c r="AO124" s="754"/>
      <c r="AP124" s="819" t="s">
        <v>204</v>
      </c>
      <c r="AQ124" s="820"/>
      <c r="AR124" s="820"/>
      <c r="AS124" s="820"/>
      <c r="AT124" s="821"/>
      <c r="AU124" s="835" t="s">
        <v>495</v>
      </c>
      <c r="AV124" s="836"/>
      <c r="AW124" s="836"/>
      <c r="AX124" s="836"/>
      <c r="AY124" s="836"/>
      <c r="AZ124" s="836"/>
      <c r="BA124" s="836"/>
      <c r="BB124" s="836"/>
      <c r="BC124" s="836"/>
      <c r="BD124" s="836"/>
      <c r="BE124" s="836"/>
      <c r="BF124" s="836"/>
      <c r="BG124" s="836"/>
      <c r="BH124" s="836"/>
      <c r="BI124" s="836"/>
      <c r="BJ124" s="836"/>
      <c r="BK124" s="836"/>
      <c r="BL124" s="836"/>
      <c r="BM124" s="836"/>
      <c r="BN124" s="836"/>
      <c r="BO124" s="836"/>
      <c r="BP124" s="837"/>
      <c r="BQ124" s="838">
        <v>110.6</v>
      </c>
      <c r="BR124" s="839"/>
      <c r="BS124" s="839"/>
      <c r="BT124" s="839"/>
      <c r="BU124" s="839"/>
      <c r="BV124" s="839">
        <v>123</v>
      </c>
      <c r="BW124" s="839"/>
      <c r="BX124" s="839"/>
      <c r="BY124" s="839"/>
      <c r="BZ124" s="839"/>
      <c r="CA124" s="839">
        <v>114.6</v>
      </c>
      <c r="CB124" s="839"/>
      <c r="CC124" s="839"/>
      <c r="CD124" s="839"/>
      <c r="CE124" s="839"/>
      <c r="CF124" s="738"/>
      <c r="CG124" s="739"/>
      <c r="CH124" s="739"/>
      <c r="CI124" s="739"/>
      <c r="CJ124" s="840"/>
      <c r="CK124" s="698"/>
      <c r="CL124" s="698"/>
      <c r="CM124" s="698"/>
      <c r="CN124" s="698"/>
      <c r="CO124" s="699"/>
      <c r="CP124" s="841" t="s">
        <v>496</v>
      </c>
      <c r="CQ124" s="842"/>
      <c r="CR124" s="842"/>
      <c r="CS124" s="842"/>
      <c r="CT124" s="842"/>
      <c r="CU124" s="842"/>
      <c r="CV124" s="842"/>
      <c r="CW124" s="842"/>
      <c r="CX124" s="842"/>
      <c r="CY124" s="842"/>
      <c r="CZ124" s="842"/>
      <c r="DA124" s="842"/>
      <c r="DB124" s="842"/>
      <c r="DC124" s="842"/>
      <c r="DD124" s="842"/>
      <c r="DE124" s="842"/>
      <c r="DF124" s="843"/>
      <c r="DG124" s="772" t="s">
        <v>204</v>
      </c>
      <c r="DH124" s="773"/>
      <c r="DI124" s="773"/>
      <c r="DJ124" s="773"/>
      <c r="DK124" s="774"/>
      <c r="DL124" s="775" t="s">
        <v>204</v>
      </c>
      <c r="DM124" s="773"/>
      <c r="DN124" s="773"/>
      <c r="DO124" s="773"/>
      <c r="DP124" s="774"/>
      <c r="DQ124" s="775" t="s">
        <v>204</v>
      </c>
      <c r="DR124" s="773"/>
      <c r="DS124" s="773"/>
      <c r="DT124" s="773"/>
      <c r="DU124" s="774"/>
      <c r="DV124" s="844" t="s">
        <v>204</v>
      </c>
      <c r="DW124" s="845"/>
      <c r="DX124" s="845"/>
      <c r="DY124" s="845"/>
      <c r="DZ124" s="846"/>
    </row>
    <row r="125" spans="1:130" s="55" customFormat="1" ht="26.25" customHeight="1" x14ac:dyDescent="0.2">
      <c r="A125" s="722"/>
      <c r="B125" s="718"/>
      <c r="C125" s="816" t="s">
        <v>489</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752" t="s">
        <v>204</v>
      </c>
      <c r="AB125" s="753"/>
      <c r="AC125" s="753"/>
      <c r="AD125" s="753"/>
      <c r="AE125" s="754"/>
      <c r="AF125" s="755" t="s">
        <v>204</v>
      </c>
      <c r="AG125" s="753"/>
      <c r="AH125" s="753"/>
      <c r="AI125" s="753"/>
      <c r="AJ125" s="754"/>
      <c r="AK125" s="755" t="s">
        <v>204</v>
      </c>
      <c r="AL125" s="753"/>
      <c r="AM125" s="753"/>
      <c r="AN125" s="753"/>
      <c r="AO125" s="754"/>
      <c r="AP125" s="819" t="s">
        <v>204</v>
      </c>
      <c r="AQ125" s="820"/>
      <c r="AR125" s="820"/>
      <c r="AS125" s="820"/>
      <c r="AT125" s="821"/>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00" t="s">
        <v>499</v>
      </c>
      <c r="CL125" s="693"/>
      <c r="CM125" s="693"/>
      <c r="CN125" s="693"/>
      <c r="CO125" s="694"/>
      <c r="CP125" s="847" t="s">
        <v>140</v>
      </c>
      <c r="CQ125" s="800"/>
      <c r="CR125" s="800"/>
      <c r="CS125" s="800"/>
      <c r="CT125" s="800"/>
      <c r="CU125" s="800"/>
      <c r="CV125" s="800"/>
      <c r="CW125" s="800"/>
      <c r="CX125" s="800"/>
      <c r="CY125" s="800"/>
      <c r="CZ125" s="800"/>
      <c r="DA125" s="800"/>
      <c r="DB125" s="800"/>
      <c r="DC125" s="800"/>
      <c r="DD125" s="800"/>
      <c r="DE125" s="800"/>
      <c r="DF125" s="801"/>
      <c r="DG125" s="848" t="s">
        <v>204</v>
      </c>
      <c r="DH125" s="849"/>
      <c r="DI125" s="849"/>
      <c r="DJ125" s="849"/>
      <c r="DK125" s="849"/>
      <c r="DL125" s="849" t="s">
        <v>204</v>
      </c>
      <c r="DM125" s="849"/>
      <c r="DN125" s="849"/>
      <c r="DO125" s="849"/>
      <c r="DP125" s="849"/>
      <c r="DQ125" s="849" t="s">
        <v>204</v>
      </c>
      <c r="DR125" s="849"/>
      <c r="DS125" s="849"/>
      <c r="DT125" s="849"/>
      <c r="DU125" s="849"/>
      <c r="DV125" s="850" t="s">
        <v>204</v>
      </c>
      <c r="DW125" s="850"/>
      <c r="DX125" s="850"/>
      <c r="DY125" s="850"/>
      <c r="DZ125" s="851"/>
    </row>
    <row r="126" spans="1:130" s="55" customFormat="1" ht="26.25" customHeight="1" x14ac:dyDescent="0.2">
      <c r="A126" s="722"/>
      <c r="B126" s="718"/>
      <c r="C126" s="816" t="s">
        <v>490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752" t="s">
        <v>204</v>
      </c>
      <c r="AB126" s="753"/>
      <c r="AC126" s="753"/>
      <c r="AD126" s="753"/>
      <c r="AE126" s="754"/>
      <c r="AF126" s="755" t="s">
        <v>204</v>
      </c>
      <c r="AG126" s="753"/>
      <c r="AH126" s="753"/>
      <c r="AI126" s="753"/>
      <c r="AJ126" s="754"/>
      <c r="AK126" s="755" t="s">
        <v>204</v>
      </c>
      <c r="AL126" s="753"/>
      <c r="AM126" s="753"/>
      <c r="AN126" s="753"/>
      <c r="AO126" s="754"/>
      <c r="AP126" s="819" t="s">
        <v>204</v>
      </c>
      <c r="AQ126" s="820"/>
      <c r="AR126" s="820"/>
      <c r="AS126" s="820"/>
      <c r="AT126" s="821"/>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01"/>
      <c r="CL126" s="696"/>
      <c r="CM126" s="696"/>
      <c r="CN126" s="696"/>
      <c r="CO126" s="697"/>
      <c r="CP126" s="822" t="s">
        <v>414</v>
      </c>
      <c r="CQ126" s="760"/>
      <c r="CR126" s="760"/>
      <c r="CS126" s="760"/>
      <c r="CT126" s="760"/>
      <c r="CU126" s="760"/>
      <c r="CV126" s="760"/>
      <c r="CW126" s="760"/>
      <c r="CX126" s="760"/>
      <c r="CY126" s="760"/>
      <c r="CZ126" s="760"/>
      <c r="DA126" s="760"/>
      <c r="DB126" s="760"/>
      <c r="DC126" s="760"/>
      <c r="DD126" s="760"/>
      <c r="DE126" s="760"/>
      <c r="DF126" s="761"/>
      <c r="DG126" s="823" t="s">
        <v>204</v>
      </c>
      <c r="DH126" s="824"/>
      <c r="DI126" s="824"/>
      <c r="DJ126" s="824"/>
      <c r="DK126" s="824"/>
      <c r="DL126" s="824" t="s">
        <v>204</v>
      </c>
      <c r="DM126" s="824"/>
      <c r="DN126" s="824"/>
      <c r="DO126" s="824"/>
      <c r="DP126" s="824"/>
      <c r="DQ126" s="824" t="s">
        <v>204</v>
      </c>
      <c r="DR126" s="824"/>
      <c r="DS126" s="824"/>
      <c r="DT126" s="824"/>
      <c r="DU126" s="824"/>
      <c r="DV126" s="825" t="s">
        <v>204</v>
      </c>
      <c r="DW126" s="825"/>
      <c r="DX126" s="825"/>
      <c r="DY126" s="825"/>
      <c r="DZ126" s="826"/>
    </row>
    <row r="127" spans="1:130" s="55" customFormat="1" ht="26.25" customHeight="1" x14ac:dyDescent="0.2">
      <c r="A127" s="723"/>
      <c r="B127" s="720"/>
      <c r="C127" s="827" t="s">
        <v>75</v>
      </c>
      <c r="D127" s="828"/>
      <c r="E127" s="828"/>
      <c r="F127" s="828"/>
      <c r="G127" s="828"/>
      <c r="H127" s="828"/>
      <c r="I127" s="828"/>
      <c r="J127" s="828"/>
      <c r="K127" s="828"/>
      <c r="L127" s="828"/>
      <c r="M127" s="828"/>
      <c r="N127" s="828"/>
      <c r="O127" s="828"/>
      <c r="P127" s="828"/>
      <c r="Q127" s="828"/>
      <c r="R127" s="828"/>
      <c r="S127" s="828"/>
      <c r="T127" s="828"/>
      <c r="U127" s="828"/>
      <c r="V127" s="828"/>
      <c r="W127" s="828"/>
      <c r="X127" s="828"/>
      <c r="Y127" s="828"/>
      <c r="Z127" s="829"/>
      <c r="AA127" s="752">
        <v>130</v>
      </c>
      <c r="AB127" s="753"/>
      <c r="AC127" s="753"/>
      <c r="AD127" s="753"/>
      <c r="AE127" s="754"/>
      <c r="AF127" s="755">
        <v>130</v>
      </c>
      <c r="AG127" s="753"/>
      <c r="AH127" s="753"/>
      <c r="AI127" s="753"/>
      <c r="AJ127" s="754"/>
      <c r="AK127" s="755">
        <v>130</v>
      </c>
      <c r="AL127" s="753"/>
      <c r="AM127" s="753"/>
      <c r="AN127" s="753"/>
      <c r="AO127" s="754"/>
      <c r="AP127" s="819">
        <v>0</v>
      </c>
      <c r="AQ127" s="820"/>
      <c r="AR127" s="820"/>
      <c r="AS127" s="820"/>
      <c r="AT127" s="821"/>
      <c r="AU127" s="78"/>
      <c r="AV127" s="78"/>
      <c r="AW127" s="78"/>
      <c r="AX127" s="830" t="s">
        <v>501</v>
      </c>
      <c r="AY127" s="831"/>
      <c r="AZ127" s="831"/>
      <c r="BA127" s="831"/>
      <c r="BB127" s="831"/>
      <c r="BC127" s="831"/>
      <c r="BD127" s="831"/>
      <c r="BE127" s="832"/>
      <c r="BF127" s="833" t="s">
        <v>238</v>
      </c>
      <c r="BG127" s="831"/>
      <c r="BH127" s="831"/>
      <c r="BI127" s="831"/>
      <c r="BJ127" s="831"/>
      <c r="BK127" s="831"/>
      <c r="BL127" s="832"/>
      <c r="BM127" s="833" t="s">
        <v>415</v>
      </c>
      <c r="BN127" s="831"/>
      <c r="BO127" s="831"/>
      <c r="BP127" s="831"/>
      <c r="BQ127" s="831"/>
      <c r="BR127" s="831"/>
      <c r="BS127" s="832"/>
      <c r="BT127" s="833" t="s">
        <v>407</v>
      </c>
      <c r="BU127" s="831"/>
      <c r="BV127" s="831"/>
      <c r="BW127" s="831"/>
      <c r="BX127" s="831"/>
      <c r="BY127" s="831"/>
      <c r="BZ127" s="834"/>
      <c r="CA127" s="78"/>
      <c r="CB127" s="78"/>
      <c r="CC127" s="78"/>
      <c r="CD127" s="90"/>
      <c r="CE127" s="90"/>
      <c r="CF127" s="90"/>
      <c r="CG127" s="75"/>
      <c r="CH127" s="75"/>
      <c r="CI127" s="75"/>
      <c r="CJ127" s="91"/>
      <c r="CK127" s="701"/>
      <c r="CL127" s="696"/>
      <c r="CM127" s="696"/>
      <c r="CN127" s="696"/>
      <c r="CO127" s="697"/>
      <c r="CP127" s="822" t="s">
        <v>444</v>
      </c>
      <c r="CQ127" s="760"/>
      <c r="CR127" s="760"/>
      <c r="CS127" s="760"/>
      <c r="CT127" s="760"/>
      <c r="CU127" s="760"/>
      <c r="CV127" s="760"/>
      <c r="CW127" s="760"/>
      <c r="CX127" s="760"/>
      <c r="CY127" s="760"/>
      <c r="CZ127" s="760"/>
      <c r="DA127" s="760"/>
      <c r="DB127" s="760"/>
      <c r="DC127" s="760"/>
      <c r="DD127" s="760"/>
      <c r="DE127" s="760"/>
      <c r="DF127" s="761"/>
      <c r="DG127" s="823" t="s">
        <v>204</v>
      </c>
      <c r="DH127" s="824"/>
      <c r="DI127" s="824"/>
      <c r="DJ127" s="824"/>
      <c r="DK127" s="824"/>
      <c r="DL127" s="824" t="s">
        <v>204</v>
      </c>
      <c r="DM127" s="824"/>
      <c r="DN127" s="824"/>
      <c r="DO127" s="824"/>
      <c r="DP127" s="824"/>
      <c r="DQ127" s="824" t="s">
        <v>204</v>
      </c>
      <c r="DR127" s="824"/>
      <c r="DS127" s="824"/>
      <c r="DT127" s="824"/>
      <c r="DU127" s="824"/>
      <c r="DV127" s="825" t="s">
        <v>204</v>
      </c>
      <c r="DW127" s="825"/>
      <c r="DX127" s="825"/>
      <c r="DY127" s="825"/>
      <c r="DZ127" s="826"/>
    </row>
    <row r="128" spans="1:130" s="55" customFormat="1" ht="26.25" customHeight="1" x14ac:dyDescent="0.2">
      <c r="A128" s="788" t="s">
        <v>502</v>
      </c>
      <c r="B128" s="789"/>
      <c r="C128" s="789"/>
      <c r="D128" s="789"/>
      <c r="E128" s="789"/>
      <c r="F128" s="789"/>
      <c r="G128" s="789"/>
      <c r="H128" s="789"/>
      <c r="I128" s="789"/>
      <c r="J128" s="789"/>
      <c r="K128" s="789"/>
      <c r="L128" s="789"/>
      <c r="M128" s="789"/>
      <c r="N128" s="789"/>
      <c r="O128" s="789"/>
      <c r="P128" s="789"/>
      <c r="Q128" s="789"/>
      <c r="R128" s="789"/>
      <c r="S128" s="789"/>
      <c r="T128" s="789"/>
      <c r="U128" s="789"/>
      <c r="V128" s="789"/>
      <c r="W128" s="790" t="s">
        <v>8</v>
      </c>
      <c r="X128" s="790"/>
      <c r="Y128" s="790"/>
      <c r="Z128" s="791"/>
      <c r="AA128" s="792">
        <v>34759</v>
      </c>
      <c r="AB128" s="793"/>
      <c r="AC128" s="793"/>
      <c r="AD128" s="793"/>
      <c r="AE128" s="794"/>
      <c r="AF128" s="795">
        <v>38965</v>
      </c>
      <c r="AG128" s="793"/>
      <c r="AH128" s="793"/>
      <c r="AI128" s="793"/>
      <c r="AJ128" s="794"/>
      <c r="AK128" s="795">
        <v>40926</v>
      </c>
      <c r="AL128" s="793"/>
      <c r="AM128" s="793"/>
      <c r="AN128" s="793"/>
      <c r="AO128" s="794"/>
      <c r="AP128" s="796"/>
      <c r="AQ128" s="797"/>
      <c r="AR128" s="797"/>
      <c r="AS128" s="797"/>
      <c r="AT128" s="798"/>
      <c r="AU128" s="78"/>
      <c r="AV128" s="78"/>
      <c r="AW128" s="78"/>
      <c r="AX128" s="799" t="s">
        <v>310</v>
      </c>
      <c r="AY128" s="800"/>
      <c r="AZ128" s="800"/>
      <c r="BA128" s="800"/>
      <c r="BB128" s="800"/>
      <c r="BC128" s="800"/>
      <c r="BD128" s="800"/>
      <c r="BE128" s="801"/>
      <c r="BF128" s="802" t="s">
        <v>204</v>
      </c>
      <c r="BG128" s="803"/>
      <c r="BH128" s="803"/>
      <c r="BI128" s="803"/>
      <c r="BJ128" s="803"/>
      <c r="BK128" s="803"/>
      <c r="BL128" s="804"/>
      <c r="BM128" s="802">
        <v>13.84</v>
      </c>
      <c r="BN128" s="803"/>
      <c r="BO128" s="803"/>
      <c r="BP128" s="803"/>
      <c r="BQ128" s="803"/>
      <c r="BR128" s="803"/>
      <c r="BS128" s="804"/>
      <c r="BT128" s="802">
        <v>20</v>
      </c>
      <c r="BU128" s="803"/>
      <c r="BV128" s="803"/>
      <c r="BW128" s="803"/>
      <c r="BX128" s="803"/>
      <c r="BY128" s="803"/>
      <c r="BZ128" s="805"/>
      <c r="CA128" s="90"/>
      <c r="CB128" s="90"/>
      <c r="CC128" s="90"/>
      <c r="CD128" s="90"/>
      <c r="CE128" s="90"/>
      <c r="CF128" s="90"/>
      <c r="CG128" s="75"/>
      <c r="CH128" s="75"/>
      <c r="CI128" s="75"/>
      <c r="CJ128" s="91"/>
      <c r="CK128" s="702"/>
      <c r="CL128" s="703"/>
      <c r="CM128" s="703"/>
      <c r="CN128" s="703"/>
      <c r="CO128" s="704"/>
      <c r="CP128" s="806" t="s">
        <v>400</v>
      </c>
      <c r="CQ128" s="780"/>
      <c r="CR128" s="780"/>
      <c r="CS128" s="780"/>
      <c r="CT128" s="780"/>
      <c r="CU128" s="780"/>
      <c r="CV128" s="780"/>
      <c r="CW128" s="780"/>
      <c r="CX128" s="780"/>
      <c r="CY128" s="780"/>
      <c r="CZ128" s="780"/>
      <c r="DA128" s="780"/>
      <c r="DB128" s="780"/>
      <c r="DC128" s="780"/>
      <c r="DD128" s="780"/>
      <c r="DE128" s="780"/>
      <c r="DF128" s="781"/>
      <c r="DG128" s="807" t="s">
        <v>204</v>
      </c>
      <c r="DH128" s="808"/>
      <c r="DI128" s="808"/>
      <c r="DJ128" s="808"/>
      <c r="DK128" s="808"/>
      <c r="DL128" s="808" t="s">
        <v>204</v>
      </c>
      <c r="DM128" s="808"/>
      <c r="DN128" s="808"/>
      <c r="DO128" s="808"/>
      <c r="DP128" s="808"/>
      <c r="DQ128" s="808" t="s">
        <v>204</v>
      </c>
      <c r="DR128" s="808"/>
      <c r="DS128" s="808"/>
      <c r="DT128" s="808"/>
      <c r="DU128" s="808"/>
      <c r="DV128" s="809" t="s">
        <v>204</v>
      </c>
      <c r="DW128" s="809"/>
      <c r="DX128" s="809"/>
      <c r="DY128" s="809"/>
      <c r="DZ128" s="810"/>
    </row>
    <row r="129" spans="1:131" s="55" customFormat="1" ht="26.25" customHeight="1" x14ac:dyDescent="0.2">
      <c r="A129" s="747" t="s">
        <v>178</v>
      </c>
      <c r="B129" s="748"/>
      <c r="C129" s="748"/>
      <c r="D129" s="748"/>
      <c r="E129" s="748"/>
      <c r="F129" s="748"/>
      <c r="G129" s="748"/>
      <c r="H129" s="748"/>
      <c r="I129" s="748"/>
      <c r="J129" s="748"/>
      <c r="K129" s="748"/>
      <c r="L129" s="748"/>
      <c r="M129" s="748"/>
      <c r="N129" s="748"/>
      <c r="O129" s="748"/>
      <c r="P129" s="748"/>
      <c r="Q129" s="748"/>
      <c r="R129" s="748"/>
      <c r="S129" s="748"/>
      <c r="T129" s="748"/>
      <c r="U129" s="748"/>
      <c r="V129" s="748"/>
      <c r="W129" s="749" t="s">
        <v>242</v>
      </c>
      <c r="X129" s="750"/>
      <c r="Y129" s="750"/>
      <c r="Z129" s="751"/>
      <c r="AA129" s="752">
        <v>7448563</v>
      </c>
      <c r="AB129" s="753"/>
      <c r="AC129" s="753"/>
      <c r="AD129" s="753"/>
      <c r="AE129" s="754"/>
      <c r="AF129" s="755">
        <v>7538049</v>
      </c>
      <c r="AG129" s="753"/>
      <c r="AH129" s="753"/>
      <c r="AI129" s="753"/>
      <c r="AJ129" s="754"/>
      <c r="AK129" s="755">
        <v>7673899</v>
      </c>
      <c r="AL129" s="753"/>
      <c r="AM129" s="753"/>
      <c r="AN129" s="753"/>
      <c r="AO129" s="754"/>
      <c r="AP129" s="756"/>
      <c r="AQ129" s="757"/>
      <c r="AR129" s="757"/>
      <c r="AS129" s="757"/>
      <c r="AT129" s="758"/>
      <c r="AU129" s="80"/>
      <c r="AV129" s="80"/>
      <c r="AW129" s="80"/>
      <c r="AX129" s="759" t="s">
        <v>114</v>
      </c>
      <c r="AY129" s="760"/>
      <c r="AZ129" s="760"/>
      <c r="BA129" s="760"/>
      <c r="BB129" s="760"/>
      <c r="BC129" s="760"/>
      <c r="BD129" s="760"/>
      <c r="BE129" s="761"/>
      <c r="BF129" s="811" t="s">
        <v>204</v>
      </c>
      <c r="BG129" s="812"/>
      <c r="BH129" s="812"/>
      <c r="BI129" s="812"/>
      <c r="BJ129" s="812"/>
      <c r="BK129" s="812"/>
      <c r="BL129" s="813"/>
      <c r="BM129" s="811">
        <v>18.84</v>
      </c>
      <c r="BN129" s="812"/>
      <c r="BO129" s="812"/>
      <c r="BP129" s="812"/>
      <c r="BQ129" s="812"/>
      <c r="BR129" s="812"/>
      <c r="BS129" s="813"/>
      <c r="BT129" s="811">
        <v>30</v>
      </c>
      <c r="BU129" s="814"/>
      <c r="BV129" s="814"/>
      <c r="BW129" s="814"/>
      <c r="BX129" s="814"/>
      <c r="BY129" s="814"/>
      <c r="BZ129" s="815"/>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x14ac:dyDescent="0.2">
      <c r="A130" s="747" t="s">
        <v>503</v>
      </c>
      <c r="B130" s="748"/>
      <c r="C130" s="748"/>
      <c r="D130" s="748"/>
      <c r="E130" s="748"/>
      <c r="F130" s="748"/>
      <c r="G130" s="748"/>
      <c r="H130" s="748"/>
      <c r="I130" s="748"/>
      <c r="J130" s="748"/>
      <c r="K130" s="748"/>
      <c r="L130" s="748"/>
      <c r="M130" s="748"/>
      <c r="N130" s="748"/>
      <c r="O130" s="748"/>
      <c r="P130" s="748"/>
      <c r="Q130" s="748"/>
      <c r="R130" s="748"/>
      <c r="S130" s="748"/>
      <c r="T130" s="748"/>
      <c r="U130" s="748"/>
      <c r="V130" s="748"/>
      <c r="W130" s="749" t="s">
        <v>504</v>
      </c>
      <c r="X130" s="750"/>
      <c r="Y130" s="750"/>
      <c r="Z130" s="751"/>
      <c r="AA130" s="752">
        <v>1636165</v>
      </c>
      <c r="AB130" s="753"/>
      <c r="AC130" s="753"/>
      <c r="AD130" s="753"/>
      <c r="AE130" s="754"/>
      <c r="AF130" s="755">
        <v>1641982</v>
      </c>
      <c r="AG130" s="753"/>
      <c r="AH130" s="753"/>
      <c r="AI130" s="753"/>
      <c r="AJ130" s="754"/>
      <c r="AK130" s="755">
        <v>1622860</v>
      </c>
      <c r="AL130" s="753"/>
      <c r="AM130" s="753"/>
      <c r="AN130" s="753"/>
      <c r="AO130" s="754"/>
      <c r="AP130" s="756"/>
      <c r="AQ130" s="757"/>
      <c r="AR130" s="757"/>
      <c r="AS130" s="757"/>
      <c r="AT130" s="758"/>
      <c r="AU130" s="80"/>
      <c r="AV130" s="80"/>
      <c r="AW130" s="80"/>
      <c r="AX130" s="759" t="s">
        <v>430</v>
      </c>
      <c r="AY130" s="760"/>
      <c r="AZ130" s="760"/>
      <c r="BA130" s="760"/>
      <c r="BB130" s="760"/>
      <c r="BC130" s="760"/>
      <c r="BD130" s="760"/>
      <c r="BE130" s="761"/>
      <c r="BF130" s="762">
        <v>17</v>
      </c>
      <c r="BG130" s="763"/>
      <c r="BH130" s="763"/>
      <c r="BI130" s="763"/>
      <c r="BJ130" s="763"/>
      <c r="BK130" s="763"/>
      <c r="BL130" s="764"/>
      <c r="BM130" s="762">
        <v>25</v>
      </c>
      <c r="BN130" s="763"/>
      <c r="BO130" s="763"/>
      <c r="BP130" s="763"/>
      <c r="BQ130" s="763"/>
      <c r="BR130" s="763"/>
      <c r="BS130" s="764"/>
      <c r="BT130" s="762">
        <v>35</v>
      </c>
      <c r="BU130" s="765"/>
      <c r="BV130" s="765"/>
      <c r="BW130" s="765"/>
      <c r="BX130" s="765"/>
      <c r="BY130" s="765"/>
      <c r="BZ130" s="766"/>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x14ac:dyDescent="0.2">
      <c r="A131" s="767"/>
      <c r="B131" s="768"/>
      <c r="C131" s="768"/>
      <c r="D131" s="768"/>
      <c r="E131" s="768"/>
      <c r="F131" s="768"/>
      <c r="G131" s="768"/>
      <c r="H131" s="768"/>
      <c r="I131" s="768"/>
      <c r="J131" s="768"/>
      <c r="K131" s="768"/>
      <c r="L131" s="768"/>
      <c r="M131" s="768"/>
      <c r="N131" s="768"/>
      <c r="O131" s="768"/>
      <c r="P131" s="768"/>
      <c r="Q131" s="768"/>
      <c r="R131" s="768"/>
      <c r="S131" s="768"/>
      <c r="T131" s="768"/>
      <c r="U131" s="768"/>
      <c r="V131" s="768"/>
      <c r="W131" s="769" t="s">
        <v>180</v>
      </c>
      <c r="X131" s="770"/>
      <c r="Y131" s="770"/>
      <c r="Z131" s="771"/>
      <c r="AA131" s="772">
        <v>5812398</v>
      </c>
      <c r="AB131" s="773"/>
      <c r="AC131" s="773"/>
      <c r="AD131" s="773"/>
      <c r="AE131" s="774"/>
      <c r="AF131" s="775">
        <v>5896067</v>
      </c>
      <c r="AG131" s="773"/>
      <c r="AH131" s="773"/>
      <c r="AI131" s="773"/>
      <c r="AJ131" s="774"/>
      <c r="AK131" s="775">
        <v>6051039</v>
      </c>
      <c r="AL131" s="773"/>
      <c r="AM131" s="773"/>
      <c r="AN131" s="773"/>
      <c r="AO131" s="774"/>
      <c r="AP131" s="776"/>
      <c r="AQ131" s="777"/>
      <c r="AR131" s="777"/>
      <c r="AS131" s="777"/>
      <c r="AT131" s="778"/>
      <c r="AU131" s="80"/>
      <c r="AV131" s="80"/>
      <c r="AW131" s="80"/>
      <c r="AX131" s="779" t="s">
        <v>474</v>
      </c>
      <c r="AY131" s="780"/>
      <c r="AZ131" s="780"/>
      <c r="BA131" s="780"/>
      <c r="BB131" s="780"/>
      <c r="BC131" s="780"/>
      <c r="BD131" s="780"/>
      <c r="BE131" s="781"/>
      <c r="BF131" s="782">
        <v>114.6</v>
      </c>
      <c r="BG131" s="783"/>
      <c r="BH131" s="783"/>
      <c r="BI131" s="783"/>
      <c r="BJ131" s="783"/>
      <c r="BK131" s="783"/>
      <c r="BL131" s="784"/>
      <c r="BM131" s="782">
        <v>350</v>
      </c>
      <c r="BN131" s="783"/>
      <c r="BO131" s="783"/>
      <c r="BP131" s="783"/>
      <c r="BQ131" s="783"/>
      <c r="BR131" s="783"/>
      <c r="BS131" s="784"/>
      <c r="BT131" s="785"/>
      <c r="BU131" s="786"/>
      <c r="BV131" s="786"/>
      <c r="BW131" s="786"/>
      <c r="BX131" s="786"/>
      <c r="BY131" s="786"/>
      <c r="BZ131" s="787"/>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x14ac:dyDescent="0.2">
      <c r="A132" s="705" t="s">
        <v>30</v>
      </c>
      <c r="B132" s="706"/>
      <c r="C132" s="706"/>
      <c r="D132" s="706"/>
      <c r="E132" s="706"/>
      <c r="F132" s="706"/>
      <c r="G132" s="706"/>
      <c r="H132" s="706"/>
      <c r="I132" s="706"/>
      <c r="J132" s="706"/>
      <c r="K132" s="706"/>
      <c r="L132" s="706"/>
      <c r="M132" s="706"/>
      <c r="N132" s="706"/>
      <c r="O132" s="706"/>
      <c r="P132" s="706"/>
      <c r="Q132" s="706"/>
      <c r="R132" s="706"/>
      <c r="S132" s="706"/>
      <c r="T132" s="706"/>
      <c r="U132" s="706"/>
      <c r="V132" s="724" t="s">
        <v>505</v>
      </c>
      <c r="W132" s="724"/>
      <c r="X132" s="724"/>
      <c r="Y132" s="724"/>
      <c r="Z132" s="725"/>
      <c r="AA132" s="726">
        <v>16.735364650000001</v>
      </c>
      <c r="AB132" s="727"/>
      <c r="AC132" s="727"/>
      <c r="AD132" s="727"/>
      <c r="AE132" s="728"/>
      <c r="AF132" s="729">
        <v>17.391898699999999</v>
      </c>
      <c r="AG132" s="727"/>
      <c r="AH132" s="727"/>
      <c r="AI132" s="727"/>
      <c r="AJ132" s="728"/>
      <c r="AK132" s="729">
        <v>16.981563000000001</v>
      </c>
      <c r="AL132" s="727"/>
      <c r="AM132" s="727"/>
      <c r="AN132" s="727"/>
      <c r="AO132" s="728"/>
      <c r="AP132" s="730"/>
      <c r="AQ132" s="731"/>
      <c r="AR132" s="731"/>
      <c r="AS132" s="731"/>
      <c r="AT132" s="732"/>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x14ac:dyDescent="0.2">
      <c r="A133" s="707"/>
      <c r="B133" s="708"/>
      <c r="C133" s="708"/>
      <c r="D133" s="708"/>
      <c r="E133" s="708"/>
      <c r="F133" s="708"/>
      <c r="G133" s="708"/>
      <c r="H133" s="708"/>
      <c r="I133" s="708"/>
      <c r="J133" s="708"/>
      <c r="K133" s="708"/>
      <c r="L133" s="708"/>
      <c r="M133" s="708"/>
      <c r="N133" s="708"/>
      <c r="O133" s="708"/>
      <c r="P133" s="708"/>
      <c r="Q133" s="708"/>
      <c r="R133" s="708"/>
      <c r="S133" s="708"/>
      <c r="T133" s="708"/>
      <c r="U133" s="708"/>
      <c r="V133" s="733" t="s">
        <v>84</v>
      </c>
      <c r="W133" s="733"/>
      <c r="X133" s="733"/>
      <c r="Y133" s="733"/>
      <c r="Z133" s="734"/>
      <c r="AA133" s="735">
        <v>15.8</v>
      </c>
      <c r="AB133" s="736"/>
      <c r="AC133" s="736"/>
      <c r="AD133" s="736"/>
      <c r="AE133" s="737"/>
      <c r="AF133" s="735">
        <v>17</v>
      </c>
      <c r="AG133" s="736"/>
      <c r="AH133" s="736"/>
      <c r="AI133" s="736"/>
      <c r="AJ133" s="737"/>
      <c r="AK133" s="735">
        <v>17</v>
      </c>
      <c r="AL133" s="736"/>
      <c r="AM133" s="736"/>
      <c r="AN133" s="736"/>
      <c r="AO133" s="737"/>
      <c r="AP133" s="738"/>
      <c r="AQ133" s="739"/>
      <c r="AR133" s="739"/>
      <c r="AS133" s="739"/>
      <c r="AT133" s="740"/>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x14ac:dyDescent="0.2">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 hidden="1" x14ac:dyDescent="0.2">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zpLQ9dPJ9qDXdru24G2lrjCAEUra5DuI0pSb8C26yCqGiXSDaRnM/QudWO5QNMw0ihGRyfq4VlIkBEYi8o5D5Q==" saltValue="UT+SQUn1n3x2f/6e9HYOV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2"/>
  <cols>
    <col min="1" max="120" width="2.7265625" style="95" customWidth="1"/>
    <col min="121" max="121" width="0" style="96" hidden="1" customWidth="1"/>
    <col min="122" max="122" width="9" style="96" hidden="1" customWidth="1"/>
    <col min="123" max="16384" width="9" style="96" hidden="1"/>
  </cols>
  <sheetData>
    <row r="1" spans="1:120" ht="13"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96"/>
    </row>
    <row r="17" spans="119:120" ht="13" x14ac:dyDescent="0.2">
      <c r="DP17" s="96"/>
    </row>
    <row r="18" spans="119:120" ht="13" x14ac:dyDescent="0.2"/>
    <row r="19" spans="119:120" ht="13" x14ac:dyDescent="0.2"/>
    <row r="20" spans="119:120" ht="13" x14ac:dyDescent="0.2">
      <c r="DO20" s="96"/>
      <c r="DP20" s="96"/>
    </row>
    <row r="21" spans="119:120" ht="13" x14ac:dyDescent="0.2">
      <c r="DP21" s="96"/>
    </row>
    <row r="22" spans="119:120" ht="13" x14ac:dyDescent="0.2"/>
    <row r="23" spans="119:120" ht="13" x14ac:dyDescent="0.2">
      <c r="DO23" s="96"/>
      <c r="DP23" s="96"/>
    </row>
    <row r="24" spans="119:120" ht="13" x14ac:dyDescent="0.2">
      <c r="DP24" s="96"/>
    </row>
    <row r="25" spans="119:120" ht="13" x14ac:dyDescent="0.2">
      <c r="DP25" s="96"/>
    </row>
    <row r="26" spans="119:120" ht="13" x14ac:dyDescent="0.2">
      <c r="DO26" s="96"/>
      <c r="DP26" s="96"/>
    </row>
    <row r="27" spans="119:120" ht="13" x14ac:dyDescent="0.2"/>
    <row r="28" spans="119:120" ht="13" x14ac:dyDescent="0.2">
      <c r="DO28" s="96"/>
      <c r="DP28" s="96"/>
    </row>
    <row r="29" spans="119:120" ht="13" x14ac:dyDescent="0.2">
      <c r="DP29" s="96"/>
    </row>
    <row r="30" spans="119:120" ht="13" x14ac:dyDescent="0.2"/>
    <row r="31" spans="119:120" ht="13" x14ac:dyDescent="0.2">
      <c r="DO31" s="96"/>
      <c r="DP31" s="96"/>
    </row>
    <row r="32" spans="119:120" ht="13" x14ac:dyDescent="0.2"/>
    <row r="33" spans="98:120" ht="13" x14ac:dyDescent="0.2">
      <c r="DO33" s="96"/>
      <c r="DP33" s="96"/>
    </row>
    <row r="34" spans="98:120" ht="13" x14ac:dyDescent="0.2">
      <c r="DM34" s="96"/>
    </row>
    <row r="35" spans="98:120" ht="13" x14ac:dyDescent="0.2">
      <c r="CT35" s="96"/>
      <c r="CU35" s="96"/>
      <c r="CV35" s="96"/>
      <c r="CY35" s="96"/>
      <c r="CZ35" s="96"/>
      <c r="DA35" s="96"/>
      <c r="DD35" s="96"/>
      <c r="DE35" s="96"/>
      <c r="DF35" s="96"/>
      <c r="DI35" s="96"/>
      <c r="DJ35" s="96"/>
      <c r="DK35" s="96"/>
      <c r="DM35" s="96"/>
      <c r="DN35" s="96"/>
      <c r="DO35" s="96"/>
      <c r="DP35" s="96"/>
    </row>
    <row r="36" spans="98:120" ht="13" x14ac:dyDescent="0.2"/>
    <row r="37" spans="98:120" ht="13" x14ac:dyDescent="0.2">
      <c r="CW37" s="96"/>
      <c r="DB37" s="96"/>
      <c r="DG37" s="96"/>
      <c r="DL37" s="96"/>
      <c r="DP37" s="96"/>
    </row>
    <row r="38" spans="98:120" ht="13" x14ac:dyDescent="0.2">
      <c r="CT38" s="96"/>
      <c r="CU38" s="96"/>
      <c r="CV38" s="96"/>
      <c r="CW38" s="96"/>
      <c r="CY38" s="96"/>
      <c r="CZ38" s="96"/>
      <c r="DA38" s="96"/>
      <c r="DB38" s="96"/>
      <c r="DD38" s="96"/>
      <c r="DE38" s="96"/>
      <c r="DF38" s="96"/>
      <c r="DG38" s="96"/>
      <c r="DI38" s="96"/>
      <c r="DJ38" s="96"/>
      <c r="DK38" s="96"/>
      <c r="DL38" s="96"/>
      <c r="DN38" s="96"/>
      <c r="DO38" s="96"/>
      <c r="DP38" s="96"/>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96"/>
      <c r="DO49" s="96"/>
      <c r="DP49" s="96"/>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96"/>
      <c r="CS63" s="96"/>
      <c r="CX63" s="96"/>
      <c r="DC63" s="96"/>
      <c r="DH63" s="96"/>
    </row>
    <row r="64" spans="22:120" ht="13" x14ac:dyDescent="0.2">
      <c r="V64" s="96"/>
    </row>
    <row r="65" spans="15:120" ht="13" x14ac:dyDescent="0.2">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ht="13" x14ac:dyDescent="0.2">
      <c r="Q66" s="96"/>
      <c r="S66" s="96"/>
      <c r="U66" s="96"/>
      <c r="DM66" s="96"/>
    </row>
    <row r="67" spans="15:120" ht="13" x14ac:dyDescent="0.2">
      <c r="O67" s="96"/>
      <c r="P67" s="96"/>
      <c r="R67" s="96"/>
      <c r="T67" s="96"/>
      <c r="Y67" s="96"/>
      <c r="CT67" s="96"/>
      <c r="CV67" s="96"/>
      <c r="CW67" s="96"/>
      <c r="CY67" s="96"/>
      <c r="DA67" s="96"/>
      <c r="DB67" s="96"/>
      <c r="DD67" s="96"/>
      <c r="DF67" s="96"/>
      <c r="DG67" s="96"/>
      <c r="DI67" s="96"/>
      <c r="DK67" s="96"/>
      <c r="DL67" s="96"/>
      <c r="DN67" s="96"/>
      <c r="DO67" s="96"/>
      <c r="DP67" s="96"/>
    </row>
    <row r="68" spans="15:120" ht="13" x14ac:dyDescent="0.2"/>
    <row r="69" spans="15:120" ht="13" x14ac:dyDescent="0.2"/>
    <row r="70" spans="15:120" ht="13" x14ac:dyDescent="0.2"/>
    <row r="71" spans="15:120" ht="13" x14ac:dyDescent="0.2"/>
    <row r="72" spans="15:120" ht="13" x14ac:dyDescent="0.2">
      <c r="DP72" s="96"/>
    </row>
    <row r="73" spans="15:120" ht="13" x14ac:dyDescent="0.2">
      <c r="DP73" s="96"/>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96"/>
      <c r="CX96" s="96"/>
      <c r="DC96" s="96"/>
      <c r="DH96" s="96"/>
    </row>
    <row r="97" spans="24:120" ht="13" x14ac:dyDescent="0.2">
      <c r="CS97" s="96"/>
      <c r="CX97" s="96"/>
      <c r="DC97" s="96"/>
      <c r="DH97" s="96"/>
      <c r="DP97" s="95" t="s">
        <v>97</v>
      </c>
    </row>
    <row r="98" spans="24:120" ht="13" hidden="1" x14ac:dyDescent="0.2">
      <c r="CS98" s="96"/>
      <c r="CX98" s="96"/>
      <c r="DC98" s="96"/>
      <c r="DH98" s="96"/>
    </row>
    <row r="99" spans="24:120" ht="13" hidden="1" x14ac:dyDescent="0.2">
      <c r="CS99" s="96"/>
      <c r="CX99" s="96"/>
      <c r="DC99" s="96"/>
      <c r="DH99" s="96"/>
    </row>
    <row r="101" spans="24:120" ht="12" hidden="1" customHeight="1" x14ac:dyDescent="0.2">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x14ac:dyDescent="0.2">
      <c r="CU102" s="96"/>
      <c r="CZ102" s="96"/>
      <c r="DE102" s="96"/>
      <c r="DJ102" s="96"/>
      <c r="DM102" s="96"/>
    </row>
    <row r="103" spans="24:120" ht="13" hidden="1" x14ac:dyDescent="0.2">
      <c r="CT103" s="96"/>
      <c r="CV103" s="96"/>
      <c r="CW103" s="96"/>
      <c r="CY103" s="96"/>
      <c r="DA103" s="96"/>
      <c r="DB103" s="96"/>
      <c r="DD103" s="96"/>
      <c r="DF103" s="96"/>
      <c r="DG103" s="96"/>
      <c r="DI103" s="96"/>
      <c r="DK103" s="96"/>
      <c r="DL103" s="96"/>
      <c r="DM103" s="96"/>
      <c r="DN103" s="96"/>
      <c r="DO103" s="96"/>
      <c r="DP103" s="96"/>
    </row>
    <row r="104" spans="24:120" ht="13" hidden="1" x14ac:dyDescent="0.2">
      <c r="CV104" s="96"/>
      <c r="CW104" s="96"/>
      <c r="DA104" s="96"/>
      <c r="DB104" s="96"/>
      <c r="DF104" s="96"/>
      <c r="DG104" s="96"/>
      <c r="DK104" s="96"/>
      <c r="DL104" s="96"/>
      <c r="DN104" s="96"/>
      <c r="DO104" s="96"/>
      <c r="DP104" s="96"/>
    </row>
    <row r="105" spans="24:120" ht="12.75" hidden="1" customHeight="1" x14ac:dyDescent="0.2"/>
  </sheetData>
  <sheetProtection algorithmName="SHA-512" hashValue="KLdvyHPnELSJRHojBl8vFTo/adqZMvhOeCYJoRZXRVsMbvmpR7LFWe0MMmnqyz5TSDdu1JAH2ff9KQ+JBlSNFg==" saltValue="758N5bQVQhgp/MpSyHzUjw==" spinCount="100000" sheet="1" objects="1" scenarios="1"/>
  <phoneticPr fontId="5"/>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L89"/>
  <sheetViews>
    <sheetView showGridLines="0" zoomScale="80" zoomScaleNormal="80" zoomScaleSheetLayoutView="55" workbookViewId="0"/>
  </sheetViews>
  <sheetFormatPr defaultColWidth="0" defaultRowHeight="13.5" customHeight="1" zeroHeight="1" x14ac:dyDescent="0.2"/>
  <cols>
    <col min="1" max="116" width="2.6328125" style="95" customWidth="1"/>
    <col min="117" max="117" width="9" style="96" hidden="1" customWidth="1"/>
    <col min="118" max="16384" width="9" style="96" hidden="1"/>
  </cols>
  <sheetData>
    <row r="1" spans="2:116"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x14ac:dyDescent="0.2"/>
    <row r="3" spans="2:116" ht="13.5" customHeight="1" x14ac:dyDescent="0.2"/>
    <row r="4" spans="2:116" ht="13.5" customHeight="1" x14ac:dyDescent="0.2">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x14ac:dyDescent="0.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x14ac:dyDescent="0.2"/>
    <row r="20" spans="9:116" ht="13.5" customHeight="1" x14ac:dyDescent="0.2"/>
    <row r="21" spans="9:116" ht="13.5" customHeight="1" x14ac:dyDescent="0.2">
      <c r="DL21" s="96"/>
    </row>
    <row r="22" spans="9:116" ht="13.5" customHeight="1" x14ac:dyDescent="0.2">
      <c r="DI22" s="96"/>
      <c r="DJ22" s="96"/>
      <c r="DK22" s="96"/>
      <c r="DL22" s="96"/>
    </row>
    <row r="23" spans="9:116" ht="13.5" customHeight="1" x14ac:dyDescent="0.2">
      <c r="CY23" s="96"/>
      <c r="CZ23" s="96"/>
      <c r="DA23" s="96"/>
      <c r="DB23" s="96"/>
      <c r="DC23" s="96"/>
      <c r="DD23" s="96"/>
      <c r="DE23" s="96"/>
      <c r="DF23" s="96"/>
      <c r="DG23" s="96"/>
      <c r="DH23" s="96"/>
      <c r="DI23" s="96"/>
      <c r="DJ23" s="96"/>
      <c r="DK23" s="96"/>
      <c r="DL23" s="96"/>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96"/>
      <c r="DA35" s="96"/>
      <c r="DB35" s="96"/>
      <c r="DC35" s="96"/>
      <c r="DD35" s="96"/>
      <c r="DE35" s="96"/>
      <c r="DF35" s="96"/>
      <c r="DG35" s="96"/>
      <c r="DH35" s="96"/>
      <c r="DI35" s="96"/>
      <c r="DJ35" s="96"/>
      <c r="DK35" s="96"/>
      <c r="DL35" s="96"/>
    </row>
    <row r="36" spans="15:116" ht="13.5" customHeight="1" x14ac:dyDescent="0.2"/>
    <row r="37" spans="15:116" ht="13.5" customHeight="1" x14ac:dyDescent="0.2">
      <c r="DL37" s="96"/>
    </row>
    <row r="38" spans="15:116" ht="13.5" customHeight="1" x14ac:dyDescent="0.2">
      <c r="DI38" s="96"/>
      <c r="DJ38" s="96"/>
      <c r="DK38" s="96"/>
      <c r="DL38" s="96"/>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x14ac:dyDescent="0.2">
      <c r="DL44" s="96"/>
    </row>
    <row r="45" spans="15:116" ht="13.5" customHeight="1" x14ac:dyDescent="0.2"/>
    <row r="46" spans="15:116" ht="13.5" customHeight="1" x14ac:dyDescent="0.2">
      <c r="DA46" s="96"/>
      <c r="DB46" s="96"/>
      <c r="DC46" s="96"/>
      <c r="DD46" s="96"/>
      <c r="DE46" s="96"/>
      <c r="DF46" s="96"/>
      <c r="DG46" s="96"/>
      <c r="DH46" s="96"/>
      <c r="DI46" s="96"/>
      <c r="DJ46" s="96"/>
      <c r="DK46" s="96"/>
      <c r="DL46" s="96"/>
    </row>
    <row r="47" spans="15:116" ht="13.5" customHeight="1" x14ac:dyDescent="0.2"/>
    <row r="48" spans="15:116" ht="13.5" customHeight="1" x14ac:dyDescent="0.2"/>
    <row r="49" spans="104:116" ht="13.5" customHeight="1" x14ac:dyDescent="0.2"/>
    <row r="50" spans="104:116" ht="13.5" customHeight="1" x14ac:dyDescent="0.2">
      <c r="CZ50" s="96"/>
      <c r="DA50" s="96"/>
      <c r="DB50" s="96"/>
      <c r="DC50" s="96"/>
      <c r="DD50" s="96"/>
      <c r="DE50" s="96"/>
      <c r="DF50" s="96"/>
      <c r="DG50" s="96"/>
      <c r="DH50" s="96"/>
      <c r="DI50" s="96"/>
      <c r="DJ50" s="96"/>
      <c r="DK50" s="96"/>
      <c r="DL50" s="96"/>
    </row>
    <row r="51" spans="104:116" ht="13.5" customHeight="1" x14ac:dyDescent="0.2"/>
    <row r="52" spans="104:116" ht="13.5" customHeight="1" x14ac:dyDescent="0.2"/>
    <row r="53" spans="104:116" ht="13.5" customHeight="1" x14ac:dyDescent="0.2">
      <c r="DL53" s="96"/>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96"/>
      <c r="DD67" s="96"/>
      <c r="DE67" s="96"/>
      <c r="DF67" s="96"/>
      <c r="DG67" s="96"/>
      <c r="DH67" s="96"/>
      <c r="DI67" s="96"/>
      <c r="DJ67" s="96"/>
      <c r="DK67" s="96"/>
      <c r="DL67" s="96"/>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H7Rpkn+Z6Yh+1yRlKj13tMoN4Y0FIKWcIJ00NvlfMmmFVpxK1wpqWtitxRgGElLyF/uniAyG8NAlfgKQYO3Pfg==" saltValue="b9EnoTpn1CG1mQlN+LfI7Q=="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53125" style="51" customWidth="1"/>
    <col min="37" max="44" width="17" style="51" customWidth="1"/>
    <col min="45" max="45" width="6.08984375" style="97" customWidth="1"/>
    <col min="46" max="46" width="3" style="98" customWidth="1"/>
    <col min="47" max="47" width="19.08984375" style="51" hidden="1" customWidth="1"/>
    <col min="48" max="52" width="12.6328125" style="51" hidden="1" customWidth="1"/>
    <col min="53" max="53" width="8.6328125" style="51" hidden="1" customWidth="1"/>
    <col min="54" max="16384" width="8.6328125" style="51" hidden="1"/>
  </cols>
  <sheetData>
    <row r="1" spans="1:46" ht="13" x14ac:dyDescent="0.2">
      <c r="AS1" s="109"/>
      <c r="AT1" s="109"/>
    </row>
    <row r="2" spans="1:46" ht="13" x14ac:dyDescent="0.2">
      <c r="AS2" s="109"/>
      <c r="AT2" s="109"/>
    </row>
    <row r="3" spans="1:46" ht="13" x14ac:dyDescent="0.2">
      <c r="AS3" s="109"/>
      <c r="AT3" s="109"/>
    </row>
    <row r="4" spans="1:46" ht="13" x14ac:dyDescent="0.2">
      <c r="AS4" s="109"/>
      <c r="AT4" s="109"/>
    </row>
    <row r="5" spans="1:46" ht="16.5" x14ac:dyDescent="0.2">
      <c r="A5" s="100" t="s">
        <v>506</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ht="13" x14ac:dyDescent="0.2">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334</v>
      </c>
      <c r="AL6" s="103"/>
      <c r="AM6" s="103"/>
      <c r="AN6" s="103"/>
      <c r="AO6" s="109"/>
      <c r="AP6" s="109"/>
      <c r="AQ6" s="109"/>
      <c r="AR6" s="109"/>
    </row>
    <row r="7" spans="1:46" ht="13.5" customHeight="1" x14ac:dyDescent="0.2">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07" t="s">
        <v>85</v>
      </c>
      <c r="AP7" s="145"/>
      <c r="AQ7" s="156" t="s">
        <v>507</v>
      </c>
      <c r="AR7" s="170"/>
    </row>
    <row r="8" spans="1:46" ht="13" x14ac:dyDescent="0.2">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08"/>
      <c r="AP8" s="146" t="s">
        <v>508</v>
      </c>
      <c r="AQ8" s="157" t="s">
        <v>509</v>
      </c>
      <c r="AR8" s="171" t="s">
        <v>419</v>
      </c>
    </row>
    <row r="9" spans="1:46" ht="13" x14ac:dyDescent="0.2">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20" t="s">
        <v>510</v>
      </c>
      <c r="AL9" s="1021"/>
      <c r="AM9" s="1021"/>
      <c r="AN9" s="1022"/>
      <c r="AO9" s="135">
        <v>2210030</v>
      </c>
      <c r="AP9" s="135">
        <v>105039</v>
      </c>
      <c r="AQ9" s="158">
        <v>71124</v>
      </c>
      <c r="AR9" s="172">
        <v>47.7</v>
      </c>
    </row>
    <row r="10" spans="1:46" ht="13.5" customHeight="1" x14ac:dyDescent="0.2">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20" t="s">
        <v>214</v>
      </c>
      <c r="AL10" s="1021"/>
      <c r="AM10" s="1021"/>
      <c r="AN10" s="1022"/>
      <c r="AO10" s="136">
        <v>346383</v>
      </c>
      <c r="AP10" s="136">
        <v>16463</v>
      </c>
      <c r="AQ10" s="159">
        <v>8282</v>
      </c>
      <c r="AR10" s="173">
        <v>98.8</v>
      </c>
    </row>
    <row r="11" spans="1:46" ht="13.5" customHeight="1" x14ac:dyDescent="0.2">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20" t="s">
        <v>398</v>
      </c>
      <c r="AL11" s="1021"/>
      <c r="AM11" s="1021"/>
      <c r="AN11" s="1022"/>
      <c r="AO11" s="136" t="s">
        <v>204</v>
      </c>
      <c r="AP11" s="136" t="s">
        <v>204</v>
      </c>
      <c r="AQ11" s="159">
        <v>547</v>
      </c>
      <c r="AR11" s="173" t="s">
        <v>204</v>
      </c>
    </row>
    <row r="12" spans="1:46" ht="13.5" customHeight="1" x14ac:dyDescent="0.2">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20" t="s">
        <v>241</v>
      </c>
      <c r="AL12" s="1021"/>
      <c r="AM12" s="1021"/>
      <c r="AN12" s="1022"/>
      <c r="AO12" s="136" t="s">
        <v>204</v>
      </c>
      <c r="AP12" s="136" t="s">
        <v>204</v>
      </c>
      <c r="AQ12" s="159">
        <v>5</v>
      </c>
      <c r="AR12" s="173" t="s">
        <v>204</v>
      </c>
    </row>
    <row r="13" spans="1:46" ht="13.5" customHeight="1" x14ac:dyDescent="0.2">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20" t="s">
        <v>511</v>
      </c>
      <c r="AL13" s="1021"/>
      <c r="AM13" s="1021"/>
      <c r="AN13" s="1022"/>
      <c r="AO13" s="136">
        <v>81994</v>
      </c>
      <c r="AP13" s="136">
        <v>3897</v>
      </c>
      <c r="AQ13" s="159">
        <v>2930</v>
      </c>
      <c r="AR13" s="173">
        <v>33</v>
      </c>
    </row>
    <row r="14" spans="1:46" ht="13.5" customHeight="1" x14ac:dyDescent="0.2">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20" t="s">
        <v>512</v>
      </c>
      <c r="AL14" s="1021"/>
      <c r="AM14" s="1021"/>
      <c r="AN14" s="1022"/>
      <c r="AO14" s="136">
        <v>46379</v>
      </c>
      <c r="AP14" s="136">
        <v>2204</v>
      </c>
      <c r="AQ14" s="159">
        <v>1382</v>
      </c>
      <c r="AR14" s="173">
        <v>59.5</v>
      </c>
    </row>
    <row r="15" spans="1:46" ht="13.5" customHeight="1" x14ac:dyDescent="0.2">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23" t="s">
        <v>312</v>
      </c>
      <c r="AL15" s="1024"/>
      <c r="AM15" s="1024"/>
      <c r="AN15" s="1025"/>
      <c r="AO15" s="136">
        <v>-153912</v>
      </c>
      <c r="AP15" s="136">
        <v>-7315</v>
      </c>
      <c r="AQ15" s="159">
        <v>-4924</v>
      </c>
      <c r="AR15" s="173">
        <v>48.6</v>
      </c>
    </row>
    <row r="16" spans="1:46" ht="13" x14ac:dyDescent="0.2">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23" t="s">
        <v>276</v>
      </c>
      <c r="AL16" s="1024"/>
      <c r="AM16" s="1024"/>
      <c r="AN16" s="1025"/>
      <c r="AO16" s="136">
        <v>2530874</v>
      </c>
      <c r="AP16" s="136">
        <v>120289</v>
      </c>
      <c r="AQ16" s="159">
        <v>79347</v>
      </c>
      <c r="AR16" s="173">
        <v>51.6</v>
      </c>
    </row>
    <row r="17" spans="1:46" ht="13" x14ac:dyDescent="0.2">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ht="13" x14ac:dyDescent="0.2">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ht="13" x14ac:dyDescent="0.2">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182</v>
      </c>
      <c r="AL19" s="109"/>
      <c r="AM19" s="109"/>
      <c r="AN19" s="109"/>
      <c r="AO19" s="109"/>
      <c r="AP19" s="109"/>
      <c r="AQ19" s="109"/>
      <c r="AR19" s="109"/>
    </row>
    <row r="20" spans="1:46" ht="13" x14ac:dyDescent="0.2">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513</v>
      </c>
      <c r="AP20" s="147" t="s">
        <v>338</v>
      </c>
      <c r="AQ20" s="160" t="s">
        <v>43</v>
      </c>
      <c r="AR20" s="174"/>
    </row>
    <row r="21" spans="1:46" s="99" customFormat="1" ht="13" x14ac:dyDescent="0.2">
      <c r="A21" s="101"/>
      <c r="AK21" s="1026" t="s">
        <v>514</v>
      </c>
      <c r="AL21" s="1027"/>
      <c r="AM21" s="1027"/>
      <c r="AN21" s="1028"/>
      <c r="AO21" s="138">
        <v>11.03</v>
      </c>
      <c r="AP21" s="148">
        <v>7.49</v>
      </c>
      <c r="AQ21" s="161">
        <v>3.54</v>
      </c>
      <c r="AS21" s="180"/>
      <c r="AT21" s="101"/>
    </row>
    <row r="22" spans="1:46" s="99" customFormat="1" ht="13" x14ac:dyDescent="0.2">
      <c r="A22" s="101"/>
      <c r="AK22" s="1026" t="s">
        <v>515</v>
      </c>
      <c r="AL22" s="1027"/>
      <c r="AM22" s="1027"/>
      <c r="AN22" s="1028"/>
      <c r="AO22" s="139">
        <v>94.7</v>
      </c>
      <c r="AP22" s="149">
        <v>97.5</v>
      </c>
      <c r="AQ22" s="162">
        <v>-2.8</v>
      </c>
      <c r="AR22" s="150"/>
      <c r="AS22" s="180"/>
      <c r="AT22" s="101"/>
    </row>
    <row r="23" spans="1:46" s="99" customFormat="1" ht="13" x14ac:dyDescent="0.2">
      <c r="A23" s="101"/>
      <c r="AP23" s="150"/>
      <c r="AQ23" s="150"/>
      <c r="AR23" s="150"/>
      <c r="AS23" s="180"/>
      <c r="AT23" s="101"/>
    </row>
    <row r="24" spans="1:46" s="99" customFormat="1" ht="13" x14ac:dyDescent="0.2">
      <c r="A24" s="101"/>
      <c r="AP24" s="150"/>
      <c r="AQ24" s="150"/>
      <c r="AR24" s="150"/>
      <c r="AS24" s="180"/>
      <c r="AT24" s="101"/>
    </row>
    <row r="25" spans="1:46" s="99" customFormat="1" ht="13" x14ac:dyDescent="0.2">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ht="13" x14ac:dyDescent="0.2">
      <c r="A26" s="103" t="s">
        <v>516</v>
      </c>
      <c r="AP26" s="150"/>
      <c r="AQ26" s="150"/>
      <c r="AR26" s="150"/>
      <c r="AS26" s="103"/>
      <c r="AT26" s="103"/>
    </row>
    <row r="27" spans="1:46" ht="13" x14ac:dyDescent="0.2">
      <c r="A27" s="104"/>
      <c r="AO27" s="109"/>
      <c r="AP27" s="109"/>
      <c r="AQ27" s="109"/>
      <c r="AR27" s="109"/>
      <c r="AS27" s="109"/>
      <c r="AT27" s="109"/>
    </row>
    <row r="28" spans="1:46" ht="16.5" x14ac:dyDescent="0.2">
      <c r="A28" s="100" t="s">
        <v>266</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ht="13" x14ac:dyDescent="0.2">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118</v>
      </c>
      <c r="AL29" s="103"/>
      <c r="AM29" s="103"/>
      <c r="AN29" s="103"/>
      <c r="AO29" s="109"/>
      <c r="AP29" s="109"/>
      <c r="AQ29" s="109"/>
      <c r="AR29" s="109"/>
      <c r="AS29" s="183"/>
    </row>
    <row r="30" spans="1:46" ht="13.5" customHeight="1" x14ac:dyDescent="0.2">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07" t="s">
        <v>85</v>
      </c>
      <c r="AP30" s="145"/>
      <c r="AQ30" s="156" t="s">
        <v>507</v>
      </c>
      <c r="AR30" s="170"/>
    </row>
    <row r="31" spans="1:46" ht="13" x14ac:dyDescent="0.2">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08"/>
      <c r="AP31" s="146" t="s">
        <v>508</v>
      </c>
      <c r="AQ31" s="157" t="s">
        <v>509</v>
      </c>
      <c r="AR31" s="171" t="s">
        <v>419</v>
      </c>
    </row>
    <row r="32" spans="1:46" ht="27" customHeight="1" x14ac:dyDescent="0.2">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11" t="s">
        <v>517</v>
      </c>
      <c r="AL32" s="1012"/>
      <c r="AM32" s="1012"/>
      <c r="AN32" s="1013"/>
      <c r="AO32" s="136">
        <v>1626211</v>
      </c>
      <c r="AP32" s="136">
        <v>77291</v>
      </c>
      <c r="AQ32" s="163">
        <v>30764</v>
      </c>
      <c r="AR32" s="173">
        <v>151.19999999999999</v>
      </c>
    </row>
    <row r="33" spans="1:46" ht="13.5" customHeight="1" x14ac:dyDescent="0.2">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11" t="s">
        <v>518</v>
      </c>
      <c r="AL33" s="1012"/>
      <c r="AM33" s="1012"/>
      <c r="AN33" s="1013"/>
      <c r="AO33" s="136" t="s">
        <v>204</v>
      </c>
      <c r="AP33" s="136" t="s">
        <v>204</v>
      </c>
      <c r="AQ33" s="163" t="s">
        <v>204</v>
      </c>
      <c r="AR33" s="173" t="s">
        <v>204</v>
      </c>
    </row>
    <row r="34" spans="1:46" ht="27" customHeight="1" x14ac:dyDescent="0.2">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11" t="s">
        <v>15</v>
      </c>
      <c r="AL34" s="1012"/>
      <c r="AM34" s="1012"/>
      <c r="AN34" s="1013"/>
      <c r="AO34" s="136" t="s">
        <v>204</v>
      </c>
      <c r="AP34" s="136" t="s">
        <v>204</v>
      </c>
      <c r="AQ34" s="163" t="s">
        <v>204</v>
      </c>
      <c r="AR34" s="173" t="s">
        <v>204</v>
      </c>
    </row>
    <row r="35" spans="1:46" ht="27" customHeight="1" x14ac:dyDescent="0.2">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11" t="s">
        <v>519</v>
      </c>
      <c r="AL35" s="1012"/>
      <c r="AM35" s="1012"/>
      <c r="AN35" s="1013"/>
      <c r="AO35" s="136">
        <v>1041843</v>
      </c>
      <c r="AP35" s="136">
        <v>49517</v>
      </c>
      <c r="AQ35" s="163">
        <v>12161</v>
      </c>
      <c r="AR35" s="173">
        <v>307.2</v>
      </c>
    </row>
    <row r="36" spans="1:46" ht="27" customHeight="1" x14ac:dyDescent="0.2">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11" t="s">
        <v>39</v>
      </c>
      <c r="AL36" s="1012"/>
      <c r="AM36" s="1012"/>
      <c r="AN36" s="1013"/>
      <c r="AO36" s="136">
        <v>23163</v>
      </c>
      <c r="AP36" s="136">
        <v>1101</v>
      </c>
      <c r="AQ36" s="163">
        <v>1793</v>
      </c>
      <c r="AR36" s="173">
        <v>-38.6</v>
      </c>
    </row>
    <row r="37" spans="1:46" ht="13.5" customHeight="1" x14ac:dyDescent="0.2">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11" t="s">
        <v>348</v>
      </c>
      <c r="AL37" s="1012"/>
      <c r="AM37" s="1012"/>
      <c r="AN37" s="1013"/>
      <c r="AO37" s="136">
        <v>130</v>
      </c>
      <c r="AP37" s="136">
        <v>6</v>
      </c>
      <c r="AQ37" s="163">
        <v>575</v>
      </c>
      <c r="AR37" s="173">
        <v>-99</v>
      </c>
    </row>
    <row r="38" spans="1:46" ht="27" customHeight="1" x14ac:dyDescent="0.2">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14" t="s">
        <v>520</v>
      </c>
      <c r="AL38" s="1015"/>
      <c r="AM38" s="1015"/>
      <c r="AN38" s="1016"/>
      <c r="AO38" s="140" t="s">
        <v>204</v>
      </c>
      <c r="AP38" s="140" t="s">
        <v>204</v>
      </c>
      <c r="AQ38" s="164">
        <v>1</v>
      </c>
      <c r="AR38" s="162" t="s">
        <v>204</v>
      </c>
      <c r="AS38" s="183"/>
    </row>
    <row r="39" spans="1:46" ht="13" x14ac:dyDescent="0.2">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14" t="s">
        <v>82</v>
      </c>
      <c r="AL39" s="1015"/>
      <c r="AM39" s="1015"/>
      <c r="AN39" s="1016"/>
      <c r="AO39" s="136">
        <v>-40926</v>
      </c>
      <c r="AP39" s="136">
        <v>-1945</v>
      </c>
      <c r="AQ39" s="163">
        <v>-2883</v>
      </c>
      <c r="AR39" s="173">
        <v>-32.5</v>
      </c>
      <c r="AS39" s="183"/>
    </row>
    <row r="40" spans="1:46" ht="27" customHeight="1" x14ac:dyDescent="0.2">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11" t="s">
        <v>521</v>
      </c>
      <c r="AL40" s="1012"/>
      <c r="AM40" s="1012"/>
      <c r="AN40" s="1013"/>
      <c r="AO40" s="136">
        <v>-1622860</v>
      </c>
      <c r="AP40" s="136">
        <v>-77132</v>
      </c>
      <c r="AQ40" s="163">
        <v>-29973</v>
      </c>
      <c r="AR40" s="173">
        <v>157.30000000000001</v>
      </c>
      <c r="AS40" s="183"/>
    </row>
    <row r="41" spans="1:46" ht="13" x14ac:dyDescent="0.2">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17" t="s">
        <v>389</v>
      </c>
      <c r="AL41" s="1018"/>
      <c r="AM41" s="1018"/>
      <c r="AN41" s="1019"/>
      <c r="AO41" s="136">
        <v>1027561</v>
      </c>
      <c r="AP41" s="136">
        <v>48838</v>
      </c>
      <c r="AQ41" s="163">
        <v>12437</v>
      </c>
      <c r="AR41" s="173">
        <v>292.7</v>
      </c>
      <c r="AS41" s="183"/>
    </row>
    <row r="42" spans="1:46" ht="13" x14ac:dyDescent="0.2">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ht="13" x14ac:dyDescent="0.2">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ht="13" x14ac:dyDescent="0.2">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ht="13" x14ac:dyDescent="0.2">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ht="13" x14ac:dyDescent="0.2">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x14ac:dyDescent="0.2">
      <c r="A47" s="107" t="s">
        <v>522</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ht="13" x14ac:dyDescent="0.2">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523</v>
      </c>
      <c r="AL48" s="106"/>
      <c r="AM48" s="106"/>
      <c r="AN48" s="106"/>
      <c r="AO48" s="106"/>
      <c r="AP48" s="106"/>
      <c r="AQ48" s="151"/>
      <c r="AR48" s="106"/>
    </row>
    <row r="49" spans="1:44" ht="13.5" customHeight="1" x14ac:dyDescent="0.2">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09" t="s">
        <v>85</v>
      </c>
      <c r="AN49" s="1004" t="s">
        <v>440</v>
      </c>
      <c r="AO49" s="1005"/>
      <c r="AP49" s="1005"/>
      <c r="AQ49" s="1005"/>
      <c r="AR49" s="1006"/>
    </row>
    <row r="50" spans="1:44" ht="13" x14ac:dyDescent="0.2">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10"/>
      <c r="AN50" s="132" t="s">
        <v>497</v>
      </c>
      <c r="AO50" s="142" t="s">
        <v>498</v>
      </c>
      <c r="AP50" s="153" t="s">
        <v>524</v>
      </c>
      <c r="AQ50" s="166" t="s">
        <v>383</v>
      </c>
      <c r="AR50" s="176" t="s">
        <v>525</v>
      </c>
    </row>
    <row r="51" spans="1:44" ht="13" x14ac:dyDescent="0.2">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133</v>
      </c>
      <c r="AL51" s="121"/>
      <c r="AM51" s="126">
        <v>2436889</v>
      </c>
      <c r="AN51" s="133">
        <v>107613</v>
      </c>
      <c r="AO51" s="143">
        <v>44.4</v>
      </c>
      <c r="AP51" s="154">
        <v>57122</v>
      </c>
      <c r="AQ51" s="167">
        <v>0.4</v>
      </c>
      <c r="AR51" s="177">
        <v>44</v>
      </c>
    </row>
    <row r="52" spans="1:44" ht="13" x14ac:dyDescent="0.2">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278</v>
      </c>
      <c r="AM52" s="127">
        <v>1441334</v>
      </c>
      <c r="AN52" s="134">
        <v>63649</v>
      </c>
      <c r="AO52" s="144">
        <v>23.9</v>
      </c>
      <c r="AP52" s="155">
        <v>36191</v>
      </c>
      <c r="AQ52" s="168">
        <v>11.2</v>
      </c>
      <c r="AR52" s="178">
        <v>12.7</v>
      </c>
    </row>
    <row r="53" spans="1:44" ht="13" x14ac:dyDescent="0.2">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1551669</v>
      </c>
      <c r="AN53" s="133">
        <v>69719</v>
      </c>
      <c r="AO53" s="143">
        <v>-35.200000000000003</v>
      </c>
      <c r="AP53" s="154">
        <v>53655</v>
      </c>
      <c r="AQ53" s="167">
        <v>-6.1</v>
      </c>
      <c r="AR53" s="177">
        <v>-29.1</v>
      </c>
    </row>
    <row r="54" spans="1:44" ht="13" x14ac:dyDescent="0.2">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278</v>
      </c>
      <c r="AM54" s="127">
        <v>1200367</v>
      </c>
      <c r="AN54" s="134">
        <v>53935</v>
      </c>
      <c r="AO54" s="144">
        <v>-15.3</v>
      </c>
      <c r="AP54" s="155">
        <v>32719</v>
      </c>
      <c r="AQ54" s="168">
        <v>-9.6</v>
      </c>
      <c r="AR54" s="178">
        <v>-5.7</v>
      </c>
    </row>
    <row r="55" spans="1:44" ht="13" x14ac:dyDescent="0.2">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526</v>
      </c>
      <c r="AL55" s="121"/>
      <c r="AM55" s="126">
        <v>378223</v>
      </c>
      <c r="AN55" s="133">
        <v>17338</v>
      </c>
      <c r="AO55" s="143">
        <v>-75.099999999999994</v>
      </c>
      <c r="AP55" s="154">
        <v>53869</v>
      </c>
      <c r="AQ55" s="167">
        <v>0.4</v>
      </c>
      <c r="AR55" s="177">
        <v>-75.5</v>
      </c>
    </row>
    <row r="56" spans="1:44" ht="13" x14ac:dyDescent="0.2">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278</v>
      </c>
      <c r="AM56" s="127">
        <v>274934</v>
      </c>
      <c r="AN56" s="134">
        <v>12603</v>
      </c>
      <c r="AO56" s="144">
        <v>-76.599999999999994</v>
      </c>
      <c r="AP56" s="155">
        <v>35046</v>
      </c>
      <c r="AQ56" s="168">
        <v>7.1</v>
      </c>
      <c r="AR56" s="178">
        <v>-83.7</v>
      </c>
    </row>
    <row r="57" spans="1:44" ht="13" x14ac:dyDescent="0.2">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527</v>
      </c>
      <c r="AL57" s="121"/>
      <c r="AM57" s="126">
        <v>1493432</v>
      </c>
      <c r="AN57" s="133">
        <v>69862</v>
      </c>
      <c r="AO57" s="143">
        <v>302.89999999999998</v>
      </c>
      <c r="AP57" s="154">
        <v>59119</v>
      </c>
      <c r="AQ57" s="167">
        <v>9.6999999999999993</v>
      </c>
      <c r="AR57" s="177">
        <v>293.2</v>
      </c>
    </row>
    <row r="58" spans="1:44" ht="13" x14ac:dyDescent="0.2">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278</v>
      </c>
      <c r="AM58" s="127">
        <v>586415</v>
      </c>
      <c r="AN58" s="134">
        <v>27432</v>
      </c>
      <c r="AO58" s="144">
        <v>117.7</v>
      </c>
      <c r="AP58" s="155">
        <v>29900</v>
      </c>
      <c r="AQ58" s="168">
        <v>-14.7</v>
      </c>
      <c r="AR58" s="178">
        <v>132.4</v>
      </c>
    </row>
    <row r="59" spans="1:44" ht="13" x14ac:dyDescent="0.2">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479</v>
      </c>
      <c r="AL59" s="121"/>
      <c r="AM59" s="126">
        <v>830726</v>
      </c>
      <c r="AN59" s="133">
        <v>39483</v>
      </c>
      <c r="AO59" s="143">
        <v>-43.5</v>
      </c>
      <c r="AP59" s="154">
        <v>53895</v>
      </c>
      <c r="AQ59" s="167">
        <v>-8.8000000000000007</v>
      </c>
      <c r="AR59" s="177">
        <v>-34.700000000000003</v>
      </c>
    </row>
    <row r="60" spans="1:44" ht="13" x14ac:dyDescent="0.2">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278</v>
      </c>
      <c r="AM60" s="127">
        <v>536512</v>
      </c>
      <c r="AN60" s="134">
        <v>25500</v>
      </c>
      <c r="AO60" s="144">
        <v>-7</v>
      </c>
      <c r="AP60" s="155">
        <v>31224</v>
      </c>
      <c r="AQ60" s="168">
        <v>4.4000000000000004</v>
      </c>
      <c r="AR60" s="178">
        <v>-11.4</v>
      </c>
    </row>
    <row r="61" spans="1:44" ht="13" x14ac:dyDescent="0.2">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528</v>
      </c>
      <c r="AL61" s="124"/>
      <c r="AM61" s="126">
        <v>1338188</v>
      </c>
      <c r="AN61" s="133">
        <v>60803</v>
      </c>
      <c r="AO61" s="143">
        <v>38.700000000000003</v>
      </c>
      <c r="AP61" s="154">
        <v>55532</v>
      </c>
      <c r="AQ61" s="169">
        <v>-0.9</v>
      </c>
      <c r="AR61" s="177">
        <v>39.6</v>
      </c>
    </row>
    <row r="62" spans="1:44" ht="13" x14ac:dyDescent="0.2">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278</v>
      </c>
      <c r="AM62" s="127">
        <v>807912</v>
      </c>
      <c r="AN62" s="134">
        <v>36624</v>
      </c>
      <c r="AO62" s="144">
        <v>8.5</v>
      </c>
      <c r="AP62" s="155">
        <v>33016</v>
      </c>
      <c r="AQ62" s="168">
        <v>-0.3</v>
      </c>
      <c r="AR62" s="178">
        <v>8.8000000000000007</v>
      </c>
    </row>
    <row r="63" spans="1:44" ht="13" x14ac:dyDescent="0.2">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ht="13" x14ac:dyDescent="0.2">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ht="13" x14ac:dyDescent="0.2">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ht="13" x14ac:dyDescent="0.2">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x14ac:dyDescent="0.2">
      <c r="AK67" s="109"/>
      <c r="AL67" s="109"/>
      <c r="AM67" s="109"/>
      <c r="AN67" s="109"/>
      <c r="AO67" s="109"/>
      <c r="AP67" s="109"/>
      <c r="AQ67" s="109"/>
      <c r="AR67" s="109"/>
      <c r="AS67" s="109"/>
      <c r="AT67" s="109"/>
    </row>
    <row r="68" spans="1:46" ht="13.5" hidden="1" customHeight="1" x14ac:dyDescent="0.2">
      <c r="AK68" s="109"/>
      <c r="AL68" s="109"/>
      <c r="AM68" s="109"/>
      <c r="AN68" s="109"/>
      <c r="AO68" s="109"/>
      <c r="AP68" s="109"/>
      <c r="AQ68" s="109"/>
      <c r="AR68" s="109"/>
    </row>
    <row r="69" spans="1:46" ht="13.5" hidden="1" customHeight="1" x14ac:dyDescent="0.2">
      <c r="AK69" s="109"/>
      <c r="AL69" s="109"/>
      <c r="AM69" s="109"/>
      <c r="AN69" s="109"/>
      <c r="AO69" s="109"/>
      <c r="AP69" s="109"/>
      <c r="AQ69" s="109"/>
      <c r="AR69" s="109"/>
    </row>
    <row r="70" spans="1:46" ht="13" hidden="1" x14ac:dyDescent="0.2">
      <c r="AK70" s="109"/>
      <c r="AL70" s="109"/>
      <c r="AM70" s="109"/>
      <c r="AN70" s="109"/>
      <c r="AO70" s="109"/>
      <c r="AP70" s="109"/>
      <c r="AQ70" s="109"/>
      <c r="AR70" s="109"/>
    </row>
    <row r="71" spans="1:46" ht="13" hidden="1" x14ac:dyDescent="0.2">
      <c r="AK71" s="109"/>
      <c r="AL71" s="109"/>
      <c r="AM71" s="109"/>
      <c r="AN71" s="109"/>
      <c r="AO71" s="109"/>
      <c r="AP71" s="109"/>
      <c r="AQ71" s="109"/>
      <c r="AR71" s="109"/>
    </row>
    <row r="72" spans="1:46" ht="13" hidden="1" x14ac:dyDescent="0.2">
      <c r="AK72" s="109"/>
      <c r="AL72" s="109"/>
      <c r="AM72" s="109"/>
      <c r="AN72" s="109"/>
      <c r="AO72" s="109"/>
      <c r="AP72" s="109"/>
      <c r="AQ72" s="109"/>
      <c r="AR72" s="109"/>
    </row>
    <row r="73" spans="1:46" ht="13" hidden="1" x14ac:dyDescent="0.2">
      <c r="AK73" s="109"/>
      <c r="AL73" s="109"/>
      <c r="AM73" s="109"/>
      <c r="AN73" s="109"/>
      <c r="AO73" s="109"/>
      <c r="AP73" s="109"/>
      <c r="AQ73" s="109"/>
      <c r="AR73" s="109"/>
    </row>
  </sheetData>
  <sheetProtection algorithmName="SHA-512" hashValue="uZLis8sD7KCtDeLJto414CvMZEyisQkiNK/EdAOkEFLtve67sozLZaJbOnWhYgYfvJkzEZMo3+R7d5Kg4wQcSw==" saltValue="Ioy8I0AqgqTc7i2vnxMm7w=="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DU121"/>
  <sheetViews>
    <sheetView showGridLines="0" zoomScale="90" zoomScaleNormal="90" zoomScaleSheetLayoutView="55" workbookViewId="0"/>
  </sheetViews>
  <sheetFormatPr defaultColWidth="0" defaultRowHeight="13.5" customHeight="1" zeroHeight="1" x14ac:dyDescent="0.2"/>
  <cols>
    <col min="1" max="125" width="2.453125" style="95" customWidth="1"/>
    <col min="126" max="126" width="9" style="96" hidden="1" customWidth="1"/>
    <col min="127" max="16384" width="9" style="96" hidden="1"/>
  </cols>
  <sheetData>
    <row r="1" spans="2:125" ht="13.5" customHeight="1" x14ac:dyDescent="0.2">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ht="13" x14ac:dyDescent="0.2">
      <c r="B2" s="96"/>
      <c r="DG2" s="96"/>
    </row>
    <row r="3" spans="2:125" ht="13" x14ac:dyDescent="0.2">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ht="13" x14ac:dyDescent="0.2"/>
    <row r="5" spans="2:125" ht="13" x14ac:dyDescent="0.2"/>
    <row r="6" spans="2:125" ht="13" x14ac:dyDescent="0.2"/>
    <row r="7" spans="2:125" ht="13" x14ac:dyDescent="0.2"/>
    <row r="8" spans="2:125" ht="13" x14ac:dyDescent="0.2"/>
    <row r="9" spans="2:125" ht="13" x14ac:dyDescent="0.2">
      <c r="DU9" s="96"/>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96"/>
    </row>
    <row r="18" spans="125:125" ht="13" x14ac:dyDescent="0.2"/>
    <row r="19" spans="125:125" ht="13" x14ac:dyDescent="0.2"/>
    <row r="20" spans="125:125" ht="13" x14ac:dyDescent="0.2">
      <c r="DU20" s="96"/>
    </row>
    <row r="21" spans="125:125" ht="13" x14ac:dyDescent="0.2">
      <c r="DU21" s="96"/>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96"/>
    </row>
    <row r="29" spans="125:125" ht="13" x14ac:dyDescent="0.2"/>
    <row r="30" spans="125:125" ht="13" x14ac:dyDescent="0.2"/>
    <row r="31" spans="125:125" ht="13" x14ac:dyDescent="0.2"/>
    <row r="32" spans="125:125" ht="13" x14ac:dyDescent="0.2"/>
    <row r="33" spans="2:125" ht="13" x14ac:dyDescent="0.2">
      <c r="B33" s="96"/>
      <c r="G33" s="96"/>
      <c r="I33" s="96"/>
    </row>
    <row r="34" spans="2:125" ht="13" x14ac:dyDescent="0.2">
      <c r="C34" s="96"/>
      <c r="P34" s="96"/>
      <c r="DE34" s="96"/>
      <c r="DH34" s="96"/>
    </row>
    <row r="35" spans="2:125" ht="13" x14ac:dyDescent="0.2">
      <c r="D35" s="96"/>
      <c r="E35" s="96"/>
      <c r="DG35" s="96"/>
      <c r="DJ35" s="96"/>
      <c r="DP35" s="96"/>
      <c r="DQ35" s="96"/>
      <c r="DR35" s="96"/>
      <c r="DS35" s="96"/>
      <c r="DT35" s="96"/>
      <c r="DU35" s="96"/>
    </row>
    <row r="36" spans="2:125" ht="13" x14ac:dyDescent="0.2">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ht="13" x14ac:dyDescent="0.2">
      <c r="DU37" s="96"/>
    </row>
    <row r="38" spans="2:125" ht="13" x14ac:dyDescent="0.2">
      <c r="DT38" s="96"/>
      <c r="DU38" s="96"/>
    </row>
    <row r="39" spans="2:125" ht="13" x14ac:dyDescent="0.2"/>
    <row r="40" spans="2:125" ht="13" x14ac:dyDescent="0.2">
      <c r="DH40" s="96"/>
    </row>
    <row r="41" spans="2:125" ht="13" x14ac:dyDescent="0.2">
      <c r="DE41" s="96"/>
    </row>
    <row r="42" spans="2:125" ht="13" x14ac:dyDescent="0.2">
      <c r="DG42" s="96"/>
      <c r="DJ42" s="96"/>
    </row>
    <row r="43" spans="2:125" ht="13" x14ac:dyDescent="0.2">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ht="13" x14ac:dyDescent="0.2">
      <c r="DU44" s="96"/>
    </row>
    <row r="45" spans="2:125" ht="13" x14ac:dyDescent="0.2"/>
    <row r="46" spans="2:125" ht="13" x14ac:dyDescent="0.2"/>
    <row r="47" spans="2:125" ht="13" x14ac:dyDescent="0.2"/>
    <row r="48" spans="2:125" ht="13" x14ac:dyDescent="0.2">
      <c r="DT48" s="96"/>
      <c r="DU48" s="96"/>
    </row>
    <row r="49" spans="120:125" ht="13" x14ac:dyDescent="0.2">
      <c r="DU49" s="96"/>
    </row>
    <row r="50" spans="120:125" ht="13" x14ac:dyDescent="0.2">
      <c r="DU50" s="96"/>
    </row>
    <row r="51" spans="120:125" ht="13" x14ac:dyDescent="0.2">
      <c r="DP51" s="96"/>
      <c r="DQ51" s="96"/>
      <c r="DR51" s="96"/>
      <c r="DS51" s="96"/>
      <c r="DT51" s="96"/>
      <c r="DU51" s="96"/>
    </row>
    <row r="52" spans="120:125" ht="13" x14ac:dyDescent="0.2"/>
    <row r="53" spans="120:125" ht="13" x14ac:dyDescent="0.2"/>
    <row r="54" spans="120:125" ht="13" x14ac:dyDescent="0.2">
      <c r="DU54" s="96"/>
    </row>
    <row r="55" spans="120:125" ht="13" x14ac:dyDescent="0.2"/>
    <row r="56" spans="120:125" ht="13" x14ac:dyDescent="0.2"/>
    <row r="57" spans="120:125" ht="13" x14ac:dyDescent="0.2"/>
    <row r="58" spans="120:125" ht="13" x14ac:dyDescent="0.2">
      <c r="DU58" s="96"/>
    </row>
    <row r="59" spans="120:125" ht="13" x14ac:dyDescent="0.2"/>
    <row r="60" spans="120:125" ht="13" x14ac:dyDescent="0.2"/>
    <row r="61" spans="120:125" ht="13" x14ac:dyDescent="0.2"/>
    <row r="62" spans="120:125" ht="13" x14ac:dyDescent="0.2"/>
    <row r="63" spans="120:125" ht="13" x14ac:dyDescent="0.2">
      <c r="DU63" s="96"/>
    </row>
    <row r="64" spans="120:125" ht="13" x14ac:dyDescent="0.2">
      <c r="DT64" s="96"/>
      <c r="DU64" s="96"/>
    </row>
    <row r="65" spans="123:125" ht="13" x14ac:dyDescent="0.2"/>
    <row r="66" spans="123:125" ht="13" x14ac:dyDescent="0.2"/>
    <row r="67" spans="123:125" ht="13" x14ac:dyDescent="0.2"/>
    <row r="68" spans="123:125" ht="13" x14ac:dyDescent="0.2"/>
    <row r="69" spans="123:125" ht="13" x14ac:dyDescent="0.2">
      <c r="DS69" s="96"/>
      <c r="DT69" s="96"/>
      <c r="DU69" s="96"/>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96"/>
    </row>
    <row r="83" spans="116:125" ht="13" x14ac:dyDescent="0.2">
      <c r="DM83" s="96"/>
      <c r="DN83" s="96"/>
      <c r="DO83" s="96"/>
      <c r="DP83" s="96"/>
      <c r="DQ83" s="96"/>
      <c r="DR83" s="96"/>
      <c r="DS83" s="96"/>
      <c r="DT83" s="96"/>
      <c r="DU83" s="96"/>
    </row>
    <row r="84" spans="116:125" ht="13" x14ac:dyDescent="0.2"/>
    <row r="85" spans="116:125" ht="13" x14ac:dyDescent="0.2"/>
    <row r="86" spans="116:125" ht="13" x14ac:dyDescent="0.2"/>
    <row r="87" spans="116:125" ht="13" x14ac:dyDescent="0.2"/>
    <row r="88" spans="116:125" ht="13" x14ac:dyDescent="0.2">
      <c r="DU88" s="96"/>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96"/>
      <c r="DT94" s="96"/>
      <c r="DU94" s="96"/>
    </row>
    <row r="95" spans="116:125" ht="13.5" customHeight="1" x14ac:dyDescent="0.2">
      <c r="DU95" s="96"/>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96"/>
    </row>
    <row r="102" spans="124:125" ht="13.5" customHeight="1" x14ac:dyDescent="0.2"/>
    <row r="103" spans="124:125" ht="13.5" customHeight="1" x14ac:dyDescent="0.2"/>
    <row r="104" spans="124:125" ht="13.5" customHeight="1" x14ac:dyDescent="0.2">
      <c r="DT104" s="96"/>
      <c r="DU104" s="96"/>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6" t="s">
        <v>97</v>
      </c>
    </row>
    <row r="120" spans="125:125" ht="13.5" hidden="1" customHeight="1" x14ac:dyDescent="0.2"/>
    <row r="121" spans="125:125" ht="13.5" hidden="1" customHeight="1" x14ac:dyDescent="0.2">
      <c r="DU121" s="96"/>
    </row>
  </sheetData>
  <sheetProtection algorithmName="SHA-512" hashValue="EQXzLbwW2bLnOWB3nvBgquvTP/xXwpT1xYcCaMYmEcPLEBs3JIO4F7wqIVWriWz4KwsPYE5iUwKoEzCuId3gJw==" saltValue="BefBCuj0bqvz0wxZUZGX9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fitToPage="1"/>
  </sheetPr>
  <dimension ref="A1:EL116"/>
  <sheetViews>
    <sheetView showGridLines="0" zoomScaleSheetLayoutView="55" workbookViewId="0"/>
  </sheetViews>
  <sheetFormatPr defaultColWidth="0" defaultRowHeight="13.5" customHeight="1" zeroHeight="1" x14ac:dyDescent="0.2"/>
  <cols>
    <col min="1" max="125" width="2.453125" style="95" customWidth="1"/>
    <col min="126" max="142" width="0" style="96" hidden="1" customWidth="1"/>
    <col min="143" max="143" width="9" style="96" hidden="1" customWidth="1"/>
    <col min="144" max="16384" width="9" style="96" hidden="1"/>
  </cols>
  <sheetData>
    <row r="1" spans="1:125" ht="13.5" customHeight="1" x14ac:dyDescent="0.2">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ht="13" x14ac:dyDescent="0.2">
      <c r="B2" s="96"/>
      <c r="T2" s="96"/>
    </row>
    <row r="3" spans="1:125" ht="13" x14ac:dyDescent="0.2">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96"/>
      <c r="G33" s="96"/>
      <c r="I33" s="96"/>
    </row>
    <row r="34" spans="2:125" ht="13" x14ac:dyDescent="0.2">
      <c r="C34" s="96"/>
      <c r="P34" s="96"/>
      <c r="R34" s="96"/>
      <c r="U34" s="96"/>
    </row>
    <row r="35" spans="2:125" ht="13" x14ac:dyDescent="0.2">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ht="13" x14ac:dyDescent="0.2">
      <c r="F36" s="96"/>
      <c r="H36" s="96"/>
      <c r="J36" s="96"/>
      <c r="K36" s="96"/>
      <c r="L36" s="96"/>
      <c r="M36" s="96"/>
      <c r="N36" s="96"/>
      <c r="O36" s="96"/>
      <c r="Q36" s="96"/>
      <c r="S36" s="96"/>
      <c r="V36" s="96"/>
    </row>
    <row r="37" spans="2:125" ht="13" x14ac:dyDescent="0.2"/>
    <row r="38" spans="2:125" ht="13" x14ac:dyDescent="0.2"/>
    <row r="39" spans="2:125" ht="13" x14ac:dyDescent="0.2"/>
    <row r="40" spans="2:125" ht="13" x14ac:dyDescent="0.2">
      <c r="U40" s="96"/>
    </row>
    <row r="41" spans="2:125" ht="13" x14ac:dyDescent="0.2">
      <c r="R41" s="96"/>
    </row>
    <row r="42" spans="2:125" ht="13" x14ac:dyDescent="0.2">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ht="13" x14ac:dyDescent="0.2">
      <c r="Q43" s="96"/>
      <c r="S43" s="96"/>
      <c r="V43" s="96"/>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95" t="s">
        <v>97</v>
      </c>
    </row>
  </sheetData>
  <sheetProtection algorithmName="SHA-512" hashValue="uu76vH3IwIlb0KnzUHSTZ0X79IxHc6LyCmRSP6N7Qwc4ehLURYkbn2vW9sgjyLKM5By0yKTZVILgeqeXYU7lGA==" saltValue="v9gOyl8FmcfCch+kS/Kl2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0000"/>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6953125" style="51" customWidth="1"/>
    <col min="2" max="16" width="14.6328125" style="51" customWidth="1"/>
    <col min="17" max="17" width="0" style="51" hidden="1" customWidth="1"/>
    <col min="18" max="16384" width="0" style="5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104"/>
      <c r="C45" s="104"/>
      <c r="D45" s="104"/>
      <c r="E45" s="104"/>
      <c r="F45" s="104"/>
      <c r="G45" s="104"/>
      <c r="H45" s="104"/>
      <c r="I45" s="104"/>
      <c r="J45" s="199" t="s">
        <v>2</v>
      </c>
    </row>
    <row r="46" spans="2:10" ht="29.25" customHeight="1" x14ac:dyDescent="0.25">
      <c r="B46" s="185" t="s">
        <v>5</v>
      </c>
      <c r="C46" s="189"/>
      <c r="D46" s="189"/>
      <c r="E46" s="190" t="s">
        <v>14</v>
      </c>
      <c r="F46" s="191" t="s">
        <v>530</v>
      </c>
      <c r="G46" s="195" t="s">
        <v>443</v>
      </c>
      <c r="H46" s="195" t="s">
        <v>531</v>
      </c>
      <c r="I46" s="195" t="s">
        <v>532</v>
      </c>
      <c r="J46" s="200" t="s">
        <v>533</v>
      </c>
    </row>
    <row r="47" spans="2:10" ht="57.75" customHeight="1" x14ac:dyDescent="0.2">
      <c r="B47" s="186"/>
      <c r="C47" s="1029" t="s">
        <v>3</v>
      </c>
      <c r="D47" s="1029"/>
      <c r="E47" s="1030"/>
      <c r="F47" s="192">
        <v>26.58</v>
      </c>
      <c r="G47" s="196">
        <v>24.5</v>
      </c>
      <c r="H47" s="196">
        <v>23.43</v>
      </c>
      <c r="I47" s="196">
        <v>23.28</v>
      </c>
      <c r="J47" s="201">
        <v>20.89</v>
      </c>
    </row>
    <row r="48" spans="2:10" ht="57.75" customHeight="1" x14ac:dyDescent="0.2">
      <c r="B48" s="187"/>
      <c r="C48" s="1031" t="s">
        <v>9</v>
      </c>
      <c r="D48" s="1031"/>
      <c r="E48" s="1032"/>
      <c r="F48" s="193">
        <v>0.13</v>
      </c>
      <c r="G48" s="197">
        <v>0.34</v>
      </c>
      <c r="H48" s="197">
        <v>0.24</v>
      </c>
      <c r="I48" s="197">
        <v>0.46</v>
      </c>
      <c r="J48" s="202">
        <v>0.16</v>
      </c>
    </row>
    <row r="49" spans="2:10" ht="57.75" customHeight="1" x14ac:dyDescent="0.2">
      <c r="B49" s="188"/>
      <c r="C49" s="1033" t="s">
        <v>13</v>
      </c>
      <c r="D49" s="1033"/>
      <c r="E49" s="1034"/>
      <c r="F49" s="194" t="s">
        <v>534</v>
      </c>
      <c r="G49" s="198" t="s">
        <v>535</v>
      </c>
      <c r="H49" s="198" t="s">
        <v>536</v>
      </c>
      <c r="I49" s="198">
        <v>0.25</v>
      </c>
      <c r="J49" s="203">
        <v>3.89</v>
      </c>
    </row>
    <row r="50" spans="2:10" ht="13.5" customHeight="1" x14ac:dyDescent="0.2"/>
  </sheetData>
  <sheetProtection algorithmName="SHA-512" hashValue="OSmxNol0KRE725g5wVVfTdZURgfz0M+KtKeKZkIbVvc8qzSPlOkN0t0QvQTUqSbVXVuQwlKhAJHrwAcVyuFkWQ==" saltValue="OEd0zM+Myjw1DxbbCwyLj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2022-03-24T08:51:27Z</vt:filetime>
  </property>
</Properties>
</file>