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6jppPGYyt+O24WijKIcUAEk/IGwq5N9wCWokOw3kG25M9P08YKsqYN0xSjojNGipSFd81Y6pzJj2hiA6CRQCg==" workbookSaltValue="vZLWBdpKqf1SolyMezjlw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<sst xmlns="http://schemas.openxmlformats.org/spreadsheetml/2006/main" xmlns:r="http://schemas.openxmlformats.org/officeDocument/2006/relationships" count="116" uniqueCount="116">
  <si>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</si>
  <si>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</si>
  <si>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</si>
  <si>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</si>
  <si>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</si>
  <si>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</si>
  <si>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</si>
  <si>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</si>
  <si>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</si>
  <si>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</si>
  <si>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</si>
  <si>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</si>
  <si>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</si>
  <si>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</si>
  <si>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</si>
  <si>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</si>
  <si>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</si>
  <si>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</si>
  <si>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</si>
  <si>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</si>
  <si>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</si>
  <si>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</si>
  <si>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</si>
  <si>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京都府　与謝野町</t>
  </si>
  <si>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</si>
  <si>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</si>
  <si>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</si>
  <si>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</si>
  <si>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</si>
  <si>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</si>
  <si>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</si>
  <si>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</si>
  <si>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</si>
  <si>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</si>
  <si>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</si>
  <si>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</si>
  <si>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</si>
  <si>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</si>
  <si>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</si>
  <si>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</si>
  <si>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</si>
  <si>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</si>
  <si>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</si>
  <si>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</si>
  <si>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</si>
  <si>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</si>
  <si>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</si>
  <si>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</si>
  <si>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</si>
  <si>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</si>
  <si>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</si>
  <si>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</si>
  <si>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</si>
  <si>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</si>
  <si>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</si>
  <si>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</si>
  <si>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</si>
  <si>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</si>
  <si>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</si>
  <si>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</si>
  <si>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</si>
  <si>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</si>
  <si>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</si>
  <si>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</si>
  <si>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</si>
  <si>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</si>
  <si>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</si>
  <si>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</si>
  <si>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</si>
  <si>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</si>
  <si>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</si>
  <si>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</si>
  <si>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</si>
  <si>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</si>
  <si>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</si>
  <si>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</si>
  <si>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</si>
  <si>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</si>
  <si>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</si>
  <si>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</si>
  <si>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</si>
  <si>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</si>
  <si>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</si>
  <si>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</si>
  <si>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</si>
  <si>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</si>
  <si>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</si>
  <si>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</si>
  <si>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</si>
  <si>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</si>
  <si>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</si>
  <si>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</si>
  <si>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</si>
  <si>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</si>
  <si>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</si>
  <si>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</si>
  <si>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</si>
  <si>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</si>
  <si>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</si>
  <si>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</si>
  <si>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</si>
  <si>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</si>
  <si>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</si>
  <si>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</si>
  <si>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</si>
  <si>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</si>
  <si>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</si>
  <si>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</si>
  <si>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</si>
  <si>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</si>
  <si>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</si>
  <si>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</si>
  <si>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</si>
  <si>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</si>
  <si>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ネアゲ</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</si>
  <si>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本町では平成２９年に使用料の値上げを実施し、その後も段階的な値上げを計画的に実施する方針としていましたが、今般のコロナ禍における住民負担を考慮し、先延ばしとなっている状況です。
　しかし、経営改善にあたり使用料の値上げは大前提であり、住民に対し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また、未接続世帯等への文書等による接続依頼及び戸別訪問を実施し、水洗化人口の増加による「経営の効率化」の向上を目指します。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7">
      <t>クイキ</t>
    </rPh>
    <rPh sb="87" eb="88">
      <t>ウチ</t>
    </rPh>
    <rPh sb="88" eb="90">
      <t>ジンコウ</t>
    </rPh>
    <rPh sb="90" eb="92">
      <t>ヒトリ</t>
    </rPh>
    <rPh sb="92" eb="93">
      <t>ア</t>
    </rPh>
    <rPh sb="96" eb="98">
      <t>トウシ</t>
    </rPh>
    <rPh sb="98" eb="99">
      <t>ガク</t>
    </rPh>
    <rPh sb="100" eb="101">
      <t>オオ</t>
    </rPh>
    <rPh sb="105" eb="107">
      <t>ガッペイ</t>
    </rPh>
    <rPh sb="107" eb="108">
      <t>ジ</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ホンチョウ</t>
    </rPh>
    <rPh sb="145" eb="147">
      <t>ヘイセイ</t>
    </rPh>
    <rPh sb="149" eb="150">
      <t>ネン</t>
    </rPh>
    <rPh sb="151" eb="154">
      <t>シヨウリョウ</t>
    </rPh>
    <rPh sb="155" eb="157">
      <t>ネア</t>
    </rPh>
    <rPh sb="159" eb="161">
      <t>ジッシ</t>
    </rPh>
    <rPh sb="165" eb="166">
      <t>ゴ</t>
    </rPh>
    <rPh sb="167" eb="170">
      <t>ダンカイテキ</t>
    </rPh>
    <rPh sb="171" eb="173">
      <t>ネア</t>
    </rPh>
    <rPh sb="175" eb="178">
      <t>ケイカクテキ</t>
    </rPh>
    <rPh sb="179" eb="181">
      <t>ジッシ</t>
    </rPh>
    <rPh sb="183" eb="185">
      <t>ホウシン</t>
    </rPh>
    <rPh sb="194" eb="196">
      <t>コンパン</t>
    </rPh>
    <rPh sb="200" eb="201">
      <t>カ</t>
    </rPh>
    <rPh sb="205" eb="207">
      <t>ジュウミン</t>
    </rPh>
    <rPh sb="207" eb="209">
      <t>フタン</t>
    </rPh>
    <rPh sb="210" eb="212">
      <t>コウリョ</t>
    </rPh>
    <rPh sb="214" eb="216">
      <t>サキノ</t>
    </rPh>
    <rPh sb="224" eb="226">
      <t>ジョウキョウ</t>
    </rPh>
    <rPh sb="235" eb="237">
      <t>ケイエイ</t>
    </rPh>
    <rPh sb="237" eb="239">
      <t>カイゼン</t>
    </rPh>
    <rPh sb="243" eb="246">
      <t>シヨウリョウ</t>
    </rPh>
    <rPh sb="247" eb="249">
      <t>ネア</t>
    </rPh>
    <rPh sb="251" eb="254">
      <t>ダイゼンテイ</t>
    </rPh>
    <rPh sb="258" eb="260">
      <t>ジュウミン</t>
    </rPh>
    <rPh sb="261" eb="262">
      <t>タイ</t>
    </rPh>
    <rPh sb="263" eb="265">
      <t>コウホウ</t>
    </rPh>
    <rPh sb="265" eb="266">
      <t>トウ</t>
    </rPh>
    <rPh sb="267" eb="269">
      <t>ケイエイ</t>
    </rPh>
    <rPh sb="269" eb="271">
      <t>ジョウキョウ</t>
    </rPh>
    <rPh sb="272" eb="274">
      <t>ネアゲ</t>
    </rPh>
    <rPh sb="276" eb="279">
      <t>ヒツヨウセイ</t>
    </rPh>
    <rPh sb="280" eb="281">
      <t>ツタ</t>
    </rPh>
    <rPh sb="283" eb="285">
      <t>トウショ</t>
    </rPh>
    <rPh sb="286" eb="288">
      <t>ホウシン</t>
    </rPh>
    <rPh sb="291" eb="294">
      <t>ダンカイテキ</t>
    </rPh>
    <rPh sb="295" eb="297">
      <t>ネア</t>
    </rPh>
    <rPh sb="299" eb="302">
      <t>ケイカクテキ</t>
    </rPh>
    <rPh sb="303" eb="305">
      <t>ジッシ</t>
    </rPh>
    <rPh sb="308" eb="310">
      <t>ケイエイ</t>
    </rPh>
    <rPh sb="311" eb="314">
      <t>ケンゼンセイ</t>
    </rPh>
    <rPh sb="316" eb="318">
      <t>コウジョウ</t>
    </rPh>
    <rPh sb="319" eb="320">
      <t>ツト</t>
    </rPh>
    <rPh sb="332" eb="335">
      <t>ミセツゾク</t>
    </rPh>
    <rPh sb="335" eb="337">
      <t>セタイ</t>
    </rPh>
    <rPh sb="337" eb="338">
      <t>トウ</t>
    </rPh>
    <rPh sb="340" eb="342">
      <t>ブンショ</t>
    </rPh>
    <rPh sb="342" eb="343">
      <t>トウ</t>
    </rPh>
    <rPh sb="346" eb="348">
      <t>セツゾク</t>
    </rPh>
    <rPh sb="348" eb="350">
      <t>イライ</t>
    </rPh>
    <rPh sb="350" eb="351">
      <t>オヨ</t>
    </rPh>
    <rPh sb="352" eb="354">
      <t>コベツ</t>
    </rPh>
    <rPh sb="354" eb="356">
      <t>ホウモン</t>
    </rPh>
    <rPh sb="357" eb="359">
      <t>ジッシ</t>
    </rPh>
    <rPh sb="361" eb="364">
      <t>スイセンカ</t>
    </rPh>
    <rPh sb="364" eb="366">
      <t>ジンコウ</t>
    </rPh>
    <rPh sb="367" eb="369">
      <t>ゾウカ</t>
    </rPh>
    <rPh sb="373" eb="375">
      <t>ケイエイ</t>
    </rPh>
    <rPh sb="376" eb="379">
      <t>コウリツカ</t>
    </rPh>
    <rPh sb="381" eb="383">
      <t>コウジョウ</t>
    </rPh>
    <rPh sb="384" eb="386">
      <t>メザ</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</si>
</sst>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0.13</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42.9</c:v>
                </c:pt>
                <c:pt idx="1">
                  <c:v>43.36</c:v>
                </c:pt>
                <c:pt idx="2">
                  <c:v>42.56</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73.510000000000005</c:v>
                </c:pt>
                <c:pt idx="1">
                  <c:v>75.14</c:v>
                </c:pt>
                <c:pt idx="2">
                  <c:v>76.37</c:v>
                </c:pt>
                <c:pt idx="3">
                  <c:v>77.709999999999994</c:v>
                </c:pt>
                <c:pt idx="4">
                  <c:v>79.209999999999994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c:v>
                </c:pt>
                <c:pt idx="1">
                  <c:v>83.06</c:v>
                </c:pt>
                <c:pt idx="2">
                  <c:v>83.32</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50.04</c:v>
                </c:pt>
                <c:pt idx="1">
                  <c:v>72.349999999999994</c:v>
                </c:pt>
                <c:pt idx="2">
                  <c:v>74.12</c:v>
                </c:pt>
                <c:pt idx="3">
                  <c:v>72.52</c:v>
                </c:pt>
                <c:pt idx="4">
                  <c:v>74.36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782.2</c:v>
                </c:pt>
                <c:pt idx="1">
                  <c:v>3307.13</c:v>
                </c:pt>
                <c:pt idx="2">
                  <c:v>456.48</c:v>
                </c:pt>
                <c:pt idx="3">
                  <c:v>255.33</c:v>
                </c:pt>
                <c:pt idx="4">
                  <c:v>289.45999999999998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1298.9100000000001</c:v>
                </c:pt>
                <c:pt idx="1">
                  <c:v>1243.71</c:v>
                </c:pt>
                <c:pt idx="2">
                  <c:v>1194.1500000000001</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33.99</c:v>
                </c:pt>
                <c:pt idx="1">
                  <c:v>68.73</c:v>
                </c:pt>
                <c:pt idx="2">
                  <c:v>72.45</c:v>
                </c:pt>
                <c:pt idx="3">
                  <c:v>66.709999999999994</c:v>
                </c:pt>
                <c:pt idx="4">
                  <c:v>71.56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69.87</c:v>
                </c:pt>
                <c:pt idx="1">
                  <c:v>74.3</c:v>
                </c:pt>
                <c:pt idx="2">
                  <c:v>72.260000000000005</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426.02</c:v>
                </c:pt>
                <c:pt idx="1">
                  <c:v>233.74</c:v>
                </c:pt>
                <c:pt idx="2">
                  <c:v>229.13</c:v>
                </c:pt>
                <c:pt idx="3">
                  <c:v>250.04</c:v>
                </c:pt>
                <c:pt idx="4">
                  <c:v>235.57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234.96</c:v>
                </c:pt>
                <c:pt idx="1">
                  <c:v>221.81</c:v>
                </c:pt>
                <c:pt idx="2">
                  <c:v>230.02</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M7" workbookViewId="0">
      <selection activeCell="CB25" sqref="CB2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与謝野町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21040</v>
      </c>
      <c r="AM8" s="22"/>
      <c r="AN8" s="22"/>
      <c r="AO8" s="22"/>
      <c r="AP8" s="22"/>
      <c r="AQ8" s="22"/>
      <c r="AR8" s="22"/>
      <c r="AS8" s="22"/>
      <c r="AT8" s="7">
        <f>データ!T6</f>
        <v>108.38</v>
      </c>
      <c r="AU8" s="7"/>
      <c r="AV8" s="7"/>
      <c r="AW8" s="7"/>
      <c r="AX8" s="7"/>
      <c r="AY8" s="7"/>
      <c r="AZ8" s="7"/>
      <c r="BA8" s="7"/>
      <c r="BB8" s="7">
        <f>データ!U6</f>
        <v>194.13</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9" t="s">
        <v>37</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68.27</v>
      </c>
      <c r="Q10" s="7"/>
      <c r="R10" s="7"/>
      <c r="S10" s="7"/>
      <c r="T10" s="7"/>
      <c r="U10" s="7"/>
      <c r="V10" s="7"/>
      <c r="W10" s="7">
        <f>データ!Q6</f>
        <v>98.37</v>
      </c>
      <c r="X10" s="7"/>
      <c r="Y10" s="7"/>
      <c r="Z10" s="7"/>
      <c r="AA10" s="7"/>
      <c r="AB10" s="7"/>
      <c r="AC10" s="7"/>
      <c r="AD10" s="22">
        <f>データ!R6</f>
        <v>2954</v>
      </c>
      <c r="AE10" s="22"/>
      <c r="AF10" s="22"/>
      <c r="AG10" s="22"/>
      <c r="AH10" s="22"/>
      <c r="AI10" s="22"/>
      <c r="AJ10" s="22"/>
      <c r="AK10" s="2"/>
      <c r="AL10" s="22">
        <f>データ!V6</f>
        <v>14249</v>
      </c>
      <c r="AM10" s="22"/>
      <c r="AN10" s="22"/>
      <c r="AO10" s="22"/>
      <c r="AP10" s="22"/>
      <c r="AQ10" s="22"/>
      <c r="AR10" s="22"/>
      <c r="AS10" s="22"/>
      <c r="AT10" s="7">
        <f>データ!W6</f>
        <v>5.83</v>
      </c>
      <c r="AU10" s="7"/>
      <c r="AV10" s="7"/>
      <c r="AW10" s="7"/>
      <c r="AX10" s="7"/>
      <c r="AY10" s="7"/>
      <c r="AZ10" s="7"/>
      <c r="BA10" s="7"/>
      <c r="BB10" s="7">
        <f>データ!X6</f>
        <v>2444.08</v>
      </c>
      <c r="BC10" s="7"/>
      <c r="BD10" s="7"/>
      <c r="BE10" s="7"/>
      <c r="BF10" s="7"/>
      <c r="BG10" s="7"/>
      <c r="BH10" s="7"/>
      <c r="BI10" s="7"/>
      <c r="BJ10" s="2"/>
      <c r="BK10" s="2"/>
      <c r="BL10" s="30" t="s">
        <v>40</v>
      </c>
      <c r="BM10" s="40"/>
      <c r="BN10" s="47" t="s">
        <v>41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72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c r="C84" s="2"/>
    </row>
    <row r="85" spans="1:78" hidden="1">
      <c r="B85" s="12" t="s">
        <v>46</v>
      </c>
      <c r="C85" s="12"/>
      <c r="D85" s="12"/>
      <c r="E85" s="12" t="s">
        <v>48</v>
      </c>
      <c r="F85" s="12" t="s">
        <v>49</v>
      </c>
      <c r="G85" s="12" t="s">
        <v>50</v>
      </c>
      <c r="H85" s="12" t="s">
        <v>0</v>
      </c>
      <c r="I85" s="12" t="s">
        <v>8</v>
      </c>
      <c r="J85" s="12" t="s">
        <v>51</v>
      </c>
      <c r="K85" s="12" t="s">
        <v>52</v>
      </c>
      <c r="L85" s="12" t="s">
        <v>35</v>
      </c>
      <c r="M85" s="12" t="s">
        <v>38</v>
      </c>
      <c r="N85" s="12" t="s">
        <v>53</v>
      </c>
      <c r="O85" s="12" t="s">
        <v>55</v>
      </c>
    </row>
    <row r="86" spans="1:78" hidden="1">
      <c r="B86" s="12"/>
      <c r="C86" s="12"/>
      <c r="D86" s="12"/>
      <c r="E86" s="12" t="str">
        <f>データ!AI6</f>
        <v/>
      </c>
      <c r="F86" s="12" t="s">
        <v>42</v>
      </c>
      <c r="G86" s="12" t="s">
        <v>42</v>
      </c>
      <c r="H86" s="12" t="str">
        <f>データ!BP6</f>
        <v>【1,260.21】</v>
      </c>
      <c r="I86" s="12" t="str">
        <f>データ!CA6</f>
        <v>【75.29】</v>
      </c>
      <c r="J86" s="12" t="str">
        <f>データ!CL6</f>
        <v>【215.41】</v>
      </c>
      <c r="K86" s="12" t="str">
        <f>データ!CW6</f>
        <v>【42.90】</v>
      </c>
      <c r="L86" s="12" t="str">
        <f>データ!DH6</f>
        <v>【84.75】</v>
      </c>
      <c r="M86" s="12" t="s">
        <v>42</v>
      </c>
      <c r="N86" s="12" t="s">
        <v>42</v>
      </c>
      <c r="O86" s="12" t="str">
        <f>データ!EO6</f>
        <v>【0.30】</v>
      </c>
    </row>
  </sheetData>
  <sheetProtection algorithmName="SHA-512" hashValue="dmejF5QvApXzmp2pXSEzEVjzPqaVO+qS1kb7wsg20FDCyBesR6d35A8aqnmU7DVW9cIyfTdppY/woG+EVIMKFQ==" saltValue="/cCWOBQabkaHnznRYEISp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34</v>
      </c>
      <c r="C3" s="62" t="s">
        <v>60</v>
      </c>
      <c r="D3" s="62" t="s">
        <v>61</v>
      </c>
      <c r="E3" s="62" t="s">
        <v>4</v>
      </c>
      <c r="F3" s="62" t="s">
        <v>3</v>
      </c>
      <c r="G3" s="62" t="s">
        <v>28</v>
      </c>
      <c r="H3" s="69" t="s">
        <v>57</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64</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66</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73</v>
      </c>
      <c r="J5" s="71" t="s">
        <v>74</v>
      </c>
      <c r="K5" s="71" t="s">
        <v>75</v>
      </c>
      <c r="L5" s="71" t="s">
        <v>76</v>
      </c>
      <c r="M5" s="71" t="s">
        <v>5</v>
      </c>
      <c r="N5" s="71" t="s">
        <v>77</v>
      </c>
      <c r="O5" s="71" t="s">
        <v>78</v>
      </c>
      <c r="P5" s="71" t="s">
        <v>79</v>
      </c>
      <c r="Q5" s="71" t="s">
        <v>80</v>
      </c>
      <c r="R5" s="71" t="s">
        <v>81</v>
      </c>
      <c r="S5" s="71" t="s">
        <v>82</v>
      </c>
      <c r="T5" s="71" t="s">
        <v>83</v>
      </c>
      <c r="U5" s="71" t="s">
        <v>65</v>
      </c>
      <c r="V5" s="71" t="s">
        <v>84</v>
      </c>
      <c r="W5" s="71" t="s">
        <v>85</v>
      </c>
      <c r="X5" s="71" t="s">
        <v>86</v>
      </c>
      <c r="Y5" s="71" t="s">
        <v>87</v>
      </c>
      <c r="Z5" s="71" t="s">
        <v>88</v>
      </c>
      <c r="AA5" s="71" t="s">
        <v>89</v>
      </c>
      <c r="AB5" s="71" t="s">
        <v>90</v>
      </c>
      <c r="AC5" s="71" t="s">
        <v>91</v>
      </c>
      <c r="AD5" s="71" t="s">
        <v>93</v>
      </c>
      <c r="AE5" s="71" t="s">
        <v>94</v>
      </c>
      <c r="AF5" s="71" t="s">
        <v>95</v>
      </c>
      <c r="AG5" s="71" t="s">
        <v>96</v>
      </c>
      <c r="AH5" s="71" t="s">
        <v>97</v>
      </c>
      <c r="AI5" s="71" t="s">
        <v>46</v>
      </c>
      <c r="AJ5" s="71" t="s">
        <v>87</v>
      </c>
      <c r="AK5" s="71" t="s">
        <v>88</v>
      </c>
      <c r="AL5" s="71" t="s">
        <v>89</v>
      </c>
      <c r="AM5" s="71" t="s">
        <v>90</v>
      </c>
      <c r="AN5" s="71" t="s">
        <v>91</v>
      </c>
      <c r="AO5" s="71" t="s">
        <v>93</v>
      </c>
      <c r="AP5" s="71" t="s">
        <v>94</v>
      </c>
      <c r="AQ5" s="71" t="s">
        <v>95</v>
      </c>
      <c r="AR5" s="71" t="s">
        <v>96</v>
      </c>
      <c r="AS5" s="71" t="s">
        <v>97</v>
      </c>
      <c r="AT5" s="71" t="s">
        <v>92</v>
      </c>
      <c r="AU5" s="71" t="s">
        <v>87</v>
      </c>
      <c r="AV5" s="71" t="s">
        <v>88</v>
      </c>
      <c r="AW5" s="71" t="s">
        <v>89</v>
      </c>
      <c r="AX5" s="71" t="s">
        <v>90</v>
      </c>
      <c r="AY5" s="71" t="s">
        <v>91</v>
      </c>
      <c r="AZ5" s="71" t="s">
        <v>93</v>
      </c>
      <c r="BA5" s="71" t="s">
        <v>94</v>
      </c>
      <c r="BB5" s="71" t="s">
        <v>95</v>
      </c>
      <c r="BC5" s="71" t="s">
        <v>96</v>
      </c>
      <c r="BD5" s="71" t="s">
        <v>97</v>
      </c>
      <c r="BE5" s="71" t="s">
        <v>92</v>
      </c>
      <c r="BF5" s="71" t="s">
        <v>87</v>
      </c>
      <c r="BG5" s="71" t="s">
        <v>88</v>
      </c>
      <c r="BH5" s="71" t="s">
        <v>89</v>
      </c>
      <c r="BI5" s="71" t="s">
        <v>90</v>
      </c>
      <c r="BJ5" s="71" t="s">
        <v>91</v>
      </c>
      <c r="BK5" s="71" t="s">
        <v>93</v>
      </c>
      <c r="BL5" s="71" t="s">
        <v>94</v>
      </c>
      <c r="BM5" s="71" t="s">
        <v>95</v>
      </c>
      <c r="BN5" s="71" t="s">
        <v>96</v>
      </c>
      <c r="BO5" s="71" t="s">
        <v>97</v>
      </c>
      <c r="BP5" s="71" t="s">
        <v>92</v>
      </c>
      <c r="BQ5" s="71" t="s">
        <v>87</v>
      </c>
      <c r="BR5" s="71" t="s">
        <v>88</v>
      </c>
      <c r="BS5" s="71" t="s">
        <v>89</v>
      </c>
      <c r="BT5" s="71" t="s">
        <v>90</v>
      </c>
      <c r="BU5" s="71" t="s">
        <v>91</v>
      </c>
      <c r="BV5" s="71" t="s">
        <v>93</v>
      </c>
      <c r="BW5" s="71" t="s">
        <v>94</v>
      </c>
      <c r="BX5" s="71" t="s">
        <v>95</v>
      </c>
      <c r="BY5" s="71" t="s">
        <v>96</v>
      </c>
      <c r="BZ5" s="71" t="s">
        <v>97</v>
      </c>
      <c r="CA5" s="71" t="s">
        <v>92</v>
      </c>
      <c r="CB5" s="71" t="s">
        <v>87</v>
      </c>
      <c r="CC5" s="71" t="s">
        <v>88</v>
      </c>
      <c r="CD5" s="71" t="s">
        <v>89</v>
      </c>
      <c r="CE5" s="71" t="s">
        <v>90</v>
      </c>
      <c r="CF5" s="71" t="s">
        <v>91</v>
      </c>
      <c r="CG5" s="71" t="s">
        <v>93</v>
      </c>
      <c r="CH5" s="71" t="s">
        <v>94</v>
      </c>
      <c r="CI5" s="71" t="s">
        <v>95</v>
      </c>
      <c r="CJ5" s="71" t="s">
        <v>96</v>
      </c>
      <c r="CK5" s="71" t="s">
        <v>97</v>
      </c>
      <c r="CL5" s="71" t="s">
        <v>92</v>
      </c>
      <c r="CM5" s="71" t="s">
        <v>87</v>
      </c>
      <c r="CN5" s="71" t="s">
        <v>88</v>
      </c>
      <c r="CO5" s="71" t="s">
        <v>89</v>
      </c>
      <c r="CP5" s="71" t="s">
        <v>90</v>
      </c>
      <c r="CQ5" s="71" t="s">
        <v>91</v>
      </c>
      <c r="CR5" s="71" t="s">
        <v>93</v>
      </c>
      <c r="CS5" s="71" t="s">
        <v>94</v>
      </c>
      <c r="CT5" s="71" t="s">
        <v>95</v>
      </c>
      <c r="CU5" s="71" t="s">
        <v>96</v>
      </c>
      <c r="CV5" s="71" t="s">
        <v>97</v>
      </c>
      <c r="CW5" s="71" t="s">
        <v>92</v>
      </c>
      <c r="CX5" s="71" t="s">
        <v>87</v>
      </c>
      <c r="CY5" s="71" t="s">
        <v>88</v>
      </c>
      <c r="CZ5" s="71" t="s">
        <v>89</v>
      </c>
      <c r="DA5" s="71" t="s">
        <v>90</v>
      </c>
      <c r="DB5" s="71" t="s">
        <v>91</v>
      </c>
      <c r="DC5" s="71" t="s">
        <v>93</v>
      </c>
      <c r="DD5" s="71" t="s">
        <v>94</v>
      </c>
      <c r="DE5" s="71" t="s">
        <v>95</v>
      </c>
      <c r="DF5" s="71" t="s">
        <v>96</v>
      </c>
      <c r="DG5" s="71" t="s">
        <v>97</v>
      </c>
      <c r="DH5" s="71" t="s">
        <v>92</v>
      </c>
      <c r="DI5" s="71" t="s">
        <v>87</v>
      </c>
      <c r="DJ5" s="71" t="s">
        <v>88</v>
      </c>
      <c r="DK5" s="71" t="s">
        <v>89</v>
      </c>
      <c r="DL5" s="71" t="s">
        <v>90</v>
      </c>
      <c r="DM5" s="71" t="s">
        <v>91</v>
      </c>
      <c r="DN5" s="71" t="s">
        <v>93</v>
      </c>
      <c r="DO5" s="71" t="s">
        <v>94</v>
      </c>
      <c r="DP5" s="71" t="s">
        <v>95</v>
      </c>
      <c r="DQ5" s="71" t="s">
        <v>96</v>
      </c>
      <c r="DR5" s="71" t="s">
        <v>97</v>
      </c>
      <c r="DS5" s="71" t="s">
        <v>92</v>
      </c>
      <c r="DT5" s="71" t="s">
        <v>87</v>
      </c>
      <c r="DU5" s="71" t="s">
        <v>88</v>
      </c>
      <c r="DV5" s="71" t="s">
        <v>89</v>
      </c>
      <c r="DW5" s="71" t="s">
        <v>90</v>
      </c>
      <c r="DX5" s="71" t="s">
        <v>91</v>
      </c>
      <c r="DY5" s="71" t="s">
        <v>93</v>
      </c>
      <c r="DZ5" s="71" t="s">
        <v>94</v>
      </c>
      <c r="EA5" s="71" t="s">
        <v>95</v>
      </c>
      <c r="EB5" s="71" t="s">
        <v>96</v>
      </c>
      <c r="EC5" s="71" t="s">
        <v>97</v>
      </c>
      <c r="ED5" s="71" t="s">
        <v>92</v>
      </c>
      <c r="EE5" s="71" t="s">
        <v>87</v>
      </c>
      <c r="EF5" s="71" t="s">
        <v>88</v>
      </c>
      <c r="EG5" s="71" t="s">
        <v>89</v>
      </c>
      <c r="EH5" s="71" t="s">
        <v>90</v>
      </c>
      <c r="EI5" s="71" t="s">
        <v>91</v>
      </c>
      <c r="EJ5" s="71" t="s">
        <v>93</v>
      </c>
      <c r="EK5" s="71" t="s">
        <v>94</v>
      </c>
      <c r="EL5" s="71" t="s">
        <v>95</v>
      </c>
      <c r="EM5" s="71" t="s">
        <v>96</v>
      </c>
      <c r="EN5" s="71" t="s">
        <v>97</v>
      </c>
      <c r="EO5" s="71" t="s">
        <v>92</v>
      </c>
    </row>
    <row r="6" spans="1:145" s="59" customFormat="1">
      <c r="A6" s="60" t="s">
        <v>98</v>
      </c>
      <c r="B6" s="65">
        <f t="shared" ref="B6:X6" si="1">B7</f>
        <v>2020</v>
      </c>
      <c r="C6" s="65">
        <f t="shared" si="1"/>
        <v>264652</v>
      </c>
      <c r="D6" s="65">
        <f t="shared" si="1"/>
        <v>47</v>
      </c>
      <c r="E6" s="65">
        <f t="shared" si="1"/>
        <v>17</v>
      </c>
      <c r="F6" s="65">
        <f t="shared" si="1"/>
        <v>4</v>
      </c>
      <c r="G6" s="65">
        <f t="shared" si="1"/>
        <v>0</v>
      </c>
      <c r="H6" s="65" t="str">
        <f t="shared" si="1"/>
        <v>京都府　与謝野町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68.27</v>
      </c>
      <c r="Q6" s="74">
        <f t="shared" si="1"/>
        <v>98.37</v>
      </c>
      <c r="R6" s="74">
        <f t="shared" si="1"/>
        <v>2954</v>
      </c>
      <c r="S6" s="74">
        <f t="shared" si="1"/>
        <v>21040</v>
      </c>
      <c r="T6" s="74">
        <f t="shared" si="1"/>
        <v>108.38</v>
      </c>
      <c r="U6" s="74">
        <f t="shared" si="1"/>
        <v>194.13</v>
      </c>
      <c r="V6" s="74">
        <f t="shared" si="1"/>
        <v>14249</v>
      </c>
      <c r="W6" s="74">
        <f t="shared" si="1"/>
        <v>5.83</v>
      </c>
      <c r="X6" s="74">
        <f t="shared" si="1"/>
        <v>2444.08</v>
      </c>
      <c r="Y6" s="82">
        <f t="shared" ref="Y6:AH6" si="2">IF(Y7="",NA(),Y7)</f>
        <v>50.04</v>
      </c>
      <c r="Z6" s="82">
        <f t="shared" si="2"/>
        <v>72.349999999999994</v>
      </c>
      <c r="AA6" s="82">
        <f t="shared" si="2"/>
        <v>74.12</v>
      </c>
      <c r="AB6" s="82">
        <f t="shared" si="2"/>
        <v>72.52</v>
      </c>
      <c r="AC6" s="82">
        <f t="shared" si="2"/>
        <v>74.36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782.2</v>
      </c>
      <c r="BG6" s="82">
        <f t="shared" si="5"/>
        <v>3307.13</v>
      </c>
      <c r="BH6" s="82">
        <f t="shared" si="5"/>
        <v>456.48</v>
      </c>
      <c r="BI6" s="82">
        <f t="shared" si="5"/>
        <v>255.33</v>
      </c>
      <c r="BJ6" s="82">
        <f t="shared" si="5"/>
        <v>289.45999999999998</v>
      </c>
      <c r="BK6" s="82">
        <f t="shared" si="5"/>
        <v>1298.9100000000001</v>
      </c>
      <c r="BL6" s="82">
        <f t="shared" si="5"/>
        <v>1243.71</v>
      </c>
      <c r="BM6" s="82">
        <f t="shared" si="5"/>
        <v>1194.1500000000001</v>
      </c>
      <c r="BN6" s="82">
        <f t="shared" si="5"/>
        <v>1206.79</v>
      </c>
      <c r="BO6" s="82">
        <f t="shared" si="5"/>
        <v>1258.43</v>
      </c>
      <c r="BP6" s="74" t="str">
        <f>IF(BP7="","",IF(BP7="-","【-】","【"&amp;SUBSTITUTE(TEXT(BP7,"#,##0.00"),"-","△")&amp;"】"))</f>
        <v>【1,260.21】</v>
      </c>
      <c r="BQ6" s="82">
        <f t="shared" ref="BQ6:BZ6" si="6">IF(BQ7="",NA(),BQ7)</f>
        <v>33.99</v>
      </c>
      <c r="BR6" s="82">
        <f t="shared" si="6"/>
        <v>68.73</v>
      </c>
      <c r="BS6" s="82">
        <f t="shared" si="6"/>
        <v>72.45</v>
      </c>
      <c r="BT6" s="82">
        <f t="shared" si="6"/>
        <v>66.709999999999994</v>
      </c>
      <c r="BU6" s="82">
        <f t="shared" si="6"/>
        <v>71.56</v>
      </c>
      <c r="BV6" s="82">
        <f t="shared" si="6"/>
        <v>69.87</v>
      </c>
      <c r="BW6" s="82">
        <f t="shared" si="6"/>
        <v>74.3</v>
      </c>
      <c r="BX6" s="82">
        <f t="shared" si="6"/>
        <v>72.260000000000005</v>
      </c>
      <c r="BY6" s="82">
        <f t="shared" si="6"/>
        <v>71.84</v>
      </c>
      <c r="BZ6" s="82">
        <f t="shared" si="6"/>
        <v>73.36</v>
      </c>
      <c r="CA6" s="74" t="str">
        <f>IF(CA7="","",IF(CA7="-","【-】","【"&amp;SUBSTITUTE(TEXT(CA7,"#,##0.00"),"-","△")&amp;"】"))</f>
        <v>【75.29】</v>
      </c>
      <c r="CB6" s="82">
        <f t="shared" ref="CB6:CK6" si="7">IF(CB7="",NA(),CB7)</f>
        <v>426.02</v>
      </c>
      <c r="CC6" s="82">
        <f t="shared" si="7"/>
        <v>233.74</v>
      </c>
      <c r="CD6" s="82">
        <f t="shared" si="7"/>
        <v>229.13</v>
      </c>
      <c r="CE6" s="82">
        <f t="shared" si="7"/>
        <v>250.04</v>
      </c>
      <c r="CF6" s="82">
        <f t="shared" si="7"/>
        <v>235.57</v>
      </c>
      <c r="CG6" s="82">
        <f t="shared" si="7"/>
        <v>234.96</v>
      </c>
      <c r="CH6" s="82">
        <f t="shared" si="7"/>
        <v>221.81</v>
      </c>
      <c r="CI6" s="82">
        <f t="shared" si="7"/>
        <v>230.02</v>
      </c>
      <c r="CJ6" s="82">
        <f t="shared" si="7"/>
        <v>228.47</v>
      </c>
      <c r="CK6" s="82">
        <f t="shared" si="7"/>
        <v>224.88</v>
      </c>
      <c r="CL6" s="74" t="str">
        <f>IF(CL7="","",IF(CL7="-","【-】","【"&amp;SUBSTITUTE(TEXT(CL7,"#,##0.00"),"-","△")&amp;"】"))</f>
        <v>【215.41】</v>
      </c>
      <c r="CM6" s="82" t="str">
        <f t="shared" ref="CM6:CV6" si="8">IF(CM7="",NA(),CM7)</f>
        <v>-</v>
      </c>
      <c r="CN6" s="82" t="str">
        <f t="shared" si="8"/>
        <v>-</v>
      </c>
      <c r="CO6" s="82" t="str">
        <f t="shared" si="8"/>
        <v>-</v>
      </c>
      <c r="CP6" s="82" t="str">
        <f t="shared" si="8"/>
        <v>-</v>
      </c>
      <c r="CQ6" s="82" t="str">
        <f t="shared" si="8"/>
        <v>-</v>
      </c>
      <c r="CR6" s="82">
        <f t="shared" si="8"/>
        <v>42.9</v>
      </c>
      <c r="CS6" s="82">
        <f t="shared" si="8"/>
        <v>43.36</v>
      </c>
      <c r="CT6" s="82">
        <f t="shared" si="8"/>
        <v>42.56</v>
      </c>
      <c r="CU6" s="82">
        <f t="shared" si="8"/>
        <v>42.47</v>
      </c>
      <c r="CV6" s="82">
        <f t="shared" si="8"/>
        <v>42.4</v>
      </c>
      <c r="CW6" s="74" t="str">
        <f>IF(CW7="","",IF(CW7="-","【-】","【"&amp;SUBSTITUTE(TEXT(CW7,"#,##0.00"),"-","△")&amp;"】"))</f>
        <v>【42.90】</v>
      </c>
      <c r="CX6" s="82">
        <f t="shared" ref="CX6:DG6" si="9">IF(CX7="",NA(),CX7)</f>
        <v>73.510000000000005</v>
      </c>
      <c r="CY6" s="82">
        <f t="shared" si="9"/>
        <v>75.14</v>
      </c>
      <c r="CZ6" s="82">
        <f t="shared" si="9"/>
        <v>76.37</v>
      </c>
      <c r="DA6" s="82">
        <f t="shared" si="9"/>
        <v>77.709999999999994</v>
      </c>
      <c r="DB6" s="82">
        <f t="shared" si="9"/>
        <v>79.209999999999994</v>
      </c>
      <c r="DC6" s="82">
        <f t="shared" si="9"/>
        <v>83.5</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9.e-002</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264652</v>
      </c>
      <c r="D7" s="66">
        <v>47</v>
      </c>
      <c r="E7" s="66">
        <v>17</v>
      </c>
      <c r="F7" s="66">
        <v>4</v>
      </c>
      <c r="G7" s="66">
        <v>0</v>
      </c>
      <c r="H7" s="66" t="s">
        <v>23</v>
      </c>
      <c r="I7" s="66" t="s">
        <v>99</v>
      </c>
      <c r="J7" s="66" t="s">
        <v>100</v>
      </c>
      <c r="K7" s="66" t="s">
        <v>12</v>
      </c>
      <c r="L7" s="66" t="s">
        <v>101</v>
      </c>
      <c r="M7" s="66" t="s">
        <v>102</v>
      </c>
      <c r="N7" s="75" t="s">
        <v>42</v>
      </c>
      <c r="O7" s="75" t="s">
        <v>103</v>
      </c>
      <c r="P7" s="75">
        <v>68.27</v>
      </c>
      <c r="Q7" s="75">
        <v>98.37</v>
      </c>
      <c r="R7" s="75">
        <v>2954</v>
      </c>
      <c r="S7" s="75">
        <v>21040</v>
      </c>
      <c r="T7" s="75">
        <v>108.38</v>
      </c>
      <c r="U7" s="75">
        <v>194.13</v>
      </c>
      <c r="V7" s="75">
        <v>14249</v>
      </c>
      <c r="W7" s="75">
        <v>5.83</v>
      </c>
      <c r="X7" s="75">
        <v>2444.08</v>
      </c>
      <c r="Y7" s="75">
        <v>50.04</v>
      </c>
      <c r="Z7" s="75">
        <v>72.349999999999994</v>
      </c>
      <c r="AA7" s="75">
        <v>74.12</v>
      </c>
      <c r="AB7" s="75">
        <v>72.52</v>
      </c>
      <c r="AC7" s="75">
        <v>74.36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782.2</v>
      </c>
      <c r="BG7" s="75">
        <v>3307.13</v>
      </c>
      <c r="BH7" s="75">
        <v>456.48</v>
      </c>
      <c r="BI7" s="75">
        <v>255.33</v>
      </c>
      <c r="BJ7" s="75">
        <v>289.45999999999998</v>
      </c>
      <c r="BK7" s="75">
        <v>1298.9100000000001</v>
      </c>
      <c r="BL7" s="75">
        <v>1243.71</v>
      </c>
      <c r="BM7" s="75">
        <v>1194.1500000000001</v>
      </c>
      <c r="BN7" s="75">
        <v>1206.79</v>
      </c>
      <c r="BO7" s="75">
        <v>1258.43</v>
      </c>
      <c r="BP7" s="75">
        <v>1260.21</v>
      </c>
      <c r="BQ7" s="75">
        <v>33.99</v>
      </c>
      <c r="BR7" s="75">
        <v>68.73</v>
      </c>
      <c r="BS7" s="75">
        <v>72.45</v>
      </c>
      <c r="BT7" s="75">
        <v>66.709999999999994</v>
      </c>
      <c r="BU7" s="75">
        <v>71.56</v>
      </c>
      <c r="BV7" s="75">
        <v>69.87</v>
      </c>
      <c r="BW7" s="75">
        <v>74.3</v>
      </c>
      <c r="BX7" s="75">
        <v>72.260000000000005</v>
      </c>
      <c r="BY7" s="75">
        <v>71.84</v>
      </c>
      <c r="BZ7" s="75">
        <v>73.36</v>
      </c>
      <c r="CA7" s="75">
        <v>75.290000000000006</v>
      </c>
      <c r="CB7" s="75">
        <v>426.02</v>
      </c>
      <c r="CC7" s="75">
        <v>233.74</v>
      </c>
      <c r="CD7" s="75">
        <v>229.13</v>
      </c>
      <c r="CE7" s="75">
        <v>250.04</v>
      </c>
      <c r="CF7" s="75">
        <v>235.57</v>
      </c>
      <c r="CG7" s="75">
        <v>234.96</v>
      </c>
      <c r="CH7" s="75">
        <v>221.81</v>
      </c>
      <c r="CI7" s="75">
        <v>230.02</v>
      </c>
      <c r="CJ7" s="75">
        <v>228.47</v>
      </c>
      <c r="CK7" s="75">
        <v>224.88</v>
      </c>
      <c r="CL7" s="75">
        <v>215.41</v>
      </c>
      <c r="CM7" s="75" t="s">
        <v>42</v>
      </c>
      <c r="CN7" s="75" t="s">
        <v>42</v>
      </c>
      <c r="CO7" s="75" t="s">
        <v>42</v>
      </c>
      <c r="CP7" s="75" t="s">
        <v>42</v>
      </c>
      <c r="CQ7" s="75" t="s">
        <v>42</v>
      </c>
      <c r="CR7" s="75">
        <v>42.9</v>
      </c>
      <c r="CS7" s="75">
        <v>43.36</v>
      </c>
      <c r="CT7" s="75">
        <v>42.56</v>
      </c>
      <c r="CU7" s="75">
        <v>42.47</v>
      </c>
      <c r="CV7" s="75">
        <v>42.4</v>
      </c>
      <c r="CW7" s="75">
        <v>42.9</v>
      </c>
      <c r="CX7" s="75">
        <v>73.510000000000005</v>
      </c>
      <c r="CY7" s="75">
        <v>75.14</v>
      </c>
      <c r="CZ7" s="75">
        <v>76.37</v>
      </c>
      <c r="DA7" s="75">
        <v>77.709999999999994</v>
      </c>
      <c r="DB7" s="75">
        <v>79.209999999999994</v>
      </c>
      <c r="DC7" s="75">
        <v>83.5</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9.e-002</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桝　幹明</cp:lastModifiedBy>
  <dcterms:created xsi:type="dcterms:W3CDTF">2021-12-03T07:51:42Z</dcterms:created>
  <dcterms:modified xsi:type="dcterms:W3CDTF">2022-01-14T10:59:15Z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2022-01-14T10:59:15Z</vt:filetime>
  </property>
</Properties>
</file>