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eda70787\Desktop\"/>
    </mc:Choice>
  </mc:AlternateContent>
  <bookViews>
    <workbookView xWindow="-1785" yWindow="645" windowWidth="29040" windowHeight="808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AM35"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<sst xmlns="http://schemas.openxmlformats.org/spreadsheetml/2006/main" count="1150" uniqueCount="602">
  <si>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</si>
  <si>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</si>
  <si>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</si>
  <si>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</si>
  <si>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</si>
  <si>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</si>
  <si>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</si>
  <si>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</si>
  <si>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</si>
  <si>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</si>
  <si>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</si>
  <si>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</si>
  <si>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</si>
  <si>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</si>
  <si>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</si>
  <si>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</si>
  <si>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</si>
  <si>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</si>
  <si>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</si>
  <si>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</si>
  <si>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</si>
  <si>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</si>
  <si>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</si>
  <si>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</si>
  <si>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</si>
  <si>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</si>
  <si>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</si>
  <si>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</si>
  <si>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</si>
  <si>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</si>
  <si>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</si>
  <si>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</si>
  <si>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</si>
  <si>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</si>
  <si>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</si>
  <si>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</si>
  <si>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</si>
  <si>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</si>
  <si>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</si>
  <si>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</si>
  <si>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</si>
  <si>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</si>
  <si>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</si>
  <si>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</si>
  <si>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</si>
  <si>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</si>
  <si>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</si>
  <si>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</si>
  <si>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</si>
  <si>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</si>
  <si>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</si>
  <si>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</si>
  <si>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</si>
  <si>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</si>
  <si>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</si>
  <si>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</si>
  <si>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</si>
  <si>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</si>
  <si>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</si>
  <si>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</si>
  <si>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</si>
  <si>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</si>
  <si>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</si>
  <si>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</si>
  <si>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</si>
  <si>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</si>
  <si>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</si>
  <si>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</si>
  <si>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</si>
  <si>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</si>
  <si>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</si>
  <si>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</si>
  <si>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</si>
  <si>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</si>
  <si>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</si>
  <si>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</si>
  <si>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</si>
  <si>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</si>
  <si>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</si>
  <si>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</si>
  <si>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</si>
  <si>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</si>
  <si>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</si>
  <si>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</si>
  <si>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</si>
  <si>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</si>
  <si>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</si>
  <si>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</si>
  <si>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</si>
  <si>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</si>
  <si>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</si>
  <si>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与謝野町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</si>
  <si>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</si>
  <si>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</si>
  <si>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</si>
  <si>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</si>
  <si>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</si>
  <si>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</si>
  <si>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</si>
  <si>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</si>
  <si>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</si>
  <si>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</si>
  <si>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</si>
  <si>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</si>
  <si>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</si>
  <si>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</si>
  <si>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</si>
  <si>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</si>
  <si>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</si>
  <si>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</si>
  <si>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</si>
  <si>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</si>
  <si>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</si>
  <si>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</si>
  <si>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</si>
  <si>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</si>
  <si>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</si>
  <si>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</si>
  <si>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</si>
  <si>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</si>
  <si>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</si>
  <si>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</si>
  <si>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</si>
  <si>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</si>
  <si>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</si>
  <si>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</si>
  <si>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</si>
  <si>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</si>
  <si>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</si>
  <si>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</si>
  <si>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</si>
  <si>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</si>
  <si>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</si>
  <si>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</si>
  <si>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</si>
  <si>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</si>
  <si>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</si>
  <si>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</si>
  <si>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</si>
  <si>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</si>
  <si>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</si>
  <si>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</si>
  <si>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</si>
  <si>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</si>
  <si>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</si>
  <si>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</si>
  <si>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</si>
  <si>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</si>
  <si>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</si>
  <si>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</si>
  <si>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</si>
  <si>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</si>
  <si>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</si>
  <si>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</si>
  <si>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</si>
  <si>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</si>
  <si>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</si>
  <si>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</si>
  <si>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</si>
  <si>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</si>
  <si>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</si>
  <si>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</si>
  <si>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</si>
  <si>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</si>
  <si>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</si>
  <si>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</si>
  <si>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</si>
  <si>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</si>
  <si>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</si>
  <si>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</si>
  <si>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</si>
  <si>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</si>
  <si>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</si>
  <si>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</si>
  <si>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</si>
  <si>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</si>
  <si>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</si>
  <si>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</si>
  <si>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</si>
  <si>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</si>
  <si>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</si>
  <si>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</si>
  <si>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</si>
  <si>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</si>
  <si>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</si>
  <si>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</si>
  <si>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</si>
  <si>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</si>
  <si>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</si>
  <si>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</si>
  <si>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</si>
  <si>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</si>
  <si>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</si>
  <si>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</si>
  <si>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</si>
  <si>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</si>
  <si>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</si>
  <si>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</si>
  <si>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</si>
  <si>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</si>
  <si>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</si>
  <si>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</si>
  <si>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</si>
  <si>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</si>
  <si>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</si>
  <si>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</si>
  <si>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</si>
  <si>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</si>
  <si>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</si>
  <si>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京都府与謝野町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</si>
  <si>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</si>
  <si>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</si>
  <si>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</si>
  <si>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</si>
  <si>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</si>
  <si>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</si>
  <si>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</si>
  <si>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</si>
  <si>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</si>
  <si>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</si>
  <si>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</si>
  <si>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</si>
  <si>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</si>
  <si>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</si>
  <si>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</si>
  <si>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</si>
  <si>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</si>
  <si>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</si>
  <si>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</si>
  <si>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</si>
  <si>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</si>
  <si>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</si>
  <si>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</si>
  <si>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</si>
  <si>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</si>
  <si>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</si>
  <si>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</si>
  <si>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</si>
  <si>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</si>
  <si>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</si>
  <si>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</si>
  <si>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</si>
  <si>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</si>
  <si>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</si>
  <si>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</si>
  <si>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</si>
  <si>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</si>
  <si>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</si>
  <si>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</si>
  <si>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</si>
  <si>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</si>
  <si>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</si>
  <si>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</si>
  <si>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</si>
  <si>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</si>
  <si>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</si>
  <si>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</si>
  <si>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</si>
  <si>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</si>
  <si>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</si>
  <si>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</si>
  <si>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</si>
  <si>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</si>
  <si>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</si>
  <si>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</si>
  <si>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</si>
  <si>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</si>
  <si>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</si>
  <si>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</si>
  <si>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</si>
  <si>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</si>
  <si>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</si>
  <si>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</si>
  <si>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</si>
  <si>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</si>
  <si>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</si>
  <si>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</si>
  <si>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</si>
  <si>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</si>
  <si>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</si>
  <si>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</si>
  <si>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</si>
  <si>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</si>
  <si>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</si>
  <si>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</si>
  <si>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</si>
  <si>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</si>
  <si>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</si>
  <si>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</si>
  <si>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</si>
  <si>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</si>
  <si>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</si>
  <si>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</si>
  <si>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</si>
  <si>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</si>
  <si>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</si>
  <si>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</si>
  <si>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</si>
  <si>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</si>
  <si>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</si>
  <si>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</si>
  <si>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</si>
  <si>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</si>
  <si>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</si>
  <si>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</si>
  <si>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</si>
  <si>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</si>
  <si>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</si>
  <si>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</si>
  <si>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</si>
  <si>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</si>
  <si>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</si>
  <si>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</si>
  <si>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</si>
  <si>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</si>
  <si>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</si>
  <si>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</si>
  <si>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</si>
  <si>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</si>
  <si>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</si>
  <si>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</si>
  <si>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</si>
  <si>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</si>
  <si>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</si>
  <si>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</si>
  <si>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</si>
  <si>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</si>
  <si>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</si>
  <si>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</si>
  <si>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</si>
  <si>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</si>
  <si>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</si>
  <si>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</si>
  <si>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</si>
  <si>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</si>
  <si>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</si>
  <si>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</si>
  <si>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</si>
  <si>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</si>
  <si>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</si>
  <si>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</si>
  <si>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</si>
  <si>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</si>
  <si>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</si>
  <si>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</si>
  <si>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</si>
  <si>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</si>
  <si>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</si>
  <si>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</si>
  <si>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</si>
  <si>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</si>
  <si>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</si>
  <si>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</si>
  <si>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</si>
  <si>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</si>
  <si>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</si>
  <si>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</si>
  <si>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</si>
  <si>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</si>
  <si>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</si>
  <si>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京都府与謝野町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</si>
  <si>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</si>
  <si>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</si>
  <si>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</si>
  <si>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</si>
  <si>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</si>
  <si>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</si>
  <si>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</si>
  <si>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</si>
  <si>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</si>
  <si>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</si>
  <si>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</si>
  <si>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</si>
  <si>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</si>
  <si>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</si>
  <si>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</si>
  <si>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</si>
  <si>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</si>
  <si>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</si>
  <si>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</si>
  <si>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</si>
  <si>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</si>
  <si>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</si>
  <si>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</si>
  <si>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</si>
  <si>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</si>
  <si>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</si>
  <si>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</si>
  <si>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</si>
  <si>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</si>
  <si>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</si>
  <si>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</si>
  <si>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</si>
  <si>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</si>
  <si>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</si>
  <si>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</si>
  <si>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</si>
  <si>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</si>
  <si>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</si>
  <si>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</si>
  <si>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</si>
  <si>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</si>
  <si>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</si>
  <si>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</si>
  <si>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</si>
  <si>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</si>
  <si>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</si>
  <si>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</si>
  <si>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</si>
  <si>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</si>
  <si>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</si>
  <si>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</si>
  <si>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</si>
  <si>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</si>
  <si>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</si>
  <si>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</si>
  <si>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</si>
  <si>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</si>
  <si>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</si>
  <si>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</si>
  <si>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</si>
  <si>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</si>
  <si>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</si>
  <si>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</si>
  <si>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</si>
  <si>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</si>
  <si>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</si>
  <si>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</si>
  <si>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</si>
  <si>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</si>
  <si>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</si>
  <si>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</si>
  <si>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</si>
  <si>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</si>
  <si>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</si>
  <si>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</si>
  <si>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</si>
  <si>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</si>
  <si>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</si>
  <si>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</si>
  <si>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</si>
  <si>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</si>
  <si>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</si>
  <si>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</si>
  <si>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</si>
  <si>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</si>
  <si>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</si>
  <si>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</si>
  <si>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</si>
  <si>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</si>
  <si>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</si>
  <si>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</si>
  <si>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</si>
  <si>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</si>
  <si>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</si>
  <si>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</si>
  <si>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</si>
  <si>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</si>
  <si>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</si>
  <si>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</si>
  <si>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</si>
  <si>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</si>
  <si>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</si>
  <si>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</si>
  <si>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</si>
  <si>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</si>
  <si>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</si>
  <si>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</si>
  <si>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</si>
  <si>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</si>
  <si>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</si>
  <si>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</si>
  <si>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</si>
  <si>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</si>
  <si>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</si>
  <si>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</si>
  <si>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</si>
  <si>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</si>
  <si>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</si>
  <si>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</si>
  <si>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</si>
  <si>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</si>
  <si>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</si>
  <si>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</si>
  <si>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</si>
  <si>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</si>
  <si>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</si>
  <si>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</si>
  <si>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</si>
  <si>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</si>
  <si>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</si>
  <si>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</si>
  <si>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</si>
  <si>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</si>
  <si>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</si>
  <si>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</si>
  <si>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</si>
  <si>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</si>
  <si>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</si>
  <si>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</si>
  <si>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</si>
  <si>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</si>
  <si>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</si>
  <si>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</si>
  <si>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</si>
  <si>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</si>
  <si>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</si>
  <si>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</si>
  <si>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</si>
  <si>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</si>
  <si>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</si>
  <si>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</si>
  <si>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</si>
  <si>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</si>
  <si>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</si>
  <si>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</si>
  <si>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</si>
  <si>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</si>
  <si>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</si>
  <si>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</si>
  <si>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</si>
  <si>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</si>
  <si>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</si>
  <si>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</si>
  <si>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</si>
  <si>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</si>
  <si>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</si>
  <si>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</si>
  <si>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</si>
  <si>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</si>
  <si>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</si>
  <si>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</si>
  <si>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</si>
  <si>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</si>
  <si>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</si>
  <si>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</si>
  <si>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</si>
  <si>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</si>
  <si>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</si>
  <si>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</si>
  <si>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</si>
  <si>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</si>
  <si>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</si>
  <si>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</si>
  <si>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</si>
  <si>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</si>
  <si>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</si>
  <si>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</si>
  <si>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</si>
  <si>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</si>
  <si>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3.23</t>
  </si>
  <si>
    <t>▲ 2.45</t>
  </si>
  <si>
    <t>水道事業会計</t>
  </si>
  <si>
    <t>一般会計</t>
  </si>
  <si>
    <t>介護保険特別会計（事業勘定）</t>
  </si>
  <si>
    <t>後期高齢者医療特別会計</t>
  </si>
  <si>
    <t>国民健康保険特別会計（事業勘定）</t>
  </si>
  <si>
    <t>下水道特別会計</t>
  </si>
  <si>
    <t>土地取得特別会計</t>
  </si>
  <si>
    <t>農業集落排水特別会計</t>
  </si>
  <si>
    <t>その他会計（赤字）</t>
  </si>
  <si>
    <t>その他会計（黒字）</t>
  </si>
  <si>
    <t>地域振興基金</t>
    <rPh sb="0" eb="2">
      <t>チイキ</t>
    </rPh>
    <rPh sb="2" eb="4">
      <t>シンコウ</t>
    </rPh>
    <rPh sb="4" eb="6">
      <t>キキン</t>
    </rPh>
    <phoneticPr fontId="11"/>
  </si>
  <si>
    <t>有線テレビ放送等施設基金</t>
    <rPh sb="0" eb="2">
      <t>ユウセン</t>
    </rPh>
    <rPh sb="5" eb="12">
      <t>ホウソウナドシセツキキン</t>
    </rPh>
    <phoneticPr fontId="11"/>
  </si>
  <si>
    <t>ふるさと人づくり基金</t>
    <rPh sb="4" eb="5">
      <t>ヒト</t>
    </rPh>
    <rPh sb="8" eb="10">
      <t>キキン</t>
    </rPh>
    <phoneticPr fontId="11"/>
  </si>
  <si>
    <t>天の橋立岩滝温泉活用基金</t>
    <rPh sb="0" eb="1">
      <t>アマ</t>
    </rPh>
    <rPh sb="2" eb="4">
      <t>ハシダテ</t>
    </rPh>
    <rPh sb="4" eb="6">
      <t>イワタキ</t>
    </rPh>
    <rPh sb="6" eb="8">
      <t>オンセン</t>
    </rPh>
    <rPh sb="8" eb="10">
      <t>カツヨウ</t>
    </rPh>
    <rPh sb="10" eb="12">
      <t>キキン</t>
    </rPh>
    <phoneticPr fontId="11"/>
  </si>
  <si>
    <t>ひと・しごと・まち創生基金</t>
    <rPh sb="9" eb="11">
      <t>ソウセイ</t>
    </rPh>
    <rPh sb="11" eb="13">
      <t>キキン</t>
    </rPh>
    <phoneticPr fontId="11"/>
  </si>
  <si>
    <t>-</t>
    <phoneticPr fontId="2"/>
  </si>
  <si>
    <t>-</t>
    <phoneticPr fontId="2"/>
  </si>
  <si>
    <t>-</t>
    <phoneticPr fontId="2"/>
  </si>
  <si>
    <t>与謝野町宮津市中学校組合</t>
    <rPh sb="0" eb="4">
      <t>ヨサノチョウ</t>
    </rPh>
    <rPh sb="4" eb="7">
      <t>ミヤヅシ</t>
    </rPh>
    <rPh sb="7" eb="10">
      <t>チュウガッコウ</t>
    </rPh>
    <rPh sb="10" eb="12">
      <t>クミアイ</t>
    </rPh>
    <phoneticPr fontId="5"/>
  </si>
  <si>
    <t>宮津与謝消防組合</t>
    <rPh sb="0" eb="2">
      <t>ミヤヅ</t>
    </rPh>
    <rPh sb="2" eb="4">
      <t>ヨサ</t>
    </rPh>
    <rPh sb="4" eb="6">
      <t>ショウボウ</t>
    </rPh>
    <rPh sb="6" eb="8">
      <t>クミアイ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</si>
  <si>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</si>
  <si>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</si>
  <si>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</si>
  <si>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</si>
  <si>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</si>
  <si>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</si>
  <si>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</si>
  <si>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京都地方税機構</t>
    <rPh sb="0" eb="2">
      <t>キョウト</t>
    </rPh>
    <rPh sb="2" eb="4">
      <t>チホウ</t>
    </rPh>
    <rPh sb="4" eb="5">
      <t>ゼイ</t>
    </rPh>
    <rPh sb="5" eb="7">
      <t>キコウ</t>
    </rPh>
    <phoneticPr fontId="5"/>
  </si>
  <si>
    <t>宮津与謝環境組合</t>
  </si>
  <si>
    <t>-</t>
    <phoneticPr fontId="2"/>
  </si>
  <si>
    <t>-</t>
    <phoneticPr fontId="2"/>
  </si>
  <si>
    <t>加悦総合振興</t>
    <phoneticPr fontId="2"/>
  </si>
  <si>
    <t>タンゴフロンティア</t>
    <phoneticPr fontId="2"/>
  </si>
  <si>
    <t>加悦ファーマーズライス</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</si>
  <si>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</si>
  <si>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</si>
  <si>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</si>
  <si>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</si>
  <si>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値を大きく上回っている。将来負担比率は準元利償還金の比率が高いため、一般会計が負担すべき下水道特別会計の公債費に充てられる繰出金が増大していることが大きな要因となっている。今後下水道特別会計の元利償還が進むにつれて将来負担比率も減少傾向にあり、有形固定資産減価償却率についても施設の統廃合に伴う新設、改修等が続くことから、比率の減少が今後見込まれ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6" eb="27">
      <t>ナイ</t>
    </rPh>
    <rPh sb="27" eb="29">
      <t>ヘイキン</t>
    </rPh>
    <rPh sb="29" eb="30">
      <t>チ</t>
    </rPh>
    <rPh sb="31" eb="32">
      <t>オオ</t>
    </rPh>
    <rPh sb="34" eb="36">
      <t>ウワマワ</t>
    </rPh>
    <rPh sb="41" eb="43">
      <t>ショウライ</t>
    </rPh>
    <rPh sb="43" eb="45">
      <t>フタン</t>
    </rPh>
    <rPh sb="45" eb="47">
      <t>ヒリツ</t>
    </rPh>
    <rPh sb="48" eb="49">
      <t>ジュン</t>
    </rPh>
    <rPh sb="49" eb="51">
      <t>ガンリ</t>
    </rPh>
    <rPh sb="51" eb="54">
      <t>ショウカンキン</t>
    </rPh>
    <rPh sb="55" eb="57">
      <t>ヒリツ</t>
    </rPh>
    <rPh sb="58" eb="59">
      <t>タカ</t>
    </rPh>
    <rPh sb="63" eb="65">
      <t>イッパン</t>
    </rPh>
    <rPh sb="65" eb="67">
      <t>カイケイ</t>
    </rPh>
    <rPh sb="68" eb="70">
      <t>フタン</t>
    </rPh>
    <rPh sb="73" eb="76">
      <t>ゲスイドウ</t>
    </rPh>
    <rPh sb="76" eb="78">
      <t>トクベツ</t>
    </rPh>
    <rPh sb="78" eb="80">
      <t>カイケイ</t>
    </rPh>
    <rPh sb="81" eb="83">
      <t>コウサイ</t>
    </rPh>
    <rPh sb="83" eb="84">
      <t>ヒ</t>
    </rPh>
    <rPh sb="85" eb="86">
      <t>ア</t>
    </rPh>
    <rPh sb="90" eb="93">
      <t>クリダシキン</t>
    </rPh>
    <rPh sb="94" eb="96">
      <t>ゾウダイ</t>
    </rPh>
    <rPh sb="103" eb="104">
      <t>オオ</t>
    </rPh>
    <rPh sb="106" eb="108">
      <t>ヨウイン</t>
    </rPh>
    <rPh sb="115" eb="117">
      <t>コンゴ</t>
    </rPh>
    <rPh sb="117" eb="120">
      <t>ゲスイドウ</t>
    </rPh>
    <rPh sb="120" eb="122">
      <t>トクベツ</t>
    </rPh>
    <rPh sb="122" eb="124">
      <t>カイケイ</t>
    </rPh>
    <rPh sb="125" eb="127">
      <t>ガンリ</t>
    </rPh>
    <rPh sb="127" eb="129">
      <t>ショウカン</t>
    </rPh>
    <rPh sb="130" eb="131">
      <t>スス</t>
    </rPh>
    <rPh sb="136" eb="138">
      <t>ショウライ</t>
    </rPh>
    <rPh sb="138" eb="140">
      <t>フタン</t>
    </rPh>
    <rPh sb="140" eb="142">
      <t>ヒリツ</t>
    </rPh>
    <rPh sb="143" eb="145">
      <t>ゲンショウ</t>
    </rPh>
    <rPh sb="145" eb="147">
      <t>ケイコウ</t>
    </rPh>
    <rPh sb="151" eb="153">
      <t>ユウケイ</t>
    </rPh>
    <rPh sb="153" eb="155">
      <t>コテイ</t>
    </rPh>
    <rPh sb="155" eb="157">
      <t>シサン</t>
    </rPh>
    <rPh sb="157" eb="159">
      <t>ゲンカ</t>
    </rPh>
    <rPh sb="159" eb="161">
      <t>ショウキャク</t>
    </rPh>
    <rPh sb="161" eb="162">
      <t>リツ</t>
    </rPh>
    <rPh sb="167" eb="169">
      <t>シセツ</t>
    </rPh>
    <rPh sb="170" eb="173">
      <t>トウハイゴウ</t>
    </rPh>
    <rPh sb="174" eb="175">
      <t>トモナ</t>
    </rPh>
    <rPh sb="176" eb="178">
      <t>シンセツ</t>
    </rPh>
    <rPh sb="179" eb="181">
      <t>カイシュウ</t>
    </rPh>
    <rPh sb="181" eb="182">
      <t>トウ</t>
    </rPh>
    <rPh sb="183" eb="184">
      <t>ツヅ</t>
    </rPh>
    <rPh sb="190" eb="192">
      <t>ヒリツ</t>
    </rPh>
    <rPh sb="193" eb="195">
      <t>ゲンショウ</t>
    </rPh>
    <rPh sb="196" eb="198">
      <t>コンゴ</t>
    </rPh>
    <rPh sb="198" eb="200">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</si>
  <si>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</si>
  <si>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</si>
  <si>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</si>
  <si>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</si>
  <si>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</si>
  <si>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</si>
  <si>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</si>
  <si>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将来負担比率、実質公債費比率ともに類似団体平均値と比較して大きな数値となっている。
平成27年度以降加悦中学校の改築、かえでこども園の新設等大規模事業を実施しており、いずれの数値も上昇傾向にある。今後も宮津与謝環境組合のごみ処理施設の建設負担金等多額の起債発行を見込んでいるため、数値の悪化が見込まれるが、起債管理計画を策定し有利な起債を活用するとともに、基金の活用もにらみながら起債の発行を最小限にする必要がある。</t>
    <rPh sb="0" eb="2">
      <t>ショウライ</t>
    </rPh>
    <rPh sb="2" eb="4">
      <t>フタン</t>
    </rPh>
    <rPh sb="4" eb="6">
      <t>ヒリツ</t>
    </rPh>
    <rPh sb="7" eb="9">
      <t>ジッシツ</t>
    </rPh>
    <rPh sb="9" eb="12">
      <t>コウサイヒ</t>
    </rPh>
    <rPh sb="12" eb="14">
      <t>ヒリツ</t>
    </rPh>
    <rPh sb="17" eb="19">
      <t>ルイジ</t>
    </rPh>
    <rPh sb="19" eb="21">
      <t>ダンタイ</t>
    </rPh>
    <rPh sb="21" eb="24">
      <t>ヘイキンチ</t>
    </rPh>
    <rPh sb="25" eb="27">
      <t>ヒカク</t>
    </rPh>
    <rPh sb="29" eb="30">
      <t>オオ</t>
    </rPh>
    <rPh sb="32" eb="34">
      <t>スウチ</t>
    </rPh>
    <rPh sb="42" eb="44">
      <t>ヘイセイ</t>
    </rPh>
    <rPh sb="46" eb="47">
      <t>ネン</t>
    </rPh>
    <rPh sb="47" eb="48">
      <t>ド</t>
    </rPh>
    <rPh sb="48" eb="50">
      <t>イコウ</t>
    </rPh>
    <rPh sb="50" eb="52">
      <t>カヤ</t>
    </rPh>
    <rPh sb="52" eb="55">
      <t>チュウガッコウ</t>
    </rPh>
    <rPh sb="56" eb="58">
      <t>カイチク</t>
    </rPh>
    <rPh sb="65" eb="66">
      <t>エン</t>
    </rPh>
    <rPh sb="67" eb="69">
      <t>シンセツ</t>
    </rPh>
    <rPh sb="69" eb="70">
      <t>トウ</t>
    </rPh>
    <rPh sb="70" eb="73">
      <t>ダイキボ</t>
    </rPh>
    <rPh sb="73" eb="75">
      <t>ジギョウ</t>
    </rPh>
    <rPh sb="76" eb="78">
      <t>ジッシ</t>
    </rPh>
    <rPh sb="87" eb="89">
      <t>スウチ</t>
    </rPh>
    <rPh sb="90" eb="92">
      <t>ジョウショウ</t>
    </rPh>
    <rPh sb="92" eb="94">
      <t>ケイコウ</t>
    </rPh>
    <rPh sb="98" eb="100">
      <t>コンゴ</t>
    </rPh>
    <rPh sb="101" eb="103">
      <t>ミヤヅ</t>
    </rPh>
    <rPh sb="103" eb="105">
      <t>ヨサ</t>
    </rPh>
    <rPh sb="105" eb="107">
      <t>カンキョウ</t>
    </rPh>
    <rPh sb="107" eb="109">
      <t>クミアイ</t>
    </rPh>
    <rPh sb="112" eb="114">
      <t>ショリ</t>
    </rPh>
    <rPh sb="114" eb="116">
      <t>シセツ</t>
    </rPh>
    <rPh sb="117" eb="119">
      <t>ケンセツ</t>
    </rPh>
    <rPh sb="119" eb="122">
      <t>フタンキン</t>
    </rPh>
    <rPh sb="122" eb="123">
      <t>トウ</t>
    </rPh>
    <rPh sb="123" eb="125">
      <t>タガク</t>
    </rPh>
    <rPh sb="126" eb="128">
      <t>キサイ</t>
    </rPh>
    <rPh sb="128" eb="130">
      <t>ハッコウ</t>
    </rPh>
    <rPh sb="131" eb="133">
      <t>ミコ</t>
    </rPh>
    <rPh sb="140" eb="142">
      <t>スウチ</t>
    </rPh>
    <rPh sb="143" eb="145">
      <t>アッカ</t>
    </rPh>
    <rPh sb="146" eb="148">
      <t>ミコ</t>
    </rPh>
    <rPh sb="153" eb="155">
      <t>キサイ</t>
    </rPh>
    <rPh sb="155" eb="157">
      <t>カンリ</t>
    </rPh>
    <rPh sb="157" eb="159">
      <t>ケイカク</t>
    </rPh>
    <rPh sb="160" eb="162">
      <t>サクテイ</t>
    </rPh>
    <rPh sb="163" eb="165">
      <t>ユウリ</t>
    </rPh>
    <rPh sb="166" eb="168">
      <t>キサイ</t>
    </rPh>
    <rPh sb="169" eb="171">
      <t>カツヨウ</t>
    </rPh>
    <rPh sb="178" eb="180">
      <t>キキン</t>
    </rPh>
    <rPh sb="181" eb="183">
      <t>カツヨウ</t>
    </rPh>
    <rPh sb="190" eb="192">
      <t>キサイ</t>
    </rPh>
    <rPh sb="193" eb="195">
      <t>ハッコウ</t>
    </rPh>
    <rPh sb="196" eb="199">
      <t>サイショウゲン</t>
    </rPh>
    <rPh sb="202" eb="204">
      <t>ヒツヨウ</t>
    </rPh>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</si>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</sst>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quotePrefix="1"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0" fillId="0" borderId="41" xfId="16" applyFont="1" applyBorder="1" applyAlignment="1" applyProtection="1">
      <alignment horizontal="left" vertical="top" wrapText="1"/>
      <protection locked="0"/>
    </xf>
    <xf numFmtId="0" fontId="30" fillId="0" borderId="12" xfId="16" applyFont="1" applyBorder="1" applyAlignment="1" applyProtection="1">
      <alignment horizontal="left" vertical="top" wrapText="1"/>
      <protection locked="0"/>
    </xf>
    <xf numFmtId="0" fontId="30" fillId="0" borderId="46" xfId="16" applyFont="1" applyBorder="1" applyAlignment="1" applyProtection="1">
      <alignment horizontal="left" vertical="top" wrapText="1"/>
      <protection locked="0"/>
    </xf>
    <xf numFmtId="0" fontId="30" fillId="0" borderId="62" xfId="16" applyFont="1" applyBorder="1" applyAlignment="1" applyProtection="1">
      <alignment horizontal="left" vertical="top" wrapText="1"/>
      <protection locked="0"/>
    </xf>
    <xf numFmtId="0" fontId="30" fillId="0" borderId="0" xfId="16" applyFont="1" applyAlignment="1" applyProtection="1">
      <alignment horizontal="left" vertical="top" wrapText="1"/>
      <protection locked="0"/>
    </xf>
    <xf numFmtId="0" fontId="30" fillId="0" borderId="38" xfId="16" applyFont="1" applyBorder="1" applyAlignment="1" applyProtection="1">
      <alignment horizontal="left" vertical="top" wrapText="1"/>
      <protection locked="0"/>
    </xf>
    <xf numFmtId="0" fontId="30" fillId="0" borderId="37" xfId="16" applyFont="1" applyBorder="1" applyAlignment="1" applyProtection="1">
      <alignment horizontal="left" vertical="top" wrapText="1"/>
      <protection locked="0"/>
    </xf>
    <xf numFmtId="0" fontId="30" fillId="0" borderId="52" xfId="16" applyFont="1" applyBorder="1" applyAlignment="1" applyProtection="1">
      <alignment horizontal="left" vertical="top" wrapText="1"/>
      <protection locked="0"/>
    </xf>
    <xf numFmtId="0" fontId="30"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BB1B-486D-BC80-A31DFC292A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34265</c:v>
                </c:pt>
                <c:pt idx="1">
                  <c:v>47404</c:v>
                </c:pt>
                <c:pt idx="2">
                  <c:v>74503</c:v>
                </c:pt>
                <c:pt idx="3">
                  <c:v>107613</c:v>
                </c:pt>
                <c:pt idx="4">
                  <c:v>69719</c:v>
                </c:pt>
              </c:numCache>
            </c:numRef>
          </c:val>
          <c:smooth val="0"/>
          <c:extLst>
            <c:ext xmlns:c16="http://schemas.microsoft.com/office/drawing/2014/chart" uri="{C3380CC4-5D6E-409C-BE32-E72D297353CC}">
              <c16:uniqueId val="{00000001-BB1B-486D-BC80-A31DFC292A10}"/>
            </c:ext>
          </c:extLst>
        </c:ser>
        <c:dLbls>
          <c:showLegendKey val="0"/>
          <c:showVal val="0"/>
          <c:showCatName val="0"/>
          <c:showSerName val="0"/>
          <c:showPercent val="0"/>
          <c:showBubbleSize val="0"/>
        </c:dLbls>
        <c:marker val="1"/>
        <c:smooth val="0"/>
        <c:axId val="193904000"/>
        <c:axId val="193790336"/>
      </c:lineChart>
      <c:catAx>
        <c:axId val="19390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790336"/>
        <c:crosses val="autoZero"/>
        <c:auto val="1"/>
        <c:lblAlgn val="ctr"/>
        <c:lblOffset val="100"/>
        <c:tickLblSkip val="1"/>
        <c:tickMarkSkip val="1"/>
        <c:noMultiLvlLbl val="0"/>
      </c:catAx>
      <c:valAx>
        <c:axId val="193790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90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2.72</c:v>
                </c:pt>
                <c:pt idx="1">
                  <c:v>2.9</c:v>
                </c:pt>
                <c:pt idx="2">
                  <c:v>3.36</c:v>
                </c:pt>
                <c:pt idx="3">
                  <c:v>0.13</c:v>
                </c:pt>
                <c:pt idx="4">
                  <c:v>0.34</c:v>
                </c:pt>
              </c:numCache>
            </c:numRef>
          </c:val>
          <c:extLst>
            <c:ext xmlns:c16="http://schemas.microsoft.com/office/drawing/2014/chart" uri="{C3380CC4-5D6E-409C-BE32-E72D297353CC}">
              <c16:uniqueId val="{00000000-42E4-4602-99AE-7C859E791C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21.44</c:v>
                </c:pt>
                <c:pt idx="1">
                  <c:v>22.95</c:v>
                </c:pt>
                <c:pt idx="2">
                  <c:v>24.35</c:v>
                </c:pt>
                <c:pt idx="3">
                  <c:v>26.58</c:v>
                </c:pt>
                <c:pt idx="4">
                  <c:v>24.5</c:v>
                </c:pt>
              </c:numCache>
            </c:numRef>
          </c:val>
          <c:extLst>
            <c:ext xmlns:c16="http://schemas.microsoft.com/office/drawing/2014/chart" uri="{C3380CC4-5D6E-409C-BE32-E72D297353CC}">
              <c16:uniqueId val="{00000001-42E4-4602-99AE-7C859E791C81}"/>
            </c:ext>
          </c:extLst>
        </c:ser>
        <c:dLbls>
          <c:showLegendKey val="0"/>
          <c:showVal val="0"/>
          <c:showCatName val="0"/>
          <c:showSerName val="0"/>
          <c:showPercent val="0"/>
          <c:showBubbleSize val="0"/>
        </c:dLbls>
        <c:gapWidth val="250"/>
        <c:overlap val="100"/>
        <c:axId val="203750016"/>
        <c:axId val="20094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0.18</c:v>
                </c:pt>
                <c:pt idx="1">
                  <c:v>0.17</c:v>
                </c:pt>
                <c:pt idx="2">
                  <c:v>0.83</c:v>
                </c:pt>
                <c:pt idx="3">
                  <c:v>-3.23</c:v>
                </c:pt>
                <c:pt idx="4">
                  <c:v>-2.4500000000000002</c:v>
                </c:pt>
              </c:numCache>
            </c:numRef>
          </c:val>
          <c:smooth val="0"/>
          <c:extLst>
            <c:ext xmlns:c16="http://schemas.microsoft.com/office/drawing/2014/chart" uri="{C3380CC4-5D6E-409C-BE32-E72D297353CC}">
              <c16:uniqueId val="{00000002-42E4-4602-99AE-7C859E791C81}"/>
            </c:ext>
          </c:extLst>
        </c:ser>
        <c:dLbls>
          <c:showLegendKey val="0"/>
          <c:showVal val="0"/>
          <c:showCatName val="0"/>
          <c:showSerName val="0"/>
          <c:showPercent val="0"/>
          <c:showBubbleSize val="0"/>
        </c:dLbls>
        <c:marker val="1"/>
        <c:smooth val="0"/>
        <c:axId val="203750016"/>
        <c:axId val="200942336"/>
      </c:lineChart>
      <c:catAx>
        <c:axId val="20375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942336"/>
        <c:crosses val="autoZero"/>
        <c:auto val="1"/>
        <c:lblAlgn val="ctr"/>
        <c:lblOffset val="100"/>
        <c:tickLblSkip val="1"/>
        <c:tickMarkSkip val="1"/>
        <c:noMultiLvlLbl val="0"/>
      </c:catAx>
      <c:valAx>
        <c:axId val="20094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5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0.03</c:v>
                </c:pt>
                <c:pt idx="4">
                  <c:v>#N/A</c:v>
                </c:pt>
                <c:pt idx="5">
                  <c:v>0.2</c:v>
                </c:pt>
                <c:pt idx="6">
                  <c:v>#N/A</c:v>
                </c:pt>
                <c:pt idx="7">
                  <c:v>11.29</c:v>
                </c:pt>
                <c:pt idx="8">
                  <c:v>#N/A</c:v>
                </c:pt>
                <c:pt idx="9">
                  <c:v>0</c:v>
                </c:pt>
              </c:numCache>
            </c:numRef>
          </c:val>
          <c:extLst>
            <c:ext xmlns:c16="http://schemas.microsoft.com/office/drawing/2014/chart" uri="{C3380CC4-5D6E-409C-BE32-E72D297353CC}">
              <c16:uniqueId val="{00000000-DF2D-4276-944D-A9E145B741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2D-4276-944D-A9E145B741EE}"/>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F2D-4276-944D-A9E145B741EE}"/>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F2D-4276-944D-A9E145B741EE}"/>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4-DF2D-4276-944D-A9E145B741EE}"/>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0.1</c:v>
                </c:pt>
                <c:pt idx="4">
                  <c:v>#N/A</c:v>
                </c:pt>
                <c:pt idx="5">
                  <c:v>0.06</c:v>
                </c:pt>
                <c:pt idx="6">
                  <c:v>#N/A</c:v>
                </c:pt>
                <c:pt idx="7">
                  <c:v>0.51</c:v>
                </c:pt>
                <c:pt idx="8">
                  <c:v>#N/A</c:v>
                </c:pt>
                <c:pt idx="9">
                  <c:v>0.04</c:v>
                </c:pt>
              </c:numCache>
            </c:numRef>
          </c:val>
          <c:extLst>
            <c:ext xmlns:c16="http://schemas.microsoft.com/office/drawing/2014/chart" uri="{C3380CC4-5D6E-409C-BE32-E72D297353CC}">
              <c16:uniqueId val="{00000005-DF2D-4276-944D-A9E145B741E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0.04</c:v>
                </c:pt>
                <c:pt idx="4">
                  <c:v>#N/A</c:v>
                </c:pt>
                <c:pt idx="5">
                  <c:v>0.05</c:v>
                </c:pt>
                <c:pt idx="6">
                  <c:v>#N/A</c:v>
                </c:pt>
                <c:pt idx="7">
                  <c:v>0.05</c:v>
                </c:pt>
                <c:pt idx="8">
                  <c:v>#N/A</c:v>
                </c:pt>
                <c:pt idx="9">
                  <c:v>0.06</c:v>
                </c:pt>
              </c:numCache>
            </c:numRef>
          </c:val>
          <c:extLst>
            <c:ext xmlns:c16="http://schemas.microsoft.com/office/drawing/2014/chart" uri="{C3380CC4-5D6E-409C-BE32-E72D297353CC}">
              <c16:uniqueId val="{00000006-DF2D-4276-944D-A9E145B741EE}"/>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0.39</c:v>
                </c:pt>
                <c:pt idx="6">
                  <c:v>#N/A</c:v>
                </c:pt>
                <c:pt idx="7">
                  <c:v>0.08</c:v>
                </c:pt>
                <c:pt idx="8">
                  <c:v>#N/A</c:v>
                </c:pt>
                <c:pt idx="9">
                  <c:v>0.11</c:v>
                </c:pt>
              </c:numCache>
            </c:numRef>
          </c:val>
          <c:extLst>
            <c:ext xmlns:c16="http://schemas.microsoft.com/office/drawing/2014/chart" uri="{C3380CC4-5D6E-409C-BE32-E72D297353CC}">
              <c16:uniqueId val="{00000007-DF2D-4276-944D-A9E145B741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2.71</c:v>
                </c:pt>
                <c:pt idx="2">
                  <c:v>#N/A</c:v>
                </c:pt>
                <c:pt idx="3">
                  <c:v>2.89</c:v>
                </c:pt>
                <c:pt idx="4">
                  <c:v>#N/A</c:v>
                </c:pt>
                <c:pt idx="5">
                  <c:v>3.35</c:v>
                </c:pt>
                <c:pt idx="6">
                  <c:v>#N/A</c:v>
                </c:pt>
                <c:pt idx="7">
                  <c:v>0.12</c:v>
                </c:pt>
                <c:pt idx="8">
                  <c:v>#N/A</c:v>
                </c:pt>
                <c:pt idx="9">
                  <c:v>0.33</c:v>
                </c:pt>
              </c:numCache>
            </c:numRef>
          </c:val>
          <c:extLst>
            <c:ext xmlns:c16="http://schemas.microsoft.com/office/drawing/2014/chart" uri="{C3380CC4-5D6E-409C-BE32-E72D297353CC}">
              <c16:uniqueId val="{00000008-DF2D-4276-944D-A9E145B741E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3.44</c:v>
                </c:pt>
                <c:pt idx="2">
                  <c:v>#N/A</c:v>
                </c:pt>
                <c:pt idx="3">
                  <c:v>3.22</c:v>
                </c:pt>
                <c:pt idx="4">
                  <c:v>#N/A</c:v>
                </c:pt>
                <c:pt idx="5">
                  <c:v>3.08</c:v>
                </c:pt>
                <c:pt idx="6">
                  <c:v>#N/A</c:v>
                </c:pt>
                <c:pt idx="7">
                  <c:v>3.32</c:v>
                </c:pt>
                <c:pt idx="8">
                  <c:v>#N/A</c:v>
                </c:pt>
                <c:pt idx="9">
                  <c:v>14.39</c:v>
                </c:pt>
              </c:numCache>
            </c:numRef>
          </c:val>
          <c:extLst>
            <c:ext xmlns:c16="http://schemas.microsoft.com/office/drawing/2014/chart" uri="{C3380CC4-5D6E-409C-BE32-E72D297353CC}">
              <c16:uniqueId val="{00000009-DF2D-4276-944D-A9E145B741EE}"/>
            </c:ext>
          </c:extLst>
        </c:ser>
        <c:dLbls>
          <c:showLegendKey val="0"/>
          <c:showVal val="0"/>
          <c:showCatName val="0"/>
          <c:showSerName val="0"/>
          <c:showPercent val="0"/>
          <c:showBubbleSize val="0"/>
        </c:dLbls>
        <c:gapWidth val="150"/>
        <c:overlap val="100"/>
        <c:axId val="201032064"/>
        <c:axId val="201033600"/>
      </c:barChart>
      <c:catAx>
        <c:axId val="20103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033600"/>
        <c:crosses val="autoZero"/>
        <c:auto val="1"/>
        <c:lblAlgn val="ctr"/>
        <c:lblOffset val="100"/>
        <c:tickLblSkip val="1"/>
        <c:tickMarkSkip val="1"/>
        <c:noMultiLvlLbl val="0"/>
      </c:catAx>
      <c:valAx>
        <c:axId val="20103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03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1618</c:v>
                </c:pt>
                <c:pt idx="5">
                  <c:v>1682</c:v>
                </c:pt>
                <c:pt idx="8">
                  <c:v>1704</c:v>
                </c:pt>
                <c:pt idx="11">
                  <c:v>1676</c:v>
                </c:pt>
                <c:pt idx="14">
                  <c:v>1644</c:v>
                </c:pt>
              </c:numCache>
            </c:numRef>
          </c:val>
          <c:extLst>
            <c:ext xmlns:c16="http://schemas.microsoft.com/office/drawing/2014/chart" uri="{C3380CC4-5D6E-409C-BE32-E72D297353CC}">
              <c16:uniqueId val="{00000000-4B41-46EC-A789-933A7D5B28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41-46EC-A789-933A7D5B28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5</c:v>
                </c:pt>
                <c:pt idx="9">
                  <c:v>0</c:v>
                </c:pt>
                <c:pt idx="12">
                  <c:v>0</c:v>
                </c:pt>
              </c:numCache>
            </c:numRef>
          </c:val>
          <c:extLst>
            <c:ext xmlns:c16="http://schemas.microsoft.com/office/drawing/2014/chart" uri="{C3380CC4-5D6E-409C-BE32-E72D297353CC}">
              <c16:uniqueId val="{00000002-4B41-46EC-A789-933A7D5B28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13</c:v>
                </c:pt>
                <c:pt idx="6">
                  <c:v>14</c:v>
                </c:pt>
                <c:pt idx="9">
                  <c:v>25</c:v>
                </c:pt>
                <c:pt idx="12">
                  <c:v>24</c:v>
                </c:pt>
              </c:numCache>
            </c:numRef>
          </c:val>
          <c:extLst>
            <c:ext xmlns:c16="http://schemas.microsoft.com/office/drawing/2014/chart" uri="{C3380CC4-5D6E-409C-BE32-E72D297353CC}">
              <c16:uniqueId val="{00000003-4B41-46EC-A789-933A7D5B28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745</c:v>
                </c:pt>
                <c:pt idx="3">
                  <c:v>789</c:v>
                </c:pt>
                <c:pt idx="6">
                  <c:v>806</c:v>
                </c:pt>
                <c:pt idx="9">
                  <c:v>846</c:v>
                </c:pt>
                <c:pt idx="12">
                  <c:v>1011</c:v>
                </c:pt>
              </c:numCache>
            </c:numRef>
          </c:val>
          <c:extLst>
            <c:ext xmlns:c16="http://schemas.microsoft.com/office/drawing/2014/chart" uri="{C3380CC4-5D6E-409C-BE32-E72D297353CC}">
              <c16:uniqueId val="{00000004-4B41-46EC-A789-933A7D5B28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41-46EC-A789-933A7D5B28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41-46EC-A789-933A7D5B28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1706</c:v>
                </c:pt>
                <c:pt idx="3">
                  <c:v>1725</c:v>
                </c:pt>
                <c:pt idx="6">
                  <c:v>1740</c:v>
                </c:pt>
                <c:pt idx="9">
                  <c:v>1645</c:v>
                </c:pt>
                <c:pt idx="12">
                  <c:v>1598</c:v>
                </c:pt>
              </c:numCache>
            </c:numRef>
          </c:val>
          <c:extLst>
            <c:ext xmlns:c16="http://schemas.microsoft.com/office/drawing/2014/chart" uri="{C3380CC4-5D6E-409C-BE32-E72D297353CC}">
              <c16:uniqueId val="{00000007-4B41-46EC-A789-933A7D5B282C}"/>
            </c:ext>
          </c:extLst>
        </c:ser>
        <c:dLbls>
          <c:showLegendKey val="0"/>
          <c:showVal val="0"/>
          <c:showCatName val="0"/>
          <c:showSerName val="0"/>
          <c:showPercent val="0"/>
          <c:showBubbleSize val="0"/>
        </c:dLbls>
        <c:gapWidth val="100"/>
        <c:overlap val="100"/>
        <c:axId val="203787648"/>
        <c:axId val="203798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844</c:v>
                </c:pt>
                <c:pt idx="2">
                  <c:v>#N/A</c:v>
                </c:pt>
                <c:pt idx="3">
                  <c:v>#N/A</c:v>
                </c:pt>
                <c:pt idx="4">
                  <c:v>846</c:v>
                </c:pt>
                <c:pt idx="5">
                  <c:v>#N/A</c:v>
                </c:pt>
                <c:pt idx="6">
                  <c:v>#N/A</c:v>
                </c:pt>
                <c:pt idx="7">
                  <c:v>861</c:v>
                </c:pt>
                <c:pt idx="8">
                  <c:v>#N/A</c:v>
                </c:pt>
                <c:pt idx="9">
                  <c:v>#N/A</c:v>
                </c:pt>
                <c:pt idx="10">
                  <c:v>840</c:v>
                </c:pt>
                <c:pt idx="11">
                  <c:v>#N/A</c:v>
                </c:pt>
                <c:pt idx="12">
                  <c:v>#N/A</c:v>
                </c:pt>
                <c:pt idx="13">
                  <c:v>989</c:v>
                </c:pt>
                <c:pt idx="14">
                  <c:v>#N/A</c:v>
                </c:pt>
              </c:numCache>
            </c:numRef>
          </c:val>
          <c:smooth val="0"/>
          <c:extLst>
            <c:ext xmlns:c16="http://schemas.microsoft.com/office/drawing/2014/chart" uri="{C3380CC4-5D6E-409C-BE32-E72D297353CC}">
              <c16:uniqueId val="{00000008-4B41-46EC-A789-933A7D5B282C}"/>
            </c:ext>
          </c:extLst>
        </c:ser>
        <c:dLbls>
          <c:showLegendKey val="0"/>
          <c:showVal val="0"/>
          <c:showCatName val="0"/>
          <c:showSerName val="0"/>
          <c:showPercent val="0"/>
          <c:showBubbleSize val="0"/>
        </c:dLbls>
        <c:marker val="1"/>
        <c:smooth val="0"/>
        <c:axId val="203787648"/>
        <c:axId val="203798016"/>
      </c:lineChart>
      <c:catAx>
        <c:axId val="2037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798016"/>
        <c:crosses val="autoZero"/>
        <c:auto val="1"/>
        <c:lblAlgn val="ctr"/>
        <c:lblOffset val="100"/>
        <c:tickLblSkip val="1"/>
        <c:tickMarkSkip val="1"/>
        <c:noMultiLvlLbl val="0"/>
      </c:catAx>
      <c:valAx>
        <c:axId val="20379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8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16670</c:v>
                </c:pt>
                <c:pt idx="5">
                  <c:v>16343</c:v>
                </c:pt>
                <c:pt idx="8">
                  <c:v>17358</c:v>
                </c:pt>
                <c:pt idx="11">
                  <c:v>17756</c:v>
                </c:pt>
                <c:pt idx="14">
                  <c:v>17519</c:v>
                </c:pt>
              </c:numCache>
            </c:numRef>
          </c:val>
          <c:extLst>
            <c:ext xmlns:c16="http://schemas.microsoft.com/office/drawing/2014/chart" uri="{C3380CC4-5D6E-409C-BE32-E72D297353CC}">
              <c16:uniqueId val="{00000000-39D3-458D-AB08-47A8CC888A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557</c:v>
                </c:pt>
                <c:pt idx="5">
                  <c:v>522</c:v>
                </c:pt>
                <c:pt idx="8">
                  <c:v>491</c:v>
                </c:pt>
                <c:pt idx="11">
                  <c:v>440</c:v>
                </c:pt>
                <c:pt idx="14">
                  <c:v>394</c:v>
                </c:pt>
              </c:numCache>
            </c:numRef>
          </c:val>
          <c:extLst>
            <c:ext xmlns:c16="http://schemas.microsoft.com/office/drawing/2014/chart" uri="{C3380CC4-5D6E-409C-BE32-E72D297353CC}">
              <c16:uniqueId val="{00000001-39D3-458D-AB08-47A8CC888A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3191</c:v>
                </c:pt>
                <c:pt idx="5">
                  <c:v>3249</c:v>
                </c:pt>
                <c:pt idx="8">
                  <c:v>3549</c:v>
                </c:pt>
                <c:pt idx="11">
                  <c:v>3808</c:v>
                </c:pt>
                <c:pt idx="14">
                  <c:v>3574</c:v>
                </c:pt>
              </c:numCache>
            </c:numRef>
          </c:val>
          <c:extLst>
            <c:ext xmlns:c16="http://schemas.microsoft.com/office/drawing/2014/chart" uri="{C3380CC4-5D6E-409C-BE32-E72D297353CC}">
              <c16:uniqueId val="{00000002-39D3-458D-AB08-47A8CC888A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D3-458D-AB08-47A8CC888A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D3-458D-AB08-47A8CC888A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D3-458D-AB08-47A8CC888A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1801</c:v>
                </c:pt>
                <c:pt idx="3">
                  <c:v>1642</c:v>
                </c:pt>
                <c:pt idx="6">
                  <c:v>1558</c:v>
                </c:pt>
                <c:pt idx="9">
                  <c:v>1639</c:v>
                </c:pt>
                <c:pt idx="12">
                  <c:v>1639</c:v>
                </c:pt>
              </c:numCache>
            </c:numRef>
          </c:val>
          <c:extLst>
            <c:ext xmlns:c16="http://schemas.microsoft.com/office/drawing/2014/chart" uri="{C3380CC4-5D6E-409C-BE32-E72D297353CC}">
              <c16:uniqueId val="{00000006-39D3-458D-AB08-47A8CC888A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96</c:v>
                </c:pt>
                <c:pt idx="3">
                  <c:v>84</c:v>
                </c:pt>
                <c:pt idx="6">
                  <c:v>190</c:v>
                </c:pt>
                <c:pt idx="9">
                  <c:v>214</c:v>
                </c:pt>
                <c:pt idx="12">
                  <c:v>283</c:v>
                </c:pt>
              </c:numCache>
            </c:numRef>
          </c:val>
          <c:extLst>
            <c:ext xmlns:c16="http://schemas.microsoft.com/office/drawing/2014/chart" uri="{C3380CC4-5D6E-409C-BE32-E72D297353CC}">
              <c16:uniqueId val="{00000007-39D3-458D-AB08-47A8CC888A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13080</c:v>
                </c:pt>
                <c:pt idx="3">
                  <c:v>12613</c:v>
                </c:pt>
                <c:pt idx="6">
                  <c:v>11861</c:v>
                </c:pt>
                <c:pt idx="9">
                  <c:v>11542</c:v>
                </c:pt>
                <c:pt idx="12">
                  <c:v>11360</c:v>
                </c:pt>
              </c:numCache>
            </c:numRef>
          </c:val>
          <c:extLst>
            <c:ext xmlns:c16="http://schemas.microsoft.com/office/drawing/2014/chart" uri="{C3380CC4-5D6E-409C-BE32-E72D297353CC}">
              <c16:uniqueId val="{00000008-39D3-458D-AB08-47A8CC888A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c:v>
                </c:pt>
                <c:pt idx="3">
                  <c:v>8</c:v>
                </c:pt>
                <c:pt idx="6">
                  <c:v>4</c:v>
                </c:pt>
                <c:pt idx="9">
                  <c:v>0</c:v>
                </c:pt>
                <c:pt idx="12">
                  <c:v>0</c:v>
                </c:pt>
              </c:numCache>
            </c:numRef>
          </c:val>
          <c:extLst>
            <c:ext xmlns:c16="http://schemas.microsoft.com/office/drawing/2014/chart" uri="{C3380CC4-5D6E-409C-BE32-E72D297353CC}">
              <c16:uniqueId val="{00000009-39D3-458D-AB08-47A8CC888A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13686</c:v>
                </c:pt>
                <c:pt idx="3">
                  <c:v>13341</c:v>
                </c:pt>
                <c:pt idx="6">
                  <c:v>13490</c:v>
                </c:pt>
                <c:pt idx="9">
                  <c:v>14205</c:v>
                </c:pt>
                <c:pt idx="12">
                  <c:v>14400</c:v>
                </c:pt>
              </c:numCache>
            </c:numRef>
          </c:val>
          <c:extLst>
            <c:ext xmlns:c16="http://schemas.microsoft.com/office/drawing/2014/chart" uri="{C3380CC4-5D6E-409C-BE32-E72D297353CC}">
              <c16:uniqueId val="{0000000A-39D3-458D-AB08-47A8CC888A99}"/>
            </c:ext>
          </c:extLst>
        </c:ser>
        <c:dLbls>
          <c:showLegendKey val="0"/>
          <c:showVal val="0"/>
          <c:showCatName val="0"/>
          <c:showSerName val="0"/>
          <c:showPercent val="0"/>
          <c:showBubbleSize val="0"/>
        </c:dLbls>
        <c:gapWidth val="100"/>
        <c:overlap val="100"/>
        <c:axId val="204528256"/>
        <c:axId val="204534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8258</c:v>
                </c:pt>
                <c:pt idx="2">
                  <c:v>#N/A</c:v>
                </c:pt>
                <c:pt idx="3">
                  <c:v>#N/A</c:v>
                </c:pt>
                <c:pt idx="4">
                  <c:v>7575</c:v>
                </c:pt>
                <c:pt idx="5">
                  <c:v>#N/A</c:v>
                </c:pt>
                <c:pt idx="6">
                  <c:v>#N/A</c:v>
                </c:pt>
                <c:pt idx="7">
                  <c:v>5705</c:v>
                </c:pt>
                <c:pt idx="8">
                  <c:v>#N/A</c:v>
                </c:pt>
                <c:pt idx="9">
                  <c:v>#N/A</c:v>
                </c:pt>
                <c:pt idx="10">
                  <c:v>5597</c:v>
                </c:pt>
                <c:pt idx="11">
                  <c:v>#N/A</c:v>
                </c:pt>
                <c:pt idx="12">
                  <c:v>#N/A</c:v>
                </c:pt>
                <c:pt idx="13">
                  <c:v>6196</c:v>
                </c:pt>
                <c:pt idx="14">
                  <c:v>#N/A</c:v>
                </c:pt>
              </c:numCache>
            </c:numRef>
          </c:val>
          <c:smooth val="0"/>
          <c:extLst>
            <c:ext xmlns:c16="http://schemas.microsoft.com/office/drawing/2014/chart" uri="{C3380CC4-5D6E-409C-BE32-E72D297353CC}">
              <c16:uniqueId val="{0000000B-39D3-458D-AB08-47A8CC888A99}"/>
            </c:ext>
          </c:extLst>
        </c:ser>
        <c:dLbls>
          <c:showLegendKey val="0"/>
          <c:showVal val="0"/>
          <c:showCatName val="0"/>
          <c:showSerName val="0"/>
          <c:showPercent val="0"/>
          <c:showBubbleSize val="0"/>
        </c:dLbls>
        <c:marker val="1"/>
        <c:smooth val="0"/>
        <c:axId val="204528256"/>
        <c:axId val="204534528"/>
      </c:lineChart>
      <c:catAx>
        <c:axId val="2045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534528"/>
        <c:crosses val="autoZero"/>
        <c:auto val="1"/>
        <c:lblAlgn val="ctr"/>
        <c:lblOffset val="100"/>
        <c:tickLblSkip val="1"/>
        <c:tickMarkSkip val="1"/>
        <c:noMultiLvlLbl val="0"/>
      </c:catAx>
      <c:valAx>
        <c:axId val="20453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52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1889</c:v>
                </c:pt>
                <c:pt idx="1">
                  <c:v>2024</c:v>
                </c:pt>
                <c:pt idx="2">
                  <c:v>1831</c:v>
                </c:pt>
              </c:numCache>
            </c:numRef>
          </c:val>
          <c:extLst>
            <c:ext xmlns:c16="http://schemas.microsoft.com/office/drawing/2014/chart" uri="{C3380CC4-5D6E-409C-BE32-E72D297353CC}">
              <c16:uniqueId val="{00000000-53EB-4F40-BA42-329F00945E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491</c:v>
                </c:pt>
                <c:pt idx="1">
                  <c:v>492</c:v>
                </c:pt>
                <c:pt idx="2">
                  <c:v>493</c:v>
                </c:pt>
              </c:numCache>
            </c:numRef>
          </c:val>
          <c:extLst>
            <c:ext xmlns:c16="http://schemas.microsoft.com/office/drawing/2014/chart" uri="{C3380CC4-5D6E-409C-BE32-E72D297353CC}">
              <c16:uniqueId val="{00000001-53EB-4F40-BA42-329F00945E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2725</c:v>
                </c:pt>
                <c:pt idx="1">
                  <c:v>2688</c:v>
                </c:pt>
                <c:pt idx="2">
                  <c:v>2631</c:v>
                </c:pt>
              </c:numCache>
            </c:numRef>
          </c:val>
          <c:extLst>
            <c:ext xmlns:c16="http://schemas.microsoft.com/office/drawing/2014/chart" uri="{C3380CC4-5D6E-409C-BE32-E72D297353CC}">
              <c16:uniqueId val="{00000002-53EB-4F40-BA42-329F00945E07}"/>
            </c:ext>
          </c:extLst>
        </c:ser>
        <c:dLbls>
          <c:showLegendKey val="0"/>
          <c:showVal val="0"/>
          <c:showCatName val="0"/>
          <c:showSerName val="0"/>
          <c:showPercent val="0"/>
          <c:showBubbleSize val="0"/>
        </c:dLbls>
        <c:gapWidth val="120"/>
        <c:overlap val="100"/>
        <c:axId val="204038144"/>
        <c:axId val="204039680"/>
      </c:barChart>
      <c:catAx>
        <c:axId val="2040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4039680"/>
        <c:crosses val="autoZero"/>
        <c:auto val="1"/>
        <c:lblAlgn val="ctr"/>
        <c:lblOffset val="100"/>
        <c:tickLblSkip val="1"/>
        <c:tickMarkSkip val="1"/>
        <c:noMultiLvlLbl val="0"/>
      </c:catAx>
      <c:valAx>
        <c:axId val="204039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403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{A13ABC6D-5438-45BB-ADB3-F121C89A9F92}</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6B7-4A2F-855D-F7ADCC36AD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{8CD44CE3-4C27-4EED-A809-4A553D153E9E}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B7-4A2F-855D-F7ADCC36AD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{EC89D271-741E-4547-9688-37D175898341}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B7-4A2F-855D-F7ADCC36AD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{EEF01957-2D43-4E6D-8082-8D3DBAB7DBF8}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B7-4A2F-855D-F7ADCC36AD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{23336E28-DF89-46B2-9B55-5D1B2F4019C5}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B7-4A2F-855D-F7ADCC36AD79}"/>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{24F2AA77-D7E1-42C0-9967-645095A2A622}</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6B7-4A2F-855D-F7ADCC36AD79}"/>
                </c:ext>
              </c:extLst>
            </c:dLbl>
            <c:dLbl>
              <c:idx val="16"/>
              <c:layout/>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{292AC115-67B5-4D17-A251-F03E7A48CD1B}</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6B7-4A2F-855D-F7ADCC36AD79}"/>
                </c:ext>
              </c:extLst>
            </c:dLbl>
            <c:dLbl>
              <c:idx val="24"/>
              <c:layout/>
              <c:tx>
                <c:strRef>
                  <c:f>[1]公会計指標分析・財政指標組合せ分析表!$CN$50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{A68663F3-DFB2-4E5B-A65E-7F0F92597767}</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6B7-4A2F-855D-F7ADCC36AD79}"/>
                </c:ext>
              </c:extLst>
            </c:dLbl>
            <c:dLbl>
              <c:idx val="32"/>
              <c:layout/>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{88692458-4406-40CF-84D2-A81799A02424}</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6B7-4A2F-855D-F7ADCC36AD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16">
                  <c:v>60.1</c:v>
                </c:pt>
                <c:pt idx="24">
                  <c:v>63.5</c:v>
                </c:pt>
                <c:pt idx="32">
                  <c:v>64.599999999999994</c:v>
                </c:pt>
              </c:numCache>
            </c:numRef>
          </c:xVal>
          <c:yVal>
            <c:numRef>
              <c:f>[1]公会計指標分析・財政指標組合せ分析表!$BP$51:$DC$51</c:f>
              <c:numCache>
                <c:formatCode>#,##0.0;"▲ "#,##0.0</c:formatCode>
                <c:ptCount val="40"/>
                <c:pt idx="16">
                  <c:v>93.5</c:v>
                </c:pt>
                <c:pt idx="24">
                  <c:v>93.6</c:v>
                </c:pt>
                <c:pt idx="32">
                  <c:v>105.5</c:v>
                </c:pt>
              </c:numCache>
            </c:numRef>
          </c:yVal>
          <c:smooth val="0"/>
          <c:extLst>
            <c:ext xmlns:c16="http://schemas.microsoft.com/office/drawing/2014/chart" uri="{C3380CC4-5D6E-409C-BE32-E72D297353CC}">
              <c16:uniqueId val="{00000009-06B7-4A2F-855D-F7ADCC36AD79}"/>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{90284BE9-8662-41CE-B51C-EDFE952E6BA1}</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6B7-4A2F-855D-F7ADCC36AD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{C63534DE-90CF-438A-992B-DA1A39F75EC7}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B7-4A2F-855D-F7ADCC36AD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{8DC97AB5-C9FD-4721-BFAC-2AAA984C1C3D}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B7-4A2F-855D-F7ADCC36AD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{448B6BFC-CAE0-41A9-B278-47FAD671C788}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B7-4A2F-855D-F7ADCC36AD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{71A45689-9ED4-48CF-9CCE-591E7CAE1211}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B7-4A2F-855D-F7ADCC36AD79}"/>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{EE9827A4-A19A-446F-B8CE-AD8CED64C2F8}</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6B7-4A2F-855D-F7ADCC36AD79}"/>
                </c:ext>
              </c:extLst>
            </c:dLbl>
            <c:dLbl>
              <c:idx val="16"/>
              <c:layout/>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{8E5190C3-6AFE-4619-907A-09B1CA8A4C53}</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6B7-4A2F-855D-F7ADCC36AD79}"/>
                </c:ext>
              </c:extLst>
            </c:dLbl>
            <c:dLbl>
              <c:idx val="24"/>
              <c:layout/>
              <c:tx>
                <c:strRef>
                  <c:f>[1]公会計指標分析・財政指標組合せ分析表!$CN$50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{45C2AA25-7103-43D6-ABA0-FE6096130774}</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6B7-4A2F-855D-F7ADCC36AD79}"/>
                </c:ext>
              </c:extLst>
            </c:dLbl>
            <c:dLbl>
              <c:idx val="32"/>
              <c:layout/>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{828E6401-11D2-4ADE-A320-223739037EE5}</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6B7-4A2F-855D-F7ADCC36AD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16">
                  <c:v>54.5</c:v>
                </c:pt>
                <c:pt idx="24">
                  <c:v>57.7</c:v>
                </c:pt>
                <c:pt idx="32">
                  <c:v>57</c:v>
                </c:pt>
              </c:numCache>
            </c:numRef>
          </c:xVal>
          <c:yVal>
            <c:numRef>
              <c:f>[1]公会計指標分析・財政指標組合せ分析表!$BP$55:$DC$55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06B7-4A2F-855D-F7ADCC36AD79}"/>
            </c:ext>
          </c:extLst>
        </c:ser>
        <c:dLbls>
          <c:showLegendKey val="0"/>
          <c:showVal val="1"/>
          <c:showCatName val="0"/>
          <c:showSerName val="0"/>
          <c:showPercent val="0"/>
          <c:showBubbleSize val="0"/>
        </c:dLbls>
        <c:axId val="42990976"/>
        <c:axId val="43619456"/>
      </c:scatterChart>
      <c:valAx>
        <c:axId val="42990976"/>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619456"/>
        <c:crosses val="autoZero"/>
        <c:crossBetween val="midCat"/>
      </c:valAx>
      <c:valAx>
        <c:axId val="43619456"/>
        <c:scaling>
          <c:orientation val="minMax"/>
          <c:max val="1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90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{CCC167E7-88A3-4518-ABA6-B0E66E66AA91}</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5EB-40E5-A08E-B6DBF13EAF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{6E3FC981-B2E6-491C-9F65-B10DD4E0E3F9}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EB-40E5-A08E-B6DBF13EAF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{0CF67DCC-7EF9-4EDE-AF87-E5010E1EAC4D}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EB-40E5-A08E-B6DBF13EAF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{342E5553-70FB-4701-A4DD-942ABEDF24AB}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EB-40E5-A08E-B6DBF13EAF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{6ED306D4-8C9D-47FA-9ADF-B25CF7652864}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EB-40E5-A08E-B6DBF13EAF8F}"/>
                </c:ext>
              </c:extLst>
            </c:dLbl>
            <c:dLbl>
              <c:idx val="8"/>
              <c:tx>
                <c:strRef>
                  <c:f>[1]公会計指標分析・財政指標組合せ分析表!$BX$72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{93D1D249-C100-4B99-B1C4-20E4F5D12186}</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5EB-40E5-A08E-B6DBF13EAF8F}"/>
                </c:ext>
              </c:extLst>
            </c:dLbl>
            <c:dLbl>
              <c:idx val="16"/>
              <c:layout>
                <c:manualLayout>
                  <c:x val="0"/>
                  <c:y val="1.8677217110404938E-2"/>
                </c:manualLayout>
              </c:layout>
              <c:tx>
                <c:strRef>
                  <c:f>[1]公会計指標分析・財政指標組合せ分析表!$CF$72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{CBEC7397-E906-43C2-88D5-539558E4E2F6}</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5EB-40E5-A08E-B6DBF13EAF8F}"/>
                </c:ext>
              </c:extLst>
            </c:dLbl>
            <c:dLbl>
              <c:idx val="24"/>
              <c:layout>
                <c:manualLayout>
                  <c:x val="0"/>
                  <c:y val="-1.8677217110404938E-2"/>
                </c:manualLayout>
              </c:layout>
              <c:tx>
                <c:strRef>
                  <c:f>[1]公会計指標分析・財政指標組合せ分析表!$CN$72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{6A2A981A-5039-42BE-95E5-B28939DB9FA0}</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5EB-40E5-A08E-B6DBF13EAF8F}"/>
                </c:ext>
              </c:extLst>
            </c:dLbl>
            <c:dLbl>
              <c:idx val="32"/>
              <c:tx>
                <c:strRef>
                  <c:f>[1]公会計指標分析・財政指標組合せ分析表!$CV$72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{FAD60E85-FF28-4E49-9D7B-C0D981A6AE6E}</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5EB-40E5-A08E-B6DBF13EAF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14.7</c:v>
                </c:pt>
                <c:pt idx="8">
                  <c:v>14.1</c:v>
                </c:pt>
                <c:pt idx="16">
                  <c:v>14</c:v>
                </c:pt>
                <c:pt idx="24">
                  <c:v>14</c:v>
                </c:pt>
                <c:pt idx="32">
                  <c:v>14.9</c:v>
                </c:pt>
              </c:numCache>
            </c:numRef>
          </c:xVal>
          <c:yVal>
            <c:numRef>
              <c:f>[1]公会計指標分析・財政指標組合せ分析表!$BP$73:$DC$73</c:f>
              <c:numCache>
                <c:formatCode>#,##0.0;"▲ "#,##0.0</c:formatCode>
                <c:ptCount val="40"/>
                <c:pt idx="0">
                  <c:v>135.19999999999999</c:v>
                </c:pt>
                <c:pt idx="8">
                  <c:v>126.2</c:v>
                </c:pt>
                <c:pt idx="16">
                  <c:v>93.5</c:v>
                </c:pt>
                <c:pt idx="24">
                  <c:v>93.6</c:v>
                </c:pt>
                <c:pt idx="32">
                  <c:v>105.5</c:v>
                </c:pt>
              </c:numCache>
            </c:numRef>
          </c:yVal>
          <c:smooth val="0"/>
          <c:extLst>
            <c:ext xmlns:c16="http://schemas.microsoft.com/office/drawing/2014/chart" uri="{C3380CC4-5D6E-409C-BE32-E72D297353CC}">
              <c16:uniqueId val="{00000009-55EB-40E5-A08E-B6DBF13EAF8F}"/>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{5D555E3E-4627-44B1-8761-35DB52BA5313}</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5EB-40E5-A08E-B6DBF13EAF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{E03ED21D-1025-4731-B7D9-2EF41553D003}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EB-40E5-A08E-B6DBF13EAF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{C0935409-7A48-4551-8680-2379071473FF}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EB-40E5-A08E-B6DBF13EAF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{B258226C-80B5-4745-A073-A0E131BE3334}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EB-40E5-A08E-B6DBF13EAF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{1417D94A-C0CC-43D0-8F00-587B360AE888}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EB-40E5-A08E-B6DBF13EAF8F}"/>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{7932BCCC-8979-48C6-842B-4E75BCA8B83B}</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5EB-40E5-A08E-B6DBF13EAF8F}"/>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{6A660FCF-4669-4043-9974-8007D809BD5B}</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5EB-40E5-A08E-B6DBF13EAF8F}"/>
                </c:ext>
              </c:extLst>
            </c:dLbl>
            <c:dLbl>
              <c:idx val="24"/>
              <c:layout>
                <c:manualLayout>
                  <c:x val="-2.2649853196592507E-2"/>
                  <c:y val="-6.2416647087793951E-2"/>
                </c:manualLayout>
              </c:layout>
              <c:tx>
                <c:strRef>
                  <c:f>[1]公会計指標分析・財政指標組合せ分析表!$CN$72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{097D27A3-423D-4330-BBA4-9A73C39344A9}</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5EB-40E5-A08E-B6DBF13EAF8F}"/>
                </c:ext>
              </c:extLst>
            </c:dLbl>
            <c:dLbl>
              <c:idx val="32"/>
              <c:layout>
                <c:manualLayout>
                  <c:x val="-4.0746130041628775E-2"/>
                  <c:y val="-6.2416647087793951E-2"/>
                </c:manualLayout>
              </c:layout>
              <c:tx>
                <c:strRef>
                  <c:f>[1]公会計指標分析・財政指標組合せ分析表!$CV$72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{D36A2B1D-D250-4BBD-B011-1C392DE3046D}</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5EB-40E5-A08E-B6DBF13EAF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8.5</c:v>
                </c:pt>
                <c:pt idx="8">
                  <c:v>7.7</c:v>
                </c:pt>
                <c:pt idx="16">
                  <c:v>7.1</c:v>
                </c:pt>
                <c:pt idx="24">
                  <c:v>6.6</c:v>
                </c:pt>
                <c:pt idx="32">
                  <c:v>6.5</c:v>
                </c:pt>
              </c:numCache>
            </c:numRef>
          </c:xVal>
          <c:yVal>
            <c:numRef>
              <c:f>[1]公会計指標分析・財政指標組合せ分析表!$BP$77:$DC$77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55EB-40E5-A08E-B6DBF13EAF8F}"/>
            </c:ext>
          </c:extLst>
        </c:ser>
        <c:dLbls>
          <c:showLegendKey val="0"/>
          <c:showVal val="1"/>
          <c:showCatName val="0"/>
          <c:showSerName val="0"/>
          <c:showPercent val="0"/>
          <c:showBubbleSize val="0"/>
        </c:dLbls>
        <c:axId val="127901696"/>
        <c:axId val="127904000"/>
      </c:scatterChart>
      <c:valAx>
        <c:axId val="127901696"/>
        <c:scaling>
          <c:orientation val="minMax"/>
          <c:max val="15.6"/>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04000"/>
        <c:crosses val="autoZero"/>
        <c:crossBetween val="midCat"/>
      </c:valAx>
      <c:valAx>
        <c:axId val="12790400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0169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公債費が減少したが、公営企業の元利償還金に対する繰出金が増額するなど、昨年度よりも三か年平均の比率が０．９の大幅増となった。類似団体平均との差は８．４ポイントと大きく開いている。</a:t>
          </a:r>
        </a:p>
        <a:p>
          <a:r>
            <a:rPr kumimoji="1" lang="ja-JP" altLang="en-US" sz="1400">
              <a:latin typeface="ＭＳ ゴシック" pitchFamily="49" charset="-128"/>
              <a:ea typeface="ＭＳ ゴシック" pitchFamily="49" charset="-128"/>
            </a:rPr>
            <a:t>　今後、大型事業の実施に伴う元利償還金の増や、簡易水道・下水道等の公営企業会計の元利償還金に対する繰入金の増加傾向が当面は続く見込みであることから、全ての会計を見渡した上でバランスのとれた起債発行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地方債残高の増等により昨年度と比べ１１．９ポイントの増となっている。地方債残高は今後の大規模建設事業の実施によりさらなる増加が見込まれており、比率が大きく悪化してしまう懸念がある。</a:t>
          </a:r>
        </a:p>
        <a:p>
          <a:r>
            <a:rPr kumimoji="1" lang="ja-JP" altLang="en-US" sz="1400">
              <a:latin typeface="ＭＳ ゴシック" pitchFamily="49" charset="-128"/>
              <a:ea typeface="ＭＳ ゴシック" pitchFamily="49" charset="-128"/>
            </a:rPr>
            <a:t>　加えて比率が大きくなっている要因が繰出金にあることから、繰出金の見直しを行わなければ、将来負担は解消されない。</a:t>
          </a:r>
        </a:p>
        <a:p>
          <a:r>
            <a:rPr kumimoji="1" lang="ja-JP" altLang="en-US" sz="1400">
              <a:latin typeface="ＭＳ ゴシック" pitchFamily="49" charset="-128"/>
              <a:ea typeface="ＭＳ ゴシック" pitchFamily="49" charset="-128"/>
            </a:rPr>
            <a:t>　平成２８年度から普通交付税の逓減時期に差し掛かるため、一層の努力を進めないと急速な比率の悪化に繋がる。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京都府与謝野町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平成２８年度からの普通交付税の段階的逓減と台風による大規模災害への復旧事業への対応により、財政調整基金を初めて取り崩すなど、基金全体で大きな減額となった。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取り崩さなければ予算編成ができない状態にあり、基金残高は減少していく見込である。今後も基金活用により効果的に事業を進めていくことになるが、全体的な事務事業の見直しも同時に行い、無為に基金を取り崩す財政運営にな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町民の連帯の強化及び均衡ある地域振興を図るための事業に活用。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○有線テレビ放送等施設基金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有線テレビ放送等施設の大規模な改修等に要する費用に充てる。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「自ら考え自ら行う地域づくり」の意識を広め、活力と魅力ある与謝野町のまちづくりを進める人材の養成。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○天の橋立岩滝温泉活用基金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天の橋立岩滝温泉の利活用において関連施設の整備に要する経費の財源。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○ひと・しごと・まち創生基金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かつ少子高齢社会において、将来にわたって活力ある町の地域社会を維持及び発展させるため、潤いのある豊かな生活を安心して営むことができる地域社会の形成、地域社会を担う個性豊かで多様な人材の確保及び地域における魅力ある多様な就業機会の創出を一体的に推進するための「与謝野町ひと・しごと・まち創生総合戦略」に係る事業に活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ひと・しごと・まち創生基金において地方創生に係る事業実施への活用を行った（１１百万円の活用）。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その他、地域振興基金を各種地域振興に資するイベントに活用した（１０百万円の活用：基金残高８百万円の減）。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使途に則る事業へ活用していく。特に特定の公共施設の整備事業に活用するものについては、公共施設の長寿命化などの実施にかかる負担を軽減するためにも積極的な活用を行っていく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までは大規模災害等への備えや普通交付税の段階的縮減に対応するため、順調に積立てることが出来た。しかし平成２８年度からの普通交付税の段階的逓減と台風による大規模災害への復旧事業への対応により、平成２９年度は財政調整基金を２００百万円取り崩す（残高減少額は１９３百万円）こと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災害対応などにより多額の取崩を行ったが、その状況は平成３０年度も続く見込みである。普通交付税の縮減段階に入っており、災害対応だけでなく、一般財源総額の減少も基金取崩の大きな要因となっている。全体的な事務事業の見直しを行うことで無為に基金を取り崩す財政運営にな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減債基金は繰上償還などを実施しておらず、ほぼ増減なく推移している。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高金利の残債等を繰上償還するなど一般財源負担の軽減を図る必要がある。効果的な時期に積極的な活用を進める。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当町では平成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月に策定した与謝野町公共施設総合管理計画（実施計画）に基づき、公共施設全ての更新費用が将来</a:t>
          </a:r>
          <a:r>
            <a:rPr kumimoji="1" lang="en-US" altLang="ja-JP" sz="1200">
              <a:latin typeface="ＭＳ Ｐゴシック" panose="020B0600070205080204" pitchFamily="50" charset="-128"/>
              <a:ea typeface="ＭＳ Ｐゴシック" panose="020B0600070205080204" pitchFamily="50" charset="-128"/>
            </a:rPr>
            <a:t>157.5</a:t>
          </a:r>
          <a:r>
            <a:rPr kumimoji="1" lang="ja-JP" altLang="en-US" sz="1200">
              <a:latin typeface="ＭＳ Ｐゴシック" panose="020B0600070205080204" pitchFamily="50" charset="-128"/>
              <a:ea typeface="ＭＳ Ｐゴシック" panose="020B0600070205080204" pitchFamily="50" charset="-128"/>
            </a:rPr>
            <a:t>億円不足することから、既存施設の長寿命化及び複合化、老朽化施設の廃止等を進めているが、現状では類似団体平均と比較するとやや高い比率となっている。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今後町内保育園を統合し、加悦地域こども園、野田川地域こども園の予定しており、比率の低下が見込まれる。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113483</xdr:rowOff>
    </xdr:from>
    <xdr:to>
      <xdr:col>23</xdr:col>
      <xdr:colOff>136525</xdr:colOff>
      <xdr:row>29</xdr:row>
      <xdr:rowOff>43633</xdr:rowOff>
    </xdr:to>
    <xdr:sp macro="" textlink="">
      <xdr:nvSpPr>
        <xdr:cNvPr id="80" name="楕円 79"/>
        <xdr:cNvSpPr/>
      </xdr:nvSpPr>
      <xdr:spPr>
        <a:xfrm>
          <a:off x="47117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136360</xdr:rowOff>
    </xdr:from>
    <xdr:ext cx="405111" cy="259045"/>
    <xdr:sp macro="" textlink="">
      <xdr:nvSpPr>
        <xdr:cNvPr id="81" name="有形固定資産減価償却率該当値テキスト"/>
        <xdr:cNvSpPr txBox="1"/>
      </xdr:nvSpPr>
      <xdr:spPr>
        <a:xfrm>
          <a:off x="4813300" y="553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147411</xdr:rowOff>
    </xdr:from>
    <xdr:to>
      <xdr:col>19</xdr:col>
      <xdr:colOff>187325</xdr:colOff>
      <xdr:row>29</xdr:row>
      <xdr:rowOff>77561</xdr:rowOff>
    </xdr:to>
    <xdr:sp macro="" textlink="">
      <xdr:nvSpPr>
        <xdr:cNvPr id="82" name="楕円 81"/>
        <xdr:cNvSpPr/>
      </xdr:nvSpPr>
      <xdr:spPr>
        <a:xfrm>
          <a:off x="4000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164283</xdr:rowOff>
    </xdr:from>
    <xdr:to>
      <xdr:col>23</xdr:col>
      <xdr:colOff>85725</xdr:colOff>
      <xdr:row>29</xdr:row>
      <xdr:rowOff>26761</xdr:rowOff>
    </xdr:to>
    <xdr:cxnSp macro="">
      <xdr:nvCxnSpPr>
        <xdr:cNvPr id="83" name="直線コネクタ 82"/>
        <xdr:cNvCxnSpPr/>
      </xdr:nvCxnSpPr>
      <xdr:spPr>
        <a:xfrm flipV="1">
          <a:off x="4051300" y="5736408"/>
          <a:ext cx="711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80826</xdr:rowOff>
    </xdr:from>
    <xdr:to>
      <xdr:col>15</xdr:col>
      <xdr:colOff>187325</xdr:colOff>
      <xdr:row>30</xdr:row>
      <xdr:rowOff>10976</xdr:rowOff>
    </xdr:to>
    <xdr:sp macro="" textlink="">
      <xdr:nvSpPr>
        <xdr:cNvPr id="84" name="楕円 83"/>
        <xdr:cNvSpPr/>
      </xdr:nvSpPr>
      <xdr:spPr>
        <a:xfrm>
          <a:off x="3238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131626</xdr:rowOff>
    </xdr:to>
    <xdr:cxnSp macro="">
      <xdr:nvCxnSpPr>
        <xdr:cNvPr id="85" name="直線コネクタ 84"/>
        <xdr:cNvCxnSpPr/>
      </xdr:nvCxnSpPr>
      <xdr:spPr>
        <a:xfrm flipV="1">
          <a:off x="3289300" y="5770336"/>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6" name="n_1ave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7"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94088</xdr:rowOff>
    </xdr:from>
    <xdr:ext cx="405111" cy="259045"/>
    <xdr:sp macro="" textlink="">
      <xdr:nvSpPr>
        <xdr:cNvPr id="88" name="n_1mainValue有形固定資産減価償却率"/>
        <xdr:cNvSpPr txBox="1"/>
      </xdr:nvSpPr>
      <xdr:spPr>
        <a:xfrm>
          <a:off x="38360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27503</xdr:rowOff>
    </xdr:from>
    <xdr:ext cx="405111" cy="259045"/>
    <xdr:sp macro="" textlink="">
      <xdr:nvSpPr>
        <xdr:cNvPr id="89" name="n_2mainValue有形固定資産減価償却率"/>
        <xdr:cNvSpPr txBox="1"/>
      </xdr:nvSpPr>
      <xdr:spPr>
        <a:xfrm>
          <a:off x="3086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latinLnBrk="0" hangingPunct="1"/>
          <a:r>
            <a:rPr kumimoji="1" lang="ja-JP" altLang="en-US" sz="1200">
              <a:solidFill>
                <a:schemeClr val="dk1"/>
              </a:solidFill>
              <a:effectLst/>
              <a:latin typeface="+mn-lt"/>
              <a:ea typeface="+mn-ea"/>
              <a:cs typeface="+mn-cs"/>
            </a:rPr>
            <a:t>　類似団体と比較して大きく上昇している。</a:t>
          </a:r>
          <a:r>
            <a:rPr kumimoji="1" lang="ja-JP" altLang="ja-JP" sz="1200">
              <a:solidFill>
                <a:schemeClr val="dk1"/>
              </a:solidFill>
              <a:effectLst/>
              <a:latin typeface="+mn-lt"/>
              <a:ea typeface="+mn-ea"/>
              <a:cs typeface="+mn-cs"/>
            </a:rPr>
            <a:t>地方債残高の増や、宮津与謝環境組合分担金の増などにより業務費用が増となったことに加え、普通交付税の逓減措置により税収等収入が減少したことが主な要因</a:t>
          </a:r>
          <a:r>
            <a:rPr kumimoji="1" lang="ja-JP" altLang="en-US" sz="1200">
              <a:solidFill>
                <a:schemeClr val="dk1"/>
              </a:solidFill>
              <a:effectLst/>
              <a:latin typeface="+mn-lt"/>
              <a:ea typeface="+mn-ea"/>
              <a:cs typeface="+mn-cs"/>
            </a:rPr>
            <a:t>となっている。</a:t>
          </a:r>
          <a:endParaRPr lang="ja-JP" altLang="ja-JP" sz="1200">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3"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73730</xdr:rowOff>
    </xdr:from>
    <xdr:to>
      <xdr:col>76</xdr:col>
      <xdr:colOff>73025</xdr:colOff>
      <xdr:row>29</xdr:row>
      <xdr:rowOff>3880</xdr:rowOff>
    </xdr:to>
    <xdr:sp macro="" textlink="">
      <xdr:nvSpPr>
        <xdr:cNvPr id="130" name="楕円 129"/>
        <xdr:cNvSpPr/>
      </xdr:nvSpPr>
      <xdr:spPr>
        <a:xfrm>
          <a:off x="14744700" y="56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96607</xdr:rowOff>
    </xdr:from>
    <xdr:ext cx="340478" cy="259045"/>
    <xdr:sp macro="" textlink="">
      <xdr:nvSpPr>
        <xdr:cNvPr id="131" name="債務償還可能年数該当値テキスト"/>
        <xdr:cNvSpPr txBox="1"/>
      </xdr:nvSpPr>
      <xdr:spPr>
        <a:xfrm>
          <a:off x="14846300" y="54972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153035</xdr:rowOff>
    </xdr:from>
    <xdr:to>
      <xdr:col>24</xdr:col>
      <xdr:colOff>114300</xdr:colOff>
      <xdr:row>36</xdr:row>
      <xdr:rowOff>83185</xdr:rowOff>
    </xdr:to>
    <xdr:sp macro="" textlink="">
      <xdr:nvSpPr>
        <xdr:cNvPr id="70" name="楕円 69"/>
        <xdr:cNvSpPr/>
      </xdr:nvSpPr>
      <xdr:spPr>
        <a:xfrm>
          <a:off x="4584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4462</xdr:rowOff>
    </xdr:from>
    <xdr:ext cx="405111" cy="259045"/>
    <xdr:sp macro="" textlink="">
      <xdr:nvSpPr>
        <xdr:cNvPr id="71" name="【道路】&#10;有形固定資産減価償却率該当値テキスト"/>
        <xdr:cNvSpPr txBox="1"/>
      </xdr:nvSpPr>
      <xdr:spPr>
        <a:xfrm>
          <a:off x="4673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xdr:rowOff>
    </xdr:from>
    <xdr:to>
      <xdr:col>20</xdr:col>
      <xdr:colOff>38100</xdr:colOff>
      <xdr:row>36</xdr:row>
      <xdr:rowOff>109855</xdr:rowOff>
    </xdr:to>
    <xdr:sp macro="" textlink="">
      <xdr:nvSpPr>
        <xdr:cNvPr id="72" name="楕円 71"/>
        <xdr:cNvSpPr/>
      </xdr:nvSpPr>
      <xdr:spPr>
        <a:xfrm>
          <a:off x="3746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32385</xdr:rowOff>
    </xdr:from>
    <xdr:to>
      <xdr:col>24</xdr:col>
      <xdr:colOff>63500</xdr:colOff>
      <xdr:row>36</xdr:row>
      <xdr:rowOff>59055</xdr:rowOff>
    </xdr:to>
    <xdr:cxnSp macro="">
      <xdr:nvCxnSpPr>
        <xdr:cNvPr id="73" name="直線コネクタ 72"/>
        <xdr:cNvCxnSpPr/>
      </xdr:nvCxnSpPr>
      <xdr:spPr>
        <a:xfrm flipV="1">
          <a:off x="3797300" y="62045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76835</xdr:rowOff>
    </xdr:from>
    <xdr:to>
      <xdr:col>15</xdr:col>
      <xdr:colOff>101600</xdr:colOff>
      <xdr:row>37</xdr:row>
      <xdr:rowOff>6985</xdr:rowOff>
    </xdr:to>
    <xdr:sp macro="" textlink="">
      <xdr:nvSpPr>
        <xdr:cNvPr id="74" name="楕円 73"/>
        <xdr:cNvSpPr/>
      </xdr:nvSpPr>
      <xdr:spPr>
        <a:xfrm>
          <a:off x="2857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127635</xdr:rowOff>
    </xdr:to>
    <xdr:cxnSp macro="">
      <xdr:nvCxnSpPr>
        <xdr:cNvPr id="75" name="直線コネクタ 74"/>
        <xdr:cNvCxnSpPr/>
      </xdr:nvCxnSpPr>
      <xdr:spPr>
        <a:xfrm flipV="1">
          <a:off x="2908300" y="62312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7"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126382</xdr:rowOff>
    </xdr:from>
    <xdr:ext cx="405111" cy="259045"/>
    <xdr:sp macro="" textlink="">
      <xdr:nvSpPr>
        <xdr:cNvPr id="78" name="n_1mainValue【道路】&#10;有形固定資産減価償却率"/>
        <xdr:cNvSpPr txBox="1"/>
      </xdr:nvSpPr>
      <xdr:spPr>
        <a:xfrm>
          <a:off x="3582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79" name="n_2mainValue【道路】&#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2769</xdr:rowOff>
    </xdr:from>
    <xdr:to>
      <xdr:col>55</xdr:col>
      <xdr:colOff>50800</xdr:colOff>
      <xdr:row>41</xdr:row>
      <xdr:rowOff>104369</xdr:rowOff>
    </xdr:to>
    <xdr:sp macro="" textlink="">
      <xdr:nvSpPr>
        <xdr:cNvPr id="121" name="楕円 120"/>
        <xdr:cNvSpPr/>
      </xdr:nvSpPr>
      <xdr:spPr>
        <a:xfrm>
          <a:off x="10426700" y="70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89146</xdr:rowOff>
    </xdr:from>
    <xdr:ext cx="469744" cy="259045"/>
    <xdr:sp macro="" textlink="">
      <xdr:nvSpPr>
        <xdr:cNvPr id="122" name="【道路】&#10;一人当たり延長該当値テキスト"/>
        <xdr:cNvSpPr txBox="1"/>
      </xdr:nvSpPr>
      <xdr:spPr>
        <a:xfrm>
          <a:off x="10515600" y="694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7083</xdr:rowOff>
    </xdr:from>
    <xdr:to>
      <xdr:col>50</xdr:col>
      <xdr:colOff>165100</xdr:colOff>
      <xdr:row>41</xdr:row>
      <xdr:rowOff>108683</xdr:rowOff>
    </xdr:to>
    <xdr:sp macro="" textlink="">
      <xdr:nvSpPr>
        <xdr:cNvPr id="123" name="楕円 122"/>
        <xdr:cNvSpPr/>
      </xdr:nvSpPr>
      <xdr:spPr>
        <a:xfrm>
          <a:off x="9588500" y="70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53569</xdr:rowOff>
    </xdr:from>
    <xdr:to>
      <xdr:col>55</xdr:col>
      <xdr:colOff>0</xdr:colOff>
      <xdr:row>41</xdr:row>
      <xdr:rowOff>57883</xdr:rowOff>
    </xdr:to>
    <xdr:cxnSp macro="">
      <xdr:nvCxnSpPr>
        <xdr:cNvPr id="124" name="直線コネクタ 123"/>
        <xdr:cNvCxnSpPr/>
      </xdr:nvCxnSpPr>
      <xdr:spPr>
        <a:xfrm flipV="1">
          <a:off x="9639300" y="7083019"/>
          <a:ext cx="8382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10513</xdr:rowOff>
    </xdr:from>
    <xdr:to>
      <xdr:col>46</xdr:col>
      <xdr:colOff>38100</xdr:colOff>
      <xdr:row>41</xdr:row>
      <xdr:rowOff>112113</xdr:rowOff>
    </xdr:to>
    <xdr:sp macro="" textlink="">
      <xdr:nvSpPr>
        <xdr:cNvPr id="125" name="楕円 124"/>
        <xdr:cNvSpPr/>
      </xdr:nvSpPr>
      <xdr:spPr>
        <a:xfrm>
          <a:off x="8699500" y="70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57883</xdr:rowOff>
    </xdr:from>
    <xdr:to>
      <xdr:col>50</xdr:col>
      <xdr:colOff>114300</xdr:colOff>
      <xdr:row>41</xdr:row>
      <xdr:rowOff>61313</xdr:rowOff>
    </xdr:to>
    <xdr:cxnSp macro="">
      <xdr:nvCxnSpPr>
        <xdr:cNvPr id="126" name="直線コネクタ 125"/>
        <xdr:cNvCxnSpPr/>
      </xdr:nvCxnSpPr>
      <xdr:spPr>
        <a:xfrm flipV="1">
          <a:off x="8750300" y="708733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99810</xdr:rowOff>
    </xdr:from>
    <xdr:ext cx="469744" cy="259045"/>
    <xdr:sp macro="" textlink="">
      <xdr:nvSpPr>
        <xdr:cNvPr id="129" name="n_1mainValue【道路】&#10;一人当たり延長"/>
        <xdr:cNvSpPr txBox="1"/>
      </xdr:nvSpPr>
      <xdr:spPr>
        <a:xfrm>
          <a:off x="9391727" y="71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103240</xdr:rowOff>
    </xdr:from>
    <xdr:ext cx="469744" cy="259045"/>
    <xdr:sp macro="" textlink="">
      <xdr:nvSpPr>
        <xdr:cNvPr id="130" name="n_2mainValue【道路】&#10;一人当たり延長"/>
        <xdr:cNvSpPr txBox="1"/>
      </xdr:nvSpPr>
      <xdr:spPr>
        <a:xfrm>
          <a:off x="8515427" y="713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36195</xdr:rowOff>
    </xdr:from>
    <xdr:to>
      <xdr:col>24</xdr:col>
      <xdr:colOff>62865</xdr:colOff>
      <xdr:row>64</xdr:row>
      <xdr:rowOff>158115</xdr:rowOff>
    </xdr:to>
    <xdr:cxnSp macro="">
      <xdr:nvCxnSpPr>
        <xdr:cNvPr id="155" name="直線コネクタ 154"/>
        <xdr:cNvCxnSpPr/>
      </xdr:nvCxnSpPr>
      <xdr:spPr>
        <a:xfrm flipV="1">
          <a:off x="4634865" y="998029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6" name="【橋りょう・トンネ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7" name="直線コネクタ 156"/>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154322</xdr:rowOff>
    </xdr:from>
    <xdr:ext cx="405111" cy="259045"/>
    <xdr:sp macro="" textlink="">
      <xdr:nvSpPr>
        <xdr:cNvPr id="158" name="【橋りょう・トンネル】&#10;有形固定資産減価償却率最大値テキスト"/>
        <xdr:cNvSpPr txBox="1"/>
      </xdr:nvSpPr>
      <xdr:spPr>
        <a:xfrm>
          <a:off x="4673600" y="975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36195</xdr:rowOff>
    </xdr:from>
    <xdr:to>
      <xdr:col>24</xdr:col>
      <xdr:colOff>152400</xdr:colOff>
      <xdr:row>58</xdr:row>
      <xdr:rowOff>36195</xdr:rowOff>
    </xdr:to>
    <xdr:cxnSp macro="">
      <xdr:nvCxnSpPr>
        <xdr:cNvPr id="159" name="直線コネクタ 158"/>
        <xdr:cNvCxnSpPr/>
      </xdr:nvCxnSpPr>
      <xdr:spPr>
        <a:xfrm>
          <a:off x="4546600" y="998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60" name="【橋りょう・トンネ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61" name="フローチャート: 判断 160"/>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62" name="フローチャート: 判断 161"/>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76835</xdr:rowOff>
    </xdr:from>
    <xdr:to>
      <xdr:col>15</xdr:col>
      <xdr:colOff>101600</xdr:colOff>
      <xdr:row>61</xdr:row>
      <xdr:rowOff>6985</xdr:rowOff>
    </xdr:to>
    <xdr:sp macro="" textlink="">
      <xdr:nvSpPr>
        <xdr:cNvPr id="163" name="フローチャート: 判断 162"/>
        <xdr:cNvSpPr/>
      </xdr:nvSpPr>
      <xdr:spPr>
        <a:xfrm>
          <a:off x="2857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69" name="楕円 168"/>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170" name="【橋りょう・トンネル】&#10;有形固定資産減価償却率該当値テキスト"/>
        <xdr:cNvSpPr txBox="1"/>
      </xdr:nvSpPr>
      <xdr:spPr>
        <a:xfrm>
          <a:off x="4673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71" name="楕円 170"/>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11430</xdr:rowOff>
    </xdr:to>
    <xdr:cxnSp macro="">
      <xdr:nvCxnSpPr>
        <xdr:cNvPr id="172" name="直線コネクタ 171"/>
        <xdr:cNvCxnSpPr/>
      </xdr:nvCxnSpPr>
      <xdr:spPr>
        <a:xfrm flipV="1">
          <a:off x="3797300" y="104374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80645</xdr:rowOff>
    </xdr:from>
    <xdr:to>
      <xdr:col>15</xdr:col>
      <xdr:colOff>101600</xdr:colOff>
      <xdr:row>57</xdr:row>
      <xdr:rowOff>10795</xdr:rowOff>
    </xdr:to>
    <xdr:sp macro="" textlink="">
      <xdr:nvSpPr>
        <xdr:cNvPr id="173" name="楕円 172"/>
        <xdr:cNvSpPr/>
      </xdr:nvSpPr>
      <xdr:spPr>
        <a:xfrm>
          <a:off x="2857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131445</xdr:rowOff>
    </xdr:from>
    <xdr:to>
      <xdr:col>19</xdr:col>
      <xdr:colOff>177800</xdr:colOff>
      <xdr:row>61</xdr:row>
      <xdr:rowOff>11430</xdr:rowOff>
    </xdr:to>
    <xdr:cxnSp macro="">
      <xdr:nvCxnSpPr>
        <xdr:cNvPr id="174" name="直線コネクタ 173"/>
        <xdr:cNvCxnSpPr/>
      </xdr:nvCxnSpPr>
      <xdr:spPr>
        <a:xfrm>
          <a:off x="2908300" y="9732645"/>
          <a:ext cx="889000" cy="73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175" name="n_1aveValue【橋りょう・トンネル】&#10;有形固定資産減価償却率"/>
        <xdr:cNvSpPr txBox="1"/>
      </xdr:nvSpPr>
      <xdr:spPr>
        <a:xfrm>
          <a:off x="3582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176" name="n_2aveValue【橋りょう・トンネル】&#10;有形固定資産減価償却率"/>
        <xdr:cNvSpPr txBox="1"/>
      </xdr:nvSpPr>
      <xdr:spPr>
        <a:xfrm>
          <a:off x="2705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77" name="n_1main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27322</xdr:rowOff>
    </xdr:from>
    <xdr:ext cx="405111" cy="259045"/>
    <xdr:sp macro="" textlink="">
      <xdr:nvSpPr>
        <xdr:cNvPr id="178" name="n_2mainValue【橋りょう・トンネル】&#10;有形固定資産減価償却率"/>
        <xdr:cNvSpPr txBox="1"/>
      </xdr:nvSpPr>
      <xdr:spPr>
        <a:xfrm>
          <a:off x="27057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0" name="テキスト ボックス 18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2" name="テキスト ボックス 19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4" name="テキスト ボックス 19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6" name="テキスト ボックス 19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8" name="テキスト ボックス 19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200" name="直線コネクタ 199"/>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201"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2" name="直線コネクタ 201"/>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3"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4" name="直線コネクタ 203"/>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205"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6" name="フローチャート: 判断 205"/>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7" name="フローチャート: 判断 206"/>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8" name="フローチャート: 判断 207"/>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111312</xdr:rowOff>
    </xdr:from>
    <xdr:to>
      <xdr:col>55</xdr:col>
      <xdr:colOff>50800</xdr:colOff>
      <xdr:row>61</xdr:row>
      <xdr:rowOff>41462</xdr:rowOff>
    </xdr:to>
    <xdr:sp macro="" textlink="">
      <xdr:nvSpPr>
        <xdr:cNvPr id="214" name="楕円 213"/>
        <xdr:cNvSpPr/>
      </xdr:nvSpPr>
      <xdr:spPr>
        <a:xfrm>
          <a:off x="10426700" y="103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134189</xdr:rowOff>
    </xdr:from>
    <xdr:ext cx="599010" cy="259045"/>
    <xdr:sp macro="" textlink="">
      <xdr:nvSpPr>
        <xdr:cNvPr id="215" name="【橋りょう・トンネル】&#10;一人当たり有形固定資産（償却資産）額該当値テキスト"/>
        <xdr:cNvSpPr txBox="1"/>
      </xdr:nvSpPr>
      <xdr:spPr>
        <a:xfrm>
          <a:off x="10515600" y="1024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119669</xdr:rowOff>
    </xdr:from>
    <xdr:to>
      <xdr:col>50</xdr:col>
      <xdr:colOff>165100</xdr:colOff>
      <xdr:row>61</xdr:row>
      <xdr:rowOff>49819</xdr:rowOff>
    </xdr:to>
    <xdr:sp macro="" textlink="">
      <xdr:nvSpPr>
        <xdr:cNvPr id="216" name="楕円 215"/>
        <xdr:cNvSpPr/>
      </xdr:nvSpPr>
      <xdr:spPr>
        <a:xfrm>
          <a:off x="9588500" y="104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162112</xdr:rowOff>
    </xdr:from>
    <xdr:to>
      <xdr:col>55</xdr:col>
      <xdr:colOff>0</xdr:colOff>
      <xdr:row>60</xdr:row>
      <xdr:rowOff>170469</xdr:rowOff>
    </xdr:to>
    <xdr:cxnSp macro="">
      <xdr:nvCxnSpPr>
        <xdr:cNvPr id="217" name="直線コネクタ 216"/>
        <xdr:cNvCxnSpPr/>
      </xdr:nvCxnSpPr>
      <xdr:spPr>
        <a:xfrm flipV="1">
          <a:off x="9639300" y="10449112"/>
          <a:ext cx="8382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23667</xdr:rowOff>
    </xdr:from>
    <xdr:to>
      <xdr:col>46</xdr:col>
      <xdr:colOff>38100</xdr:colOff>
      <xdr:row>62</xdr:row>
      <xdr:rowOff>125267</xdr:rowOff>
    </xdr:to>
    <xdr:sp macro="" textlink="">
      <xdr:nvSpPr>
        <xdr:cNvPr id="218" name="楕円 217"/>
        <xdr:cNvSpPr/>
      </xdr:nvSpPr>
      <xdr:spPr>
        <a:xfrm>
          <a:off x="8699500" y="1065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170469</xdr:rowOff>
    </xdr:from>
    <xdr:to>
      <xdr:col>50</xdr:col>
      <xdr:colOff>114300</xdr:colOff>
      <xdr:row>62</xdr:row>
      <xdr:rowOff>74467</xdr:rowOff>
    </xdr:to>
    <xdr:cxnSp macro="">
      <xdr:nvCxnSpPr>
        <xdr:cNvPr id="219" name="直線コネクタ 218"/>
        <xdr:cNvCxnSpPr/>
      </xdr:nvCxnSpPr>
      <xdr:spPr>
        <a:xfrm flipV="1">
          <a:off x="8750300" y="10457469"/>
          <a:ext cx="889000" cy="24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20"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21"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66346</xdr:rowOff>
    </xdr:from>
    <xdr:ext cx="599010" cy="259045"/>
    <xdr:sp macro="" textlink="">
      <xdr:nvSpPr>
        <xdr:cNvPr id="222" name="n_1mainValue【橋りょう・トンネル】&#10;一人当たり有形固定資産（償却資産）額"/>
        <xdr:cNvSpPr txBox="1"/>
      </xdr:nvSpPr>
      <xdr:spPr>
        <a:xfrm>
          <a:off x="9327095" y="1018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116394</xdr:rowOff>
    </xdr:from>
    <xdr:ext cx="599010" cy="259045"/>
    <xdr:sp macro="" textlink="">
      <xdr:nvSpPr>
        <xdr:cNvPr id="223" name="n_2mainValue【橋りょう・トンネル】&#10;一人当たり有形固定資産（償却資産）額"/>
        <xdr:cNvSpPr txBox="1"/>
      </xdr:nvSpPr>
      <xdr:spPr>
        <a:xfrm>
          <a:off x="8450795" y="1074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6" name="直線コネクタ 245"/>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7"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8" name="直線コネクタ 247"/>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9"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50" name="直線コネクタ 249"/>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51"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2" name="フローチャート: 判断 251"/>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3" name="フローチャート: 判断 25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4" name="フローチャート: 判断 253"/>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62737</xdr:rowOff>
    </xdr:from>
    <xdr:to>
      <xdr:col>24</xdr:col>
      <xdr:colOff>114300</xdr:colOff>
      <xdr:row>82</xdr:row>
      <xdr:rowOff>164337</xdr:rowOff>
    </xdr:to>
    <xdr:sp macro="" textlink="">
      <xdr:nvSpPr>
        <xdr:cNvPr id="260" name="楕円 259"/>
        <xdr:cNvSpPr/>
      </xdr:nvSpPr>
      <xdr:spPr>
        <a:xfrm>
          <a:off x="45847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85614</xdr:rowOff>
    </xdr:from>
    <xdr:ext cx="405111" cy="259045"/>
    <xdr:sp macro="" textlink="">
      <xdr:nvSpPr>
        <xdr:cNvPr id="261" name="【公営住宅】&#10;有形固定資産減価償却率該当値テキスト"/>
        <xdr:cNvSpPr txBox="1"/>
      </xdr:nvSpPr>
      <xdr:spPr>
        <a:xfrm>
          <a:off x="4673600" y="139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62" name="楕円 261"/>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113537</xdr:rowOff>
    </xdr:from>
    <xdr:to>
      <xdr:col>24</xdr:col>
      <xdr:colOff>63500</xdr:colOff>
      <xdr:row>82</xdr:row>
      <xdr:rowOff>163830</xdr:rowOff>
    </xdr:to>
    <xdr:cxnSp macro="">
      <xdr:nvCxnSpPr>
        <xdr:cNvPr id="263" name="直線コネクタ 262"/>
        <xdr:cNvCxnSpPr/>
      </xdr:nvCxnSpPr>
      <xdr:spPr>
        <a:xfrm flipV="1">
          <a:off x="3797300" y="1417243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264" name="楕円 263"/>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83820</xdr:rowOff>
    </xdr:to>
    <xdr:cxnSp macro="">
      <xdr:nvCxnSpPr>
        <xdr:cNvPr id="265" name="直線コネクタ 264"/>
        <xdr:cNvCxnSpPr/>
      </xdr:nvCxnSpPr>
      <xdr:spPr>
        <a:xfrm flipV="1">
          <a:off x="2908300" y="142227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66"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67"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268" name="n_1mainValue【公営住宅】&#10;有形固定資産減価償却率"/>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269" name="n_2mainValue【公営住宅】&#10;有形固定資産減価償却率"/>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0" name="直線コネクタ 27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1" name="テキスト ボックス 28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4" name="直線コネクタ 28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5" name="テキスト ボックス 28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9" name="直線コネクタ 288"/>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90"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91" name="直線コネクタ 290"/>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2"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3" name="直線コネクタ 292"/>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94"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5" name="フローチャート: 判断 294"/>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6" name="フローチャート: 判断 295"/>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7" name="フローチャート: 判断 296"/>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96456</xdr:rowOff>
    </xdr:from>
    <xdr:to>
      <xdr:col>55</xdr:col>
      <xdr:colOff>50800</xdr:colOff>
      <xdr:row>83</xdr:row>
      <xdr:rowOff>26606</xdr:rowOff>
    </xdr:to>
    <xdr:sp macro="" textlink="">
      <xdr:nvSpPr>
        <xdr:cNvPr id="303" name="楕円 302"/>
        <xdr:cNvSpPr/>
      </xdr:nvSpPr>
      <xdr:spPr>
        <a:xfrm>
          <a:off x="10426700" y="141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119333</xdr:rowOff>
    </xdr:from>
    <xdr:ext cx="469744" cy="259045"/>
    <xdr:sp macro="" textlink="">
      <xdr:nvSpPr>
        <xdr:cNvPr id="304" name="【公営住宅】&#10;一人当たり面積該当値テキスト"/>
        <xdr:cNvSpPr txBox="1"/>
      </xdr:nvSpPr>
      <xdr:spPr>
        <a:xfrm>
          <a:off x="10515600" y="1400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104457</xdr:rowOff>
    </xdr:from>
    <xdr:to>
      <xdr:col>50</xdr:col>
      <xdr:colOff>165100</xdr:colOff>
      <xdr:row>83</xdr:row>
      <xdr:rowOff>34607</xdr:rowOff>
    </xdr:to>
    <xdr:sp macro="" textlink="">
      <xdr:nvSpPr>
        <xdr:cNvPr id="305" name="楕円 304"/>
        <xdr:cNvSpPr/>
      </xdr:nvSpPr>
      <xdr:spPr>
        <a:xfrm>
          <a:off x="9588500" y="1416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147256</xdr:rowOff>
    </xdr:from>
    <xdr:to>
      <xdr:col>55</xdr:col>
      <xdr:colOff>0</xdr:colOff>
      <xdr:row>82</xdr:row>
      <xdr:rowOff>155257</xdr:rowOff>
    </xdr:to>
    <xdr:cxnSp macro="">
      <xdr:nvCxnSpPr>
        <xdr:cNvPr id="306" name="直線コネクタ 305"/>
        <xdr:cNvCxnSpPr/>
      </xdr:nvCxnSpPr>
      <xdr:spPr>
        <a:xfrm flipV="1">
          <a:off x="9639300" y="1420615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109029</xdr:rowOff>
    </xdr:from>
    <xdr:to>
      <xdr:col>46</xdr:col>
      <xdr:colOff>38100</xdr:colOff>
      <xdr:row>83</xdr:row>
      <xdr:rowOff>39179</xdr:rowOff>
    </xdr:to>
    <xdr:sp macro="" textlink="">
      <xdr:nvSpPr>
        <xdr:cNvPr id="307" name="楕円 306"/>
        <xdr:cNvSpPr/>
      </xdr:nvSpPr>
      <xdr:spPr>
        <a:xfrm>
          <a:off x="8699500" y="141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155257</xdr:rowOff>
    </xdr:from>
    <xdr:to>
      <xdr:col>50</xdr:col>
      <xdr:colOff>114300</xdr:colOff>
      <xdr:row>82</xdr:row>
      <xdr:rowOff>159829</xdr:rowOff>
    </xdr:to>
    <xdr:cxnSp macro="">
      <xdr:nvCxnSpPr>
        <xdr:cNvPr id="308" name="直線コネクタ 307"/>
        <xdr:cNvCxnSpPr/>
      </xdr:nvCxnSpPr>
      <xdr:spPr>
        <a:xfrm flipV="1">
          <a:off x="8750300" y="142141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309" name="n_1aveValue【公営住宅】&#10;一人当たり面積"/>
        <xdr:cNvSpPr txBox="1"/>
      </xdr:nvSpPr>
      <xdr:spPr>
        <a:xfrm>
          <a:off x="93917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310" name="n_2aveValue【公営住宅】&#10;一人当たり面積"/>
        <xdr:cNvSpPr txBox="1"/>
      </xdr:nvSpPr>
      <xdr:spPr>
        <a:xfrm>
          <a:off x="8515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51134</xdr:rowOff>
    </xdr:from>
    <xdr:ext cx="469744" cy="259045"/>
    <xdr:sp macro="" textlink="">
      <xdr:nvSpPr>
        <xdr:cNvPr id="311" name="n_1mainValue【公営住宅】&#10;一人当たり面積"/>
        <xdr:cNvSpPr txBox="1"/>
      </xdr:nvSpPr>
      <xdr:spPr>
        <a:xfrm>
          <a:off x="9391727" y="1393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55706</xdr:rowOff>
    </xdr:from>
    <xdr:ext cx="469744" cy="259045"/>
    <xdr:sp macro="" textlink="">
      <xdr:nvSpPr>
        <xdr:cNvPr id="312" name="n_2mainValue【公営住宅】&#10;一人当たり面積"/>
        <xdr:cNvSpPr txBox="1"/>
      </xdr:nvSpPr>
      <xdr:spPr>
        <a:xfrm>
          <a:off x="8515427" y="1394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53" name="直線コネクタ 352"/>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5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55" name="直線コネクタ 35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56"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57" name="直線コネクタ 356"/>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358" name="【認定こども園・幼稚園・保育所】&#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9" name="フローチャート: 判断 358"/>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60" name="フローチャート: 判断 359"/>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61" name="フローチャート: 判断 360"/>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367" name="楕円 366"/>
        <xdr:cNvSpPr/>
      </xdr:nvSpPr>
      <xdr:spPr>
        <a:xfrm>
          <a:off x="16268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36212</xdr:rowOff>
    </xdr:from>
    <xdr:ext cx="405111" cy="259045"/>
    <xdr:sp macro="" textlink="">
      <xdr:nvSpPr>
        <xdr:cNvPr id="368" name="【認定こども園・幼稚園・保育所】&#10;有形固定資産減価償却率該当値テキスト"/>
        <xdr:cNvSpPr txBox="1"/>
      </xdr:nvSpPr>
      <xdr:spPr>
        <a:xfrm>
          <a:off x="16357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109220</xdr:rowOff>
    </xdr:from>
    <xdr:to>
      <xdr:col>81</xdr:col>
      <xdr:colOff>101600</xdr:colOff>
      <xdr:row>36</xdr:row>
      <xdr:rowOff>39370</xdr:rowOff>
    </xdr:to>
    <xdr:sp macro="" textlink="">
      <xdr:nvSpPr>
        <xdr:cNvPr id="369" name="楕円 368"/>
        <xdr:cNvSpPr/>
      </xdr:nvSpPr>
      <xdr:spPr>
        <a:xfrm>
          <a:off x="15430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160020</xdr:rowOff>
    </xdr:from>
    <xdr:to>
      <xdr:col>85</xdr:col>
      <xdr:colOff>127000</xdr:colOff>
      <xdr:row>38</xdr:row>
      <xdr:rowOff>108585</xdr:rowOff>
    </xdr:to>
    <xdr:cxnSp macro="">
      <xdr:nvCxnSpPr>
        <xdr:cNvPr id="370" name="直線コネクタ 369"/>
        <xdr:cNvCxnSpPr/>
      </xdr:nvCxnSpPr>
      <xdr:spPr>
        <a:xfrm>
          <a:off x="15481300" y="6160770"/>
          <a:ext cx="83820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147320</xdr:rowOff>
    </xdr:from>
    <xdr:to>
      <xdr:col>76</xdr:col>
      <xdr:colOff>165100</xdr:colOff>
      <xdr:row>36</xdr:row>
      <xdr:rowOff>77470</xdr:rowOff>
    </xdr:to>
    <xdr:sp macro="" textlink="">
      <xdr:nvSpPr>
        <xdr:cNvPr id="371" name="楕円 370"/>
        <xdr:cNvSpPr/>
      </xdr:nvSpPr>
      <xdr:spPr>
        <a:xfrm>
          <a:off x="14541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36</xdr:row>
      <xdr:rowOff>26670</xdr:rowOff>
    </xdr:to>
    <xdr:cxnSp macro="">
      <xdr:nvCxnSpPr>
        <xdr:cNvPr id="372" name="直線コネクタ 371"/>
        <xdr:cNvCxnSpPr/>
      </xdr:nvCxnSpPr>
      <xdr:spPr>
        <a:xfrm flipV="1">
          <a:off x="14592300" y="6160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73"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74"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55897</xdr:rowOff>
    </xdr:from>
    <xdr:ext cx="405111" cy="259045"/>
    <xdr:sp macro="" textlink="">
      <xdr:nvSpPr>
        <xdr:cNvPr id="375" name="n_1mainValue【認定こども園・幼稚園・保育所】&#10;有形固定資産減価償却率"/>
        <xdr:cNvSpPr txBox="1"/>
      </xdr:nvSpPr>
      <xdr:spPr>
        <a:xfrm>
          <a:off x="15266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93997</xdr:rowOff>
    </xdr:from>
    <xdr:ext cx="405111" cy="259045"/>
    <xdr:sp macro="" textlink="">
      <xdr:nvSpPr>
        <xdr:cNvPr id="376" name="n_2mainValue【認定こども園・幼稚園・保育所】&#10;有形固定資産減価償却率"/>
        <xdr:cNvSpPr txBox="1"/>
      </xdr:nvSpPr>
      <xdr:spPr>
        <a:xfrm>
          <a:off x="14389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8" name="直線コネクタ 397"/>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9"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400" name="直線コネクタ 399"/>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401"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02" name="直線コネクタ 401"/>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03"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04" name="フローチャート: 判断 403"/>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05" name="フローチャート: 判断 404"/>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06" name="フローチャート: 判断 405"/>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116840</xdr:rowOff>
    </xdr:from>
    <xdr:to>
      <xdr:col>116</xdr:col>
      <xdr:colOff>114300</xdr:colOff>
      <xdr:row>36</xdr:row>
      <xdr:rowOff>46990</xdr:rowOff>
    </xdr:to>
    <xdr:sp macro="" textlink="">
      <xdr:nvSpPr>
        <xdr:cNvPr id="412" name="楕円 411"/>
        <xdr:cNvSpPr/>
      </xdr:nvSpPr>
      <xdr:spPr>
        <a:xfrm>
          <a:off x="22110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139717</xdr:rowOff>
    </xdr:from>
    <xdr:ext cx="469744" cy="259045"/>
    <xdr:sp macro="" textlink="">
      <xdr:nvSpPr>
        <xdr:cNvPr id="413" name="【認定こども園・幼稚園・保育所】&#10;一人当たり面積該当値テキスト"/>
        <xdr:cNvSpPr txBox="1"/>
      </xdr:nvSpPr>
      <xdr:spPr>
        <a:xfrm>
          <a:off x="22199600"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34544</xdr:rowOff>
    </xdr:from>
    <xdr:to>
      <xdr:col>112</xdr:col>
      <xdr:colOff>38100</xdr:colOff>
      <xdr:row>36</xdr:row>
      <xdr:rowOff>136144</xdr:rowOff>
    </xdr:to>
    <xdr:sp macro="" textlink="">
      <xdr:nvSpPr>
        <xdr:cNvPr id="414" name="楕円 413"/>
        <xdr:cNvSpPr/>
      </xdr:nvSpPr>
      <xdr:spPr>
        <a:xfrm>
          <a:off x="21272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167640</xdr:rowOff>
    </xdr:from>
    <xdr:to>
      <xdr:col>116</xdr:col>
      <xdr:colOff>63500</xdr:colOff>
      <xdr:row>36</xdr:row>
      <xdr:rowOff>85344</xdr:rowOff>
    </xdr:to>
    <xdr:cxnSp macro="">
      <xdr:nvCxnSpPr>
        <xdr:cNvPr id="415" name="直線コネクタ 414"/>
        <xdr:cNvCxnSpPr/>
      </xdr:nvCxnSpPr>
      <xdr:spPr>
        <a:xfrm flipV="1">
          <a:off x="21323300" y="6168390"/>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45974</xdr:rowOff>
    </xdr:from>
    <xdr:to>
      <xdr:col>107</xdr:col>
      <xdr:colOff>101600</xdr:colOff>
      <xdr:row>36</xdr:row>
      <xdr:rowOff>147574</xdr:rowOff>
    </xdr:to>
    <xdr:sp macro="" textlink="">
      <xdr:nvSpPr>
        <xdr:cNvPr id="416" name="楕円 415"/>
        <xdr:cNvSpPr/>
      </xdr:nvSpPr>
      <xdr:spPr>
        <a:xfrm>
          <a:off x="203835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85344</xdr:rowOff>
    </xdr:from>
    <xdr:to>
      <xdr:col>111</xdr:col>
      <xdr:colOff>177800</xdr:colOff>
      <xdr:row>36</xdr:row>
      <xdr:rowOff>96774</xdr:rowOff>
    </xdr:to>
    <xdr:cxnSp macro="">
      <xdr:nvCxnSpPr>
        <xdr:cNvPr id="417" name="直線コネクタ 416"/>
        <xdr:cNvCxnSpPr/>
      </xdr:nvCxnSpPr>
      <xdr:spPr>
        <a:xfrm flipV="1">
          <a:off x="20434300" y="62575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418"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419" name="n_2ave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152671</xdr:rowOff>
    </xdr:from>
    <xdr:ext cx="469744" cy="259045"/>
    <xdr:sp macro="" textlink="">
      <xdr:nvSpPr>
        <xdr:cNvPr id="420" name="n_1mainValue【認定こども園・幼稚園・保育所】&#10;一人当たり面積"/>
        <xdr:cNvSpPr txBox="1"/>
      </xdr:nvSpPr>
      <xdr:spPr>
        <a:xfrm>
          <a:off x="210757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164101</xdr:rowOff>
    </xdr:from>
    <xdr:ext cx="469744" cy="259045"/>
    <xdr:sp macro="" textlink="">
      <xdr:nvSpPr>
        <xdr:cNvPr id="421" name="n_2mainValue【認定こども園・幼稚園・保育所】&#10;一人当たり面積"/>
        <xdr:cNvSpPr txBox="1"/>
      </xdr:nvSpPr>
      <xdr:spPr>
        <a:xfrm>
          <a:off x="20199427" y="599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2" name="テキスト ボックス 4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4" name="テキスト ボックス 43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4" name="テキスト ボックス 44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8" name="直線コネクタ 447"/>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9"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50" name="直線コネクタ 449"/>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51"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52" name="直線コネクタ 451"/>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53"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4" name="フローチャート: 判断 45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55" name="フローチャート: 判断 454"/>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56" name="フローチャート: 判断 455"/>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462" name="楕円 461"/>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47189</xdr:rowOff>
    </xdr:from>
    <xdr:ext cx="405111" cy="259045"/>
    <xdr:sp macro="" textlink="">
      <xdr:nvSpPr>
        <xdr:cNvPr id="463" name="【学校施設】&#10;有形固定資産減価償却率該当値テキスト"/>
        <xdr:cNvSpPr txBox="1"/>
      </xdr:nvSpPr>
      <xdr:spPr>
        <a:xfrm>
          <a:off x="16357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60234</xdr:rowOff>
    </xdr:from>
    <xdr:to>
      <xdr:col>81</xdr:col>
      <xdr:colOff>101600</xdr:colOff>
      <xdr:row>60</xdr:row>
      <xdr:rowOff>161834</xdr:rowOff>
    </xdr:to>
    <xdr:sp macro="" textlink="">
      <xdr:nvSpPr>
        <xdr:cNvPr id="464" name="楕円 463"/>
        <xdr:cNvSpPr/>
      </xdr:nvSpPr>
      <xdr:spPr>
        <a:xfrm>
          <a:off x="15430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60</xdr:row>
      <xdr:rowOff>111034</xdr:rowOff>
    </xdr:to>
    <xdr:cxnSp macro="">
      <xdr:nvCxnSpPr>
        <xdr:cNvPr id="465" name="直線コネクタ 464"/>
        <xdr:cNvCxnSpPr/>
      </xdr:nvCxnSpPr>
      <xdr:spPr>
        <a:xfrm flipV="1">
          <a:off x="15481300" y="103621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xdr:rowOff>
    </xdr:from>
    <xdr:to>
      <xdr:col>76</xdr:col>
      <xdr:colOff>165100</xdr:colOff>
      <xdr:row>58</xdr:row>
      <xdr:rowOff>106317</xdr:rowOff>
    </xdr:to>
    <xdr:sp macro="" textlink="">
      <xdr:nvSpPr>
        <xdr:cNvPr id="466" name="楕円 465"/>
        <xdr:cNvSpPr/>
      </xdr:nvSpPr>
      <xdr:spPr>
        <a:xfrm>
          <a:off x="14541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60</xdr:row>
      <xdr:rowOff>111034</xdr:rowOff>
    </xdr:to>
    <xdr:cxnSp macro="">
      <xdr:nvCxnSpPr>
        <xdr:cNvPr id="467" name="直線コネクタ 466"/>
        <xdr:cNvCxnSpPr/>
      </xdr:nvCxnSpPr>
      <xdr:spPr>
        <a:xfrm>
          <a:off x="14592300" y="9999617"/>
          <a:ext cx="889000" cy="39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68"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69" name="n_2ave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152961</xdr:rowOff>
    </xdr:from>
    <xdr:ext cx="405111" cy="259045"/>
    <xdr:sp macro="" textlink="">
      <xdr:nvSpPr>
        <xdr:cNvPr id="470" name="n_1mainValue【学校施設】&#10;有形固定資産減価償却率"/>
        <xdr:cNvSpPr txBox="1"/>
      </xdr:nvSpPr>
      <xdr:spPr>
        <a:xfrm>
          <a:off x="152660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122844</xdr:rowOff>
    </xdr:from>
    <xdr:ext cx="405111" cy="259045"/>
    <xdr:sp macro="" textlink="">
      <xdr:nvSpPr>
        <xdr:cNvPr id="471" name="n_2mainValue【学校施設】&#10;有形固定資産減価償却率"/>
        <xdr:cNvSpPr txBox="1"/>
      </xdr:nvSpPr>
      <xdr:spPr>
        <a:xfrm>
          <a:off x="14389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96" name="直線コネクタ 495"/>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7"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8" name="直線コネクタ 497"/>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9"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500" name="直線コネクタ 499"/>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501"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02" name="フローチャート: 判断 501"/>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03" name="フローチャート: 判断 502"/>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04" name="フローチャート: 判断 503"/>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7112</xdr:rowOff>
    </xdr:from>
    <xdr:to>
      <xdr:col>116</xdr:col>
      <xdr:colOff>114300</xdr:colOff>
      <xdr:row>59</xdr:row>
      <xdr:rowOff>108712</xdr:rowOff>
    </xdr:to>
    <xdr:sp macro="" textlink="">
      <xdr:nvSpPr>
        <xdr:cNvPr id="510" name="楕円 509"/>
        <xdr:cNvSpPr/>
      </xdr:nvSpPr>
      <xdr:spPr>
        <a:xfrm>
          <a:off x="22110700" y="101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29989</xdr:rowOff>
    </xdr:from>
    <xdr:ext cx="469744" cy="259045"/>
    <xdr:sp macro="" textlink="">
      <xdr:nvSpPr>
        <xdr:cNvPr id="511" name="【学校施設】&#10;一人当たり面積該当値テキスト"/>
        <xdr:cNvSpPr txBox="1"/>
      </xdr:nvSpPr>
      <xdr:spPr>
        <a:xfrm>
          <a:off x="22199600" y="997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106172</xdr:rowOff>
    </xdr:from>
    <xdr:to>
      <xdr:col>112</xdr:col>
      <xdr:colOff>38100</xdr:colOff>
      <xdr:row>60</xdr:row>
      <xdr:rowOff>36322</xdr:rowOff>
    </xdr:to>
    <xdr:sp macro="" textlink="">
      <xdr:nvSpPr>
        <xdr:cNvPr id="512" name="楕円 511"/>
        <xdr:cNvSpPr/>
      </xdr:nvSpPr>
      <xdr:spPr>
        <a:xfrm>
          <a:off x="21272500" y="102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57912</xdr:rowOff>
    </xdr:from>
    <xdr:to>
      <xdr:col>116</xdr:col>
      <xdr:colOff>63500</xdr:colOff>
      <xdr:row>59</xdr:row>
      <xdr:rowOff>156972</xdr:rowOff>
    </xdr:to>
    <xdr:cxnSp macro="">
      <xdr:nvCxnSpPr>
        <xdr:cNvPr id="513" name="直線コネクタ 512"/>
        <xdr:cNvCxnSpPr/>
      </xdr:nvCxnSpPr>
      <xdr:spPr>
        <a:xfrm flipV="1">
          <a:off x="21323300" y="10173462"/>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24638</xdr:rowOff>
    </xdr:from>
    <xdr:to>
      <xdr:col>107</xdr:col>
      <xdr:colOff>101600</xdr:colOff>
      <xdr:row>59</xdr:row>
      <xdr:rowOff>126238</xdr:rowOff>
    </xdr:to>
    <xdr:sp macro="" textlink="">
      <xdr:nvSpPr>
        <xdr:cNvPr id="514" name="楕円 513"/>
        <xdr:cNvSpPr/>
      </xdr:nvSpPr>
      <xdr:spPr>
        <a:xfrm>
          <a:off x="20383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75438</xdr:rowOff>
    </xdr:from>
    <xdr:to>
      <xdr:col>111</xdr:col>
      <xdr:colOff>177800</xdr:colOff>
      <xdr:row>59</xdr:row>
      <xdr:rowOff>156972</xdr:rowOff>
    </xdr:to>
    <xdr:cxnSp macro="">
      <xdr:nvCxnSpPr>
        <xdr:cNvPr id="515" name="直線コネクタ 514"/>
        <xdr:cNvCxnSpPr/>
      </xdr:nvCxnSpPr>
      <xdr:spPr>
        <a:xfrm>
          <a:off x="20434300" y="10190988"/>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126509</xdr:rowOff>
    </xdr:from>
    <xdr:ext cx="469744" cy="259045"/>
    <xdr:sp macro="" textlink="">
      <xdr:nvSpPr>
        <xdr:cNvPr id="516"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517" name="n_2ave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52849</xdr:rowOff>
    </xdr:from>
    <xdr:ext cx="469744" cy="259045"/>
    <xdr:sp macro="" textlink="">
      <xdr:nvSpPr>
        <xdr:cNvPr id="518" name="n_1mainValue【学校施設】&#10;一人当たり面積"/>
        <xdr:cNvSpPr txBox="1"/>
      </xdr:nvSpPr>
      <xdr:spPr>
        <a:xfrm>
          <a:off x="21075727" y="999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142765</xdr:rowOff>
    </xdr:from>
    <xdr:ext cx="469744" cy="259045"/>
    <xdr:sp macro="" textlink="">
      <xdr:nvSpPr>
        <xdr:cNvPr id="519" name="n_2mainValue【学校施設】&#10;一人当たり面積"/>
        <xdr:cNvSpPr txBox="1"/>
      </xdr:nvSpPr>
      <xdr:spPr>
        <a:xfrm>
          <a:off x="201994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0" name="テキスト ボックス 5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2" name="テキスト ボックス 5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0" name="テキスト ボックス 5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44" name="直線コネクタ 543"/>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45"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46" name="直線コネクタ 545"/>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8" name="直線コネクタ 54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549"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50" name="フローチャート: 判断 549"/>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51" name="フローチャート: 判断 550"/>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2" name="フローチャート: 判断 551"/>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58" name="楕円 557"/>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59"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60" name="楕円 55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61" name="直線コネクタ 560"/>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86361</xdr:rowOff>
    </xdr:from>
    <xdr:to>
      <xdr:col>76</xdr:col>
      <xdr:colOff>165100</xdr:colOff>
      <xdr:row>82</xdr:row>
      <xdr:rowOff>16511</xdr:rowOff>
    </xdr:to>
    <xdr:sp macro="" textlink="">
      <xdr:nvSpPr>
        <xdr:cNvPr id="562" name="楕円 561"/>
        <xdr:cNvSpPr/>
      </xdr:nvSpPr>
      <xdr:spPr>
        <a:xfrm>
          <a:off x="14541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81</xdr:row>
      <xdr:rowOff>137161</xdr:rowOff>
    </xdr:to>
    <xdr:cxnSp macro="">
      <xdr:nvCxnSpPr>
        <xdr:cNvPr id="563" name="直線コネクタ 562"/>
        <xdr:cNvCxnSpPr/>
      </xdr:nvCxnSpPr>
      <xdr:spPr>
        <a:xfrm flipV="1">
          <a:off x="14592300" y="13335000"/>
          <a:ext cx="889000" cy="6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64"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65" name="n_2ave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66"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33038</xdr:rowOff>
    </xdr:from>
    <xdr:ext cx="405111" cy="259045"/>
    <xdr:sp macro="" textlink="">
      <xdr:nvSpPr>
        <xdr:cNvPr id="567" name="n_2mainValue【児童館】&#10;有形固定資産減価償却率"/>
        <xdr:cNvSpPr txBox="1"/>
      </xdr:nvSpPr>
      <xdr:spPr>
        <a:xfrm>
          <a:off x="14389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8" name="直線コネクタ 5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9" name="テキスト ボックス 5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0" name="直線コネクタ 5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1" name="テキスト ボックス 5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3" name="テキスト ボックス 5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4" name="直線コネクタ 5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5" name="テキスト ボックス 5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6" name="直線コネクタ 5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7" name="テキスト ボックス 5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91" name="直線コネクタ 590"/>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93" name="直線コネクタ 59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94"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95" name="直線コネクタ 594"/>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96"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7" name="フローチャート: 判断 596"/>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98" name="フローチャート: 判断 597"/>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99" name="フローチャート: 判断 598"/>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605" name="楕円 604"/>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606" name="【児童館】&#10;一人当たり面積該当値テキスト"/>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607" name="楕円 606"/>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608" name="直線コネクタ 607"/>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31750</xdr:rowOff>
    </xdr:from>
    <xdr:to>
      <xdr:col>107</xdr:col>
      <xdr:colOff>101600</xdr:colOff>
      <xdr:row>85</xdr:row>
      <xdr:rowOff>133350</xdr:rowOff>
    </xdr:to>
    <xdr:sp macro="" textlink="">
      <xdr:nvSpPr>
        <xdr:cNvPr id="609" name="楕円 608"/>
        <xdr:cNvSpPr/>
      </xdr:nvSpPr>
      <xdr:spPr>
        <a:xfrm>
          <a:off x="20383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82550</xdr:rowOff>
    </xdr:from>
    <xdr:to>
      <xdr:col>111</xdr:col>
      <xdr:colOff>177800</xdr:colOff>
      <xdr:row>86</xdr:row>
      <xdr:rowOff>12700</xdr:rowOff>
    </xdr:to>
    <xdr:cxnSp macro="">
      <xdr:nvCxnSpPr>
        <xdr:cNvPr id="610" name="直線コネクタ 609"/>
        <xdr:cNvCxnSpPr/>
      </xdr:nvCxnSpPr>
      <xdr:spPr>
        <a:xfrm>
          <a:off x="20434300" y="1465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11"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612"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613" name="n_1mainValue【児童館】&#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124477</xdr:rowOff>
    </xdr:from>
    <xdr:ext cx="469744" cy="259045"/>
    <xdr:sp macro="" textlink="">
      <xdr:nvSpPr>
        <xdr:cNvPr id="614" name="n_2mainValue【児童館】&#10;一人当たり面積"/>
        <xdr:cNvSpPr txBox="1"/>
      </xdr:nvSpPr>
      <xdr:spPr>
        <a:xfrm>
          <a:off x="20199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5" name="テキスト ボックス 6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7" name="テキスト ボックス 6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9" name="テキスト ボックス 6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1" name="テキスト ボックス 6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3" name="テキスト ボックス 63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637" name="直線コネクタ 636"/>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38"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39" name="直線コネクタ 638"/>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40"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41" name="直線コネクタ 64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42"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43" name="フローチャート: 判断 642"/>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44" name="フローチャート: 判断 643"/>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45" name="フローチャート: 判断 644"/>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155702</xdr:rowOff>
    </xdr:from>
    <xdr:to>
      <xdr:col>85</xdr:col>
      <xdr:colOff>177800</xdr:colOff>
      <xdr:row>105</xdr:row>
      <xdr:rowOff>85852</xdr:rowOff>
    </xdr:to>
    <xdr:sp macro="" textlink="">
      <xdr:nvSpPr>
        <xdr:cNvPr id="651" name="楕円 650"/>
        <xdr:cNvSpPr/>
      </xdr:nvSpPr>
      <xdr:spPr>
        <a:xfrm>
          <a:off x="162687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7129</xdr:rowOff>
    </xdr:from>
    <xdr:ext cx="405111" cy="259045"/>
    <xdr:sp macro="" textlink="">
      <xdr:nvSpPr>
        <xdr:cNvPr id="652" name="【公民館】&#10;有形固定資産減価償却率該当値テキスト"/>
        <xdr:cNvSpPr txBox="1"/>
      </xdr:nvSpPr>
      <xdr:spPr>
        <a:xfrm>
          <a:off x="16357600" y="1783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653" name="楕円 652"/>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35052</xdr:rowOff>
    </xdr:from>
    <xdr:to>
      <xdr:col>85</xdr:col>
      <xdr:colOff>127000</xdr:colOff>
      <xdr:row>105</xdr:row>
      <xdr:rowOff>110489</xdr:rowOff>
    </xdr:to>
    <xdr:cxnSp macro="">
      <xdr:nvCxnSpPr>
        <xdr:cNvPr id="654" name="直線コネクタ 653"/>
        <xdr:cNvCxnSpPr/>
      </xdr:nvCxnSpPr>
      <xdr:spPr>
        <a:xfrm flipV="1">
          <a:off x="15481300" y="18037302"/>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655" name="楕円 654"/>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106</xdr:row>
      <xdr:rowOff>133350</xdr:rowOff>
    </xdr:to>
    <xdr:cxnSp macro="">
      <xdr:nvCxnSpPr>
        <xdr:cNvPr id="656" name="直線コネクタ 655"/>
        <xdr:cNvCxnSpPr/>
      </xdr:nvCxnSpPr>
      <xdr:spPr>
        <a:xfrm flipV="1">
          <a:off x="14592300" y="181127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57"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658"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6366</xdr:rowOff>
    </xdr:from>
    <xdr:ext cx="405111" cy="259045"/>
    <xdr:sp macro="" textlink="">
      <xdr:nvSpPr>
        <xdr:cNvPr id="659" name="n_1mainValue【公民館】&#10;有形固定資産減価償却率"/>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660" name="n_2mainValue【公民館】&#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86" name="直線コネクタ 685"/>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7"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8" name="直線コネクタ 687"/>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89"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90" name="直線コネクタ 689"/>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91"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92" name="フローチャート: 判断 691"/>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93" name="フローチャート: 判断 692"/>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94" name="フローチャート: 判断 693"/>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152763</xdr:rowOff>
    </xdr:from>
    <xdr:to>
      <xdr:col>116</xdr:col>
      <xdr:colOff>114300</xdr:colOff>
      <xdr:row>103</xdr:row>
      <xdr:rowOff>82913</xdr:rowOff>
    </xdr:to>
    <xdr:sp macro="" textlink="">
      <xdr:nvSpPr>
        <xdr:cNvPr id="700" name="楕円 699"/>
        <xdr:cNvSpPr/>
      </xdr:nvSpPr>
      <xdr:spPr>
        <a:xfrm>
          <a:off x="221107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4190</xdr:rowOff>
    </xdr:from>
    <xdr:ext cx="469744" cy="259045"/>
    <xdr:sp macro="" textlink="">
      <xdr:nvSpPr>
        <xdr:cNvPr id="701" name="【公民館】&#10;一人当たり面積該当値テキスト"/>
        <xdr:cNvSpPr txBox="1"/>
      </xdr:nvSpPr>
      <xdr:spPr>
        <a:xfrm>
          <a:off x="22199600" y="174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907</xdr:rowOff>
    </xdr:from>
    <xdr:to>
      <xdr:col>112</xdr:col>
      <xdr:colOff>38100</xdr:colOff>
      <xdr:row>103</xdr:row>
      <xdr:rowOff>102507</xdr:rowOff>
    </xdr:to>
    <xdr:sp macro="" textlink="">
      <xdr:nvSpPr>
        <xdr:cNvPr id="702" name="楕円 701"/>
        <xdr:cNvSpPr/>
      </xdr:nvSpPr>
      <xdr:spPr>
        <a:xfrm>
          <a:off x="2127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32113</xdr:rowOff>
    </xdr:from>
    <xdr:to>
      <xdr:col>116</xdr:col>
      <xdr:colOff>63500</xdr:colOff>
      <xdr:row>103</xdr:row>
      <xdr:rowOff>51707</xdr:rowOff>
    </xdr:to>
    <xdr:cxnSp macro="">
      <xdr:nvCxnSpPr>
        <xdr:cNvPr id="703" name="直線コネクタ 702"/>
        <xdr:cNvCxnSpPr/>
      </xdr:nvCxnSpPr>
      <xdr:spPr>
        <a:xfrm flipV="1">
          <a:off x="21323300" y="176914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89081</xdr:rowOff>
    </xdr:from>
    <xdr:to>
      <xdr:col>107</xdr:col>
      <xdr:colOff>101600</xdr:colOff>
      <xdr:row>104</xdr:row>
      <xdr:rowOff>19231</xdr:rowOff>
    </xdr:to>
    <xdr:sp macro="" textlink="">
      <xdr:nvSpPr>
        <xdr:cNvPr id="704" name="楕円 703"/>
        <xdr:cNvSpPr/>
      </xdr:nvSpPr>
      <xdr:spPr>
        <a:xfrm>
          <a:off x="20383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51707</xdr:rowOff>
    </xdr:from>
    <xdr:to>
      <xdr:col>111</xdr:col>
      <xdr:colOff>177800</xdr:colOff>
      <xdr:row>103</xdr:row>
      <xdr:rowOff>139881</xdr:rowOff>
    </xdr:to>
    <xdr:cxnSp macro="">
      <xdr:nvCxnSpPr>
        <xdr:cNvPr id="705" name="直線コネクタ 704"/>
        <xdr:cNvCxnSpPr/>
      </xdr:nvCxnSpPr>
      <xdr:spPr>
        <a:xfrm flipV="1">
          <a:off x="20434300" y="1771105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706" name="n_1aveValue【公民館】&#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707" name="n_2aveValue【公民館】&#10;一人当たり面積"/>
        <xdr:cNvSpPr txBox="1"/>
      </xdr:nvSpPr>
      <xdr:spPr>
        <a:xfrm>
          <a:off x="20199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119034</xdr:rowOff>
    </xdr:from>
    <xdr:ext cx="469744" cy="259045"/>
    <xdr:sp macro="" textlink="">
      <xdr:nvSpPr>
        <xdr:cNvPr id="708" name="n_1mainValue【公民館】&#10;一人当たり面積"/>
        <xdr:cNvSpPr txBox="1"/>
      </xdr:nvSpPr>
      <xdr:spPr>
        <a:xfrm>
          <a:off x="210757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35758</xdr:rowOff>
    </xdr:from>
    <xdr:ext cx="469744" cy="259045"/>
    <xdr:sp macro="" textlink="">
      <xdr:nvSpPr>
        <xdr:cNvPr id="709" name="n_2mainValue【公民館】&#10;一人当たり面積"/>
        <xdr:cNvSpPr txBox="1"/>
      </xdr:nvSpPr>
      <xdr:spPr>
        <a:xfrm>
          <a:off x="201994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新設道路がなく、側溝整備等がほとんどであるため、老朽化が進んでいるが、随時維持補修をしている状況である。橋りょう・トンネルについては、橋りょう長寿命化計画を策定し、橋りょうの大規模補修を進めてい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年度に大きく比率が低下している。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年度に大きく比率が低下している。これは加悦中学校の全面改築を行ったことによるもので、類似団体平均程度におさまっている。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・児童館については、老朽化比率が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年度に児童館を廃止しており、施設は使用しておらず、今後解体する必要がある。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43688</xdr:rowOff>
    </xdr:from>
    <xdr:to>
      <xdr:col>24</xdr:col>
      <xdr:colOff>114300</xdr:colOff>
      <xdr:row>36</xdr:row>
      <xdr:rowOff>145288</xdr:rowOff>
    </xdr:to>
    <xdr:sp macro="" textlink="">
      <xdr:nvSpPr>
        <xdr:cNvPr id="68" name="楕円 67"/>
        <xdr:cNvSpPr/>
      </xdr:nvSpPr>
      <xdr:spPr>
        <a:xfrm>
          <a:off x="4584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66565</xdr:rowOff>
    </xdr:from>
    <xdr:ext cx="405111" cy="259045"/>
    <xdr:sp macro="" textlink="">
      <xdr:nvSpPr>
        <xdr:cNvPr id="69" name="【図書館】&#10;有形固定資産減価償却率該当値テキスト"/>
        <xdr:cNvSpPr txBox="1"/>
      </xdr:nvSpPr>
      <xdr:spPr>
        <a:xfrm>
          <a:off x="4673600" y="606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73406</xdr:rowOff>
    </xdr:from>
    <xdr:to>
      <xdr:col>20</xdr:col>
      <xdr:colOff>38100</xdr:colOff>
      <xdr:row>37</xdr:row>
      <xdr:rowOff>3556</xdr:rowOff>
    </xdr:to>
    <xdr:sp macro="" textlink="">
      <xdr:nvSpPr>
        <xdr:cNvPr id="70" name="楕円 69"/>
        <xdr:cNvSpPr/>
      </xdr:nvSpPr>
      <xdr:spPr>
        <a:xfrm>
          <a:off x="3746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94488</xdr:rowOff>
    </xdr:from>
    <xdr:to>
      <xdr:col>24</xdr:col>
      <xdr:colOff>63500</xdr:colOff>
      <xdr:row>36</xdr:row>
      <xdr:rowOff>124206</xdr:rowOff>
    </xdr:to>
    <xdr:cxnSp macro="">
      <xdr:nvCxnSpPr>
        <xdr:cNvPr id="71" name="直線コネクタ 70"/>
        <xdr:cNvCxnSpPr/>
      </xdr:nvCxnSpPr>
      <xdr:spPr>
        <a:xfrm flipV="1">
          <a:off x="3797300" y="626668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23114</xdr:rowOff>
    </xdr:from>
    <xdr:to>
      <xdr:col>15</xdr:col>
      <xdr:colOff>101600</xdr:colOff>
      <xdr:row>37</xdr:row>
      <xdr:rowOff>124714</xdr:rowOff>
    </xdr:to>
    <xdr:sp macro="" textlink="">
      <xdr:nvSpPr>
        <xdr:cNvPr id="72" name="楕円 71"/>
        <xdr:cNvSpPr/>
      </xdr:nvSpPr>
      <xdr:spPr>
        <a:xfrm>
          <a:off x="2857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124206</xdr:rowOff>
    </xdr:from>
    <xdr:to>
      <xdr:col>19</xdr:col>
      <xdr:colOff>177800</xdr:colOff>
      <xdr:row>37</xdr:row>
      <xdr:rowOff>73914</xdr:rowOff>
    </xdr:to>
    <xdr:cxnSp macro="">
      <xdr:nvCxnSpPr>
        <xdr:cNvPr id="73" name="直線コネクタ 72"/>
        <xdr:cNvCxnSpPr/>
      </xdr:nvCxnSpPr>
      <xdr:spPr>
        <a:xfrm flipV="1">
          <a:off x="2908300" y="629640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20083</xdr:rowOff>
    </xdr:from>
    <xdr:ext cx="405111" cy="259045"/>
    <xdr:sp macro="" textlink="">
      <xdr:nvSpPr>
        <xdr:cNvPr id="76" name="n_1mainValue【図書館】&#10;有形固定資産減価償却率"/>
        <xdr:cNvSpPr txBox="1"/>
      </xdr:nvSpPr>
      <xdr:spPr>
        <a:xfrm>
          <a:off x="35820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141241</xdr:rowOff>
    </xdr:from>
    <xdr:ext cx="405111" cy="259045"/>
    <xdr:sp macro="" textlink="">
      <xdr:nvSpPr>
        <xdr:cNvPr id="77" name="n_2mainValue【図書館】&#10;有形固定資産減価償却率"/>
        <xdr:cNvSpPr txBox="1"/>
      </xdr:nvSpPr>
      <xdr:spPr>
        <a:xfrm>
          <a:off x="27057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8"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115207</xdr:rowOff>
    </xdr:from>
    <xdr:to>
      <xdr:col>55</xdr:col>
      <xdr:colOff>50800</xdr:colOff>
      <xdr:row>34</xdr:row>
      <xdr:rowOff>45357</xdr:rowOff>
    </xdr:to>
    <xdr:sp macro="" textlink="">
      <xdr:nvSpPr>
        <xdr:cNvPr id="117" name="楕円 116"/>
        <xdr:cNvSpPr/>
      </xdr:nvSpPr>
      <xdr:spPr>
        <a:xfrm>
          <a:off x="104267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68234</xdr:rowOff>
    </xdr:from>
    <xdr:ext cx="469744" cy="259045"/>
    <xdr:sp macro="" textlink="">
      <xdr:nvSpPr>
        <xdr:cNvPr id="118" name="【図書館】&#10;一人当たり面積該当値テキスト"/>
        <xdr:cNvSpPr txBox="1"/>
      </xdr:nvSpPr>
      <xdr:spPr>
        <a:xfrm>
          <a:off x="10515600"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147864</xdr:rowOff>
    </xdr:from>
    <xdr:to>
      <xdr:col>50</xdr:col>
      <xdr:colOff>165100</xdr:colOff>
      <xdr:row>34</xdr:row>
      <xdr:rowOff>78014</xdr:rowOff>
    </xdr:to>
    <xdr:sp macro="" textlink="">
      <xdr:nvSpPr>
        <xdr:cNvPr id="119" name="楕円 118"/>
        <xdr:cNvSpPr/>
      </xdr:nvSpPr>
      <xdr:spPr>
        <a:xfrm>
          <a:off x="9588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166007</xdr:rowOff>
    </xdr:from>
    <xdr:to>
      <xdr:col>55</xdr:col>
      <xdr:colOff>0</xdr:colOff>
      <xdr:row>34</xdr:row>
      <xdr:rowOff>27214</xdr:rowOff>
    </xdr:to>
    <xdr:cxnSp macro="">
      <xdr:nvCxnSpPr>
        <xdr:cNvPr id="120" name="直線コネクタ 119"/>
        <xdr:cNvCxnSpPr/>
      </xdr:nvCxnSpPr>
      <xdr:spPr>
        <a:xfrm flipV="1">
          <a:off x="9639300" y="582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147864</xdr:rowOff>
    </xdr:from>
    <xdr:to>
      <xdr:col>46</xdr:col>
      <xdr:colOff>38100</xdr:colOff>
      <xdr:row>34</xdr:row>
      <xdr:rowOff>78014</xdr:rowOff>
    </xdr:to>
    <xdr:sp macro="" textlink="">
      <xdr:nvSpPr>
        <xdr:cNvPr id="121" name="楕円 120"/>
        <xdr:cNvSpPr/>
      </xdr:nvSpPr>
      <xdr:spPr>
        <a:xfrm>
          <a:off x="8699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27214</xdr:rowOff>
    </xdr:from>
    <xdr:to>
      <xdr:col>50</xdr:col>
      <xdr:colOff>114300</xdr:colOff>
      <xdr:row>34</xdr:row>
      <xdr:rowOff>27214</xdr:rowOff>
    </xdr:to>
    <xdr:cxnSp macro="">
      <xdr:nvCxnSpPr>
        <xdr:cNvPr id="122" name="直線コネクタ 121"/>
        <xdr:cNvCxnSpPr/>
      </xdr:nvCxnSpPr>
      <xdr:spPr>
        <a:xfrm>
          <a:off x="8750300" y="5856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23"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4"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94541</xdr:rowOff>
    </xdr:from>
    <xdr:ext cx="469744" cy="259045"/>
    <xdr:sp macro="" textlink="">
      <xdr:nvSpPr>
        <xdr:cNvPr id="125" name="n_1mainValue【図書館】&#10;一人当たり面積"/>
        <xdr:cNvSpPr txBox="1"/>
      </xdr:nvSpPr>
      <xdr:spPr>
        <a:xfrm>
          <a:off x="93917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94541</xdr:rowOff>
    </xdr:from>
    <xdr:ext cx="469744" cy="259045"/>
    <xdr:sp macro="" textlink="">
      <xdr:nvSpPr>
        <xdr:cNvPr id="126" name="n_2mainValue【図書館】&#10;一人当たり面積"/>
        <xdr:cNvSpPr txBox="1"/>
      </xdr:nvSpPr>
      <xdr:spPr>
        <a:xfrm>
          <a:off x="85154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6"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5" name="楕円 164"/>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66" name="【体育館・プール】&#10;有形固定資産減価償却率該当値テキスト"/>
        <xdr:cNvSpPr txBox="1"/>
      </xdr:nvSpPr>
      <xdr:spPr>
        <a:xfrm>
          <a:off x="4673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67" name="楕円 166"/>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17145</xdr:rowOff>
    </xdr:to>
    <xdr:cxnSp macro="">
      <xdr:nvCxnSpPr>
        <xdr:cNvPr id="168" name="直線コネクタ 167"/>
        <xdr:cNvCxnSpPr/>
      </xdr:nvCxnSpPr>
      <xdr:spPr>
        <a:xfrm flipV="1">
          <a:off x="3797300" y="102641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156845</xdr:rowOff>
    </xdr:from>
    <xdr:to>
      <xdr:col>15</xdr:col>
      <xdr:colOff>101600</xdr:colOff>
      <xdr:row>60</xdr:row>
      <xdr:rowOff>86995</xdr:rowOff>
    </xdr:to>
    <xdr:sp macro="" textlink="">
      <xdr:nvSpPr>
        <xdr:cNvPr id="169" name="楕円 168"/>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17145</xdr:rowOff>
    </xdr:from>
    <xdr:to>
      <xdr:col>19</xdr:col>
      <xdr:colOff>177800</xdr:colOff>
      <xdr:row>60</xdr:row>
      <xdr:rowOff>36195</xdr:rowOff>
    </xdr:to>
    <xdr:cxnSp macro="">
      <xdr:nvCxnSpPr>
        <xdr:cNvPr id="170" name="直線コネクタ 169"/>
        <xdr:cNvCxnSpPr/>
      </xdr:nvCxnSpPr>
      <xdr:spPr>
        <a:xfrm flipV="1">
          <a:off x="2908300" y="103041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29227</xdr:rowOff>
    </xdr:from>
    <xdr:ext cx="405111" cy="259045"/>
    <xdr:sp macro="" textlink="">
      <xdr:nvSpPr>
        <xdr:cNvPr id="171"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72"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59072</xdr:rowOff>
    </xdr:from>
    <xdr:ext cx="405111" cy="259045"/>
    <xdr:sp macro="" textlink="">
      <xdr:nvSpPr>
        <xdr:cNvPr id="173" name="n_1mainValue【体育館・プー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174" name="n_2main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9"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25209</xdr:rowOff>
    </xdr:from>
    <xdr:to>
      <xdr:col>55</xdr:col>
      <xdr:colOff>50800</xdr:colOff>
      <xdr:row>62</xdr:row>
      <xdr:rowOff>126809</xdr:rowOff>
    </xdr:to>
    <xdr:sp macro="" textlink="">
      <xdr:nvSpPr>
        <xdr:cNvPr id="208" name="楕円 207"/>
        <xdr:cNvSpPr/>
      </xdr:nvSpPr>
      <xdr:spPr>
        <a:xfrm>
          <a:off x="10426700" y="10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155655</xdr:rowOff>
    </xdr:from>
    <xdr:ext cx="469744" cy="259045"/>
    <xdr:sp macro="" textlink="">
      <xdr:nvSpPr>
        <xdr:cNvPr id="209" name="【体育館・プール】&#10;一人当たり面積該当値テキスト"/>
        <xdr:cNvSpPr txBox="1"/>
      </xdr:nvSpPr>
      <xdr:spPr>
        <a:xfrm>
          <a:off x="10515600" y="1061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27495</xdr:rowOff>
    </xdr:from>
    <xdr:to>
      <xdr:col>50</xdr:col>
      <xdr:colOff>165100</xdr:colOff>
      <xdr:row>62</xdr:row>
      <xdr:rowOff>129095</xdr:rowOff>
    </xdr:to>
    <xdr:sp macro="" textlink="">
      <xdr:nvSpPr>
        <xdr:cNvPr id="210" name="楕円 209"/>
        <xdr:cNvSpPr/>
      </xdr:nvSpPr>
      <xdr:spPr>
        <a:xfrm>
          <a:off x="9588500" y="10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76009</xdr:rowOff>
    </xdr:from>
    <xdr:to>
      <xdr:col>55</xdr:col>
      <xdr:colOff>0</xdr:colOff>
      <xdr:row>62</xdr:row>
      <xdr:rowOff>78295</xdr:rowOff>
    </xdr:to>
    <xdr:cxnSp macro="">
      <xdr:nvCxnSpPr>
        <xdr:cNvPr id="211" name="直線コネクタ 210"/>
        <xdr:cNvCxnSpPr/>
      </xdr:nvCxnSpPr>
      <xdr:spPr>
        <a:xfrm flipV="1">
          <a:off x="9639300" y="1070590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43497</xdr:rowOff>
    </xdr:from>
    <xdr:to>
      <xdr:col>46</xdr:col>
      <xdr:colOff>38100</xdr:colOff>
      <xdr:row>62</xdr:row>
      <xdr:rowOff>145097</xdr:rowOff>
    </xdr:to>
    <xdr:sp macro="" textlink="">
      <xdr:nvSpPr>
        <xdr:cNvPr id="212" name="楕円 211"/>
        <xdr:cNvSpPr/>
      </xdr:nvSpPr>
      <xdr:spPr>
        <a:xfrm>
          <a:off x="8699500" y="106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78295</xdr:rowOff>
    </xdr:from>
    <xdr:to>
      <xdr:col>50</xdr:col>
      <xdr:colOff>114300</xdr:colOff>
      <xdr:row>62</xdr:row>
      <xdr:rowOff>94297</xdr:rowOff>
    </xdr:to>
    <xdr:cxnSp macro="">
      <xdr:nvCxnSpPr>
        <xdr:cNvPr id="213" name="直線コネクタ 212"/>
        <xdr:cNvCxnSpPr/>
      </xdr:nvCxnSpPr>
      <xdr:spPr>
        <a:xfrm flipV="1">
          <a:off x="8750300" y="1070819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1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140796</xdr:rowOff>
    </xdr:from>
    <xdr:ext cx="469744" cy="259045"/>
    <xdr:sp macro="" textlink="">
      <xdr:nvSpPr>
        <xdr:cNvPr id="215" name="n_2aveValue【体育館・プール】&#10;一人当たり面積"/>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120222</xdr:rowOff>
    </xdr:from>
    <xdr:ext cx="469744" cy="259045"/>
    <xdr:sp macro="" textlink="">
      <xdr:nvSpPr>
        <xdr:cNvPr id="216" name="n_1mainValue【体育館・プール】&#10;一人当たり面積"/>
        <xdr:cNvSpPr txBox="1"/>
      </xdr:nvSpPr>
      <xdr:spPr>
        <a:xfrm>
          <a:off x="9391727" y="1075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161624</xdr:rowOff>
    </xdr:from>
    <xdr:ext cx="469744" cy="259045"/>
    <xdr:sp macro="" textlink="">
      <xdr:nvSpPr>
        <xdr:cNvPr id="217" name="n_2mainValue【体育館・プール】&#10;一人当たり面積"/>
        <xdr:cNvSpPr txBox="1"/>
      </xdr:nvSpPr>
      <xdr:spPr>
        <a:xfrm>
          <a:off x="8515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45"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26163</xdr:rowOff>
    </xdr:from>
    <xdr:to>
      <xdr:col>24</xdr:col>
      <xdr:colOff>114300</xdr:colOff>
      <xdr:row>79</xdr:row>
      <xdr:rowOff>127763</xdr:rowOff>
    </xdr:to>
    <xdr:sp macro="" textlink="">
      <xdr:nvSpPr>
        <xdr:cNvPr id="254" name="楕円 253"/>
        <xdr:cNvSpPr/>
      </xdr:nvSpPr>
      <xdr:spPr>
        <a:xfrm>
          <a:off x="45847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49040</xdr:rowOff>
    </xdr:from>
    <xdr:ext cx="405111" cy="259045"/>
    <xdr:sp macro="" textlink="">
      <xdr:nvSpPr>
        <xdr:cNvPr id="255" name="【福祉施設】&#10;有形固定資産減価償却率該当値テキスト"/>
        <xdr:cNvSpPr txBox="1"/>
      </xdr:nvSpPr>
      <xdr:spPr>
        <a:xfrm>
          <a:off x="4673600" y="1342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78739</xdr:rowOff>
    </xdr:from>
    <xdr:to>
      <xdr:col>20</xdr:col>
      <xdr:colOff>38100</xdr:colOff>
      <xdr:row>80</xdr:row>
      <xdr:rowOff>8889</xdr:rowOff>
    </xdr:to>
    <xdr:sp macro="" textlink="">
      <xdr:nvSpPr>
        <xdr:cNvPr id="256" name="楕円 255"/>
        <xdr:cNvSpPr/>
      </xdr:nvSpPr>
      <xdr:spPr>
        <a:xfrm>
          <a:off x="3746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76963</xdr:rowOff>
    </xdr:from>
    <xdr:to>
      <xdr:col>24</xdr:col>
      <xdr:colOff>63500</xdr:colOff>
      <xdr:row>79</xdr:row>
      <xdr:rowOff>129539</xdr:rowOff>
    </xdr:to>
    <xdr:cxnSp macro="">
      <xdr:nvCxnSpPr>
        <xdr:cNvPr id="257" name="直線コネクタ 256"/>
        <xdr:cNvCxnSpPr/>
      </xdr:nvCxnSpPr>
      <xdr:spPr>
        <a:xfrm flipV="1">
          <a:off x="3797300" y="13621513"/>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23876</xdr:rowOff>
    </xdr:from>
    <xdr:to>
      <xdr:col>15</xdr:col>
      <xdr:colOff>101600</xdr:colOff>
      <xdr:row>80</xdr:row>
      <xdr:rowOff>125476</xdr:rowOff>
    </xdr:to>
    <xdr:sp macro="" textlink="">
      <xdr:nvSpPr>
        <xdr:cNvPr id="258" name="楕円 257"/>
        <xdr:cNvSpPr/>
      </xdr:nvSpPr>
      <xdr:spPr>
        <a:xfrm>
          <a:off x="2857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129539</xdr:rowOff>
    </xdr:from>
    <xdr:to>
      <xdr:col>19</xdr:col>
      <xdr:colOff>177800</xdr:colOff>
      <xdr:row>80</xdr:row>
      <xdr:rowOff>74676</xdr:rowOff>
    </xdr:to>
    <xdr:cxnSp macro="">
      <xdr:nvCxnSpPr>
        <xdr:cNvPr id="259" name="直線コネクタ 258"/>
        <xdr:cNvCxnSpPr/>
      </xdr:nvCxnSpPr>
      <xdr:spPr>
        <a:xfrm flipV="1">
          <a:off x="2908300" y="13674089"/>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0"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61"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25416</xdr:rowOff>
    </xdr:from>
    <xdr:ext cx="405111" cy="259045"/>
    <xdr:sp macro="" textlink="">
      <xdr:nvSpPr>
        <xdr:cNvPr id="262" name="n_1mainValue【福祉施設】&#10;有形固定資産減価償却率"/>
        <xdr:cNvSpPr txBox="1"/>
      </xdr:nvSpPr>
      <xdr:spPr>
        <a:xfrm>
          <a:off x="3582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142003</xdr:rowOff>
    </xdr:from>
    <xdr:ext cx="405111" cy="259045"/>
    <xdr:sp macro="" textlink="">
      <xdr:nvSpPr>
        <xdr:cNvPr id="263" name="n_2mainValue【福祉施設】&#10;有形固定資産減価償却率"/>
        <xdr:cNvSpPr txBox="1"/>
      </xdr:nvSpPr>
      <xdr:spPr>
        <a:xfrm>
          <a:off x="27057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92" name="【福祉施設】&#10;一人当たり面積平均値テキスト"/>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97789</xdr:rowOff>
    </xdr:from>
    <xdr:to>
      <xdr:col>55</xdr:col>
      <xdr:colOff>50800</xdr:colOff>
      <xdr:row>83</xdr:row>
      <xdr:rowOff>27939</xdr:rowOff>
    </xdr:to>
    <xdr:sp macro="" textlink="">
      <xdr:nvSpPr>
        <xdr:cNvPr id="301" name="楕円 300"/>
        <xdr:cNvSpPr/>
      </xdr:nvSpPr>
      <xdr:spPr>
        <a:xfrm>
          <a:off x="10426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120666</xdr:rowOff>
    </xdr:from>
    <xdr:ext cx="469744" cy="259045"/>
    <xdr:sp macro="" textlink="">
      <xdr:nvSpPr>
        <xdr:cNvPr id="302" name="【福祉施設】&#10;一人当たり面積該当値テキスト"/>
        <xdr:cNvSpPr txBox="1"/>
      </xdr:nvSpPr>
      <xdr:spPr>
        <a:xfrm>
          <a:off x="10515600" y="140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109220</xdr:rowOff>
    </xdr:from>
    <xdr:to>
      <xdr:col>50</xdr:col>
      <xdr:colOff>165100</xdr:colOff>
      <xdr:row>83</xdr:row>
      <xdr:rowOff>39370</xdr:rowOff>
    </xdr:to>
    <xdr:sp macro="" textlink="">
      <xdr:nvSpPr>
        <xdr:cNvPr id="303" name="楕円 302"/>
        <xdr:cNvSpPr/>
      </xdr:nvSpPr>
      <xdr:spPr>
        <a:xfrm>
          <a:off x="9588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148589</xdr:rowOff>
    </xdr:from>
    <xdr:to>
      <xdr:col>55</xdr:col>
      <xdr:colOff>0</xdr:colOff>
      <xdr:row>82</xdr:row>
      <xdr:rowOff>160020</xdr:rowOff>
    </xdr:to>
    <xdr:cxnSp macro="">
      <xdr:nvCxnSpPr>
        <xdr:cNvPr id="304" name="直線コネクタ 303"/>
        <xdr:cNvCxnSpPr/>
      </xdr:nvCxnSpPr>
      <xdr:spPr>
        <a:xfrm flipV="1">
          <a:off x="9639300" y="142074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90170</xdr:rowOff>
    </xdr:from>
    <xdr:to>
      <xdr:col>46</xdr:col>
      <xdr:colOff>38100</xdr:colOff>
      <xdr:row>83</xdr:row>
      <xdr:rowOff>20320</xdr:rowOff>
    </xdr:to>
    <xdr:sp macro="" textlink="">
      <xdr:nvSpPr>
        <xdr:cNvPr id="305" name="楕円 304"/>
        <xdr:cNvSpPr/>
      </xdr:nvSpPr>
      <xdr:spPr>
        <a:xfrm>
          <a:off x="869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140970</xdr:rowOff>
    </xdr:from>
    <xdr:to>
      <xdr:col>50</xdr:col>
      <xdr:colOff>114300</xdr:colOff>
      <xdr:row>82</xdr:row>
      <xdr:rowOff>160020</xdr:rowOff>
    </xdr:to>
    <xdr:cxnSp macro="">
      <xdr:nvCxnSpPr>
        <xdr:cNvPr id="306" name="直線コネクタ 305"/>
        <xdr:cNvCxnSpPr/>
      </xdr:nvCxnSpPr>
      <xdr:spPr>
        <a:xfrm>
          <a:off x="8750300" y="14199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38116</xdr:rowOff>
    </xdr:from>
    <xdr:ext cx="469744" cy="259045"/>
    <xdr:sp macro="" textlink="">
      <xdr:nvSpPr>
        <xdr:cNvPr id="307" name="n_1aveValue【福祉施設】&#10;一人当たり面積"/>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08" name="n_2ave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55897</xdr:rowOff>
    </xdr:from>
    <xdr:ext cx="469744" cy="259045"/>
    <xdr:sp macro="" textlink="">
      <xdr:nvSpPr>
        <xdr:cNvPr id="309" name="n_1mainValue【福祉施設】&#10;一人当たり面積"/>
        <xdr:cNvSpPr txBox="1"/>
      </xdr:nvSpPr>
      <xdr:spPr>
        <a:xfrm>
          <a:off x="93917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36847</xdr:rowOff>
    </xdr:from>
    <xdr:ext cx="469744" cy="259045"/>
    <xdr:sp macro="" textlink="">
      <xdr:nvSpPr>
        <xdr:cNvPr id="310" name="n_2mainValue【福祉施設】&#10;一人当たり面積"/>
        <xdr:cNvSpPr txBox="1"/>
      </xdr:nvSpPr>
      <xdr:spPr>
        <a:xfrm>
          <a:off x="85154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35" name="直線コネクタ 334"/>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36"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37" name="直線コネクタ 336"/>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38"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39" name="直線コネクタ 338"/>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40"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1" name="フローチャート: 判断 340"/>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42" name="フローチャート: 判断 341"/>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43" name="フローチャート: 判断 342"/>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636</xdr:rowOff>
    </xdr:from>
    <xdr:to>
      <xdr:col>24</xdr:col>
      <xdr:colOff>114300</xdr:colOff>
      <xdr:row>103</xdr:row>
      <xdr:rowOff>102236</xdr:rowOff>
    </xdr:to>
    <xdr:sp macro="" textlink="">
      <xdr:nvSpPr>
        <xdr:cNvPr id="349" name="楕円 348"/>
        <xdr:cNvSpPr/>
      </xdr:nvSpPr>
      <xdr:spPr>
        <a:xfrm>
          <a:off x="45847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23513</xdr:rowOff>
    </xdr:from>
    <xdr:ext cx="405111" cy="259045"/>
    <xdr:sp macro="" textlink="">
      <xdr:nvSpPr>
        <xdr:cNvPr id="350" name="【市民会館】&#10;有形固定資産減価償却率該当値テキスト"/>
        <xdr:cNvSpPr txBox="1"/>
      </xdr:nvSpPr>
      <xdr:spPr>
        <a:xfrm>
          <a:off x="4673600"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36830</xdr:rowOff>
    </xdr:from>
    <xdr:to>
      <xdr:col>20</xdr:col>
      <xdr:colOff>38100</xdr:colOff>
      <xdr:row>103</xdr:row>
      <xdr:rowOff>138430</xdr:rowOff>
    </xdr:to>
    <xdr:sp macro="" textlink="">
      <xdr:nvSpPr>
        <xdr:cNvPr id="351" name="楕円 350"/>
        <xdr:cNvSpPr/>
      </xdr:nvSpPr>
      <xdr:spPr>
        <a:xfrm>
          <a:off x="3746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51436</xdr:rowOff>
    </xdr:from>
    <xdr:to>
      <xdr:col>24</xdr:col>
      <xdr:colOff>63500</xdr:colOff>
      <xdr:row>103</xdr:row>
      <xdr:rowOff>87630</xdr:rowOff>
    </xdr:to>
    <xdr:cxnSp macro="">
      <xdr:nvCxnSpPr>
        <xdr:cNvPr id="352" name="直線コネクタ 351"/>
        <xdr:cNvCxnSpPr/>
      </xdr:nvCxnSpPr>
      <xdr:spPr>
        <a:xfrm flipV="1">
          <a:off x="3797300" y="177107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353"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354"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154957</xdr:rowOff>
    </xdr:from>
    <xdr:ext cx="405111" cy="259045"/>
    <xdr:sp macro="" textlink="">
      <xdr:nvSpPr>
        <xdr:cNvPr id="355" name="n_1mainValue【市民会館】&#10;有形固定資産減価償却率"/>
        <xdr:cNvSpPr txBox="1"/>
      </xdr:nvSpPr>
      <xdr:spPr>
        <a:xfrm>
          <a:off x="3582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6" name="直線コネクタ 36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7" name="テキスト ボックス 36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8" name="直線コネクタ 36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9" name="テキスト ボックス 36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0" name="直線コネクタ 36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1" name="テキスト ボックス 37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2" name="直線コネクタ 37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3" name="テキスト ボックス 37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77" name="直線コネクタ 376"/>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78"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79" name="直線コネクタ 378"/>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80"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81" name="直線コネクタ 380"/>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82" name="【市民会館】&#10;一人当たり面積平均値テキスト"/>
        <xdr:cNvSpPr txBox="1"/>
      </xdr:nvSpPr>
      <xdr:spPr>
        <a:xfrm>
          <a:off x="10515600"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83" name="フローチャート: 判断 382"/>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84" name="フローチャート: 判断 383"/>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85" name="フローチャート: 判断 384"/>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6" name="テキスト ボックス 3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29972</xdr:rowOff>
    </xdr:from>
    <xdr:to>
      <xdr:col>55</xdr:col>
      <xdr:colOff>50800</xdr:colOff>
      <xdr:row>107</xdr:row>
      <xdr:rowOff>131572</xdr:rowOff>
    </xdr:to>
    <xdr:sp macro="" textlink="">
      <xdr:nvSpPr>
        <xdr:cNvPr id="391" name="楕円 390"/>
        <xdr:cNvSpPr/>
      </xdr:nvSpPr>
      <xdr:spPr>
        <a:xfrm>
          <a:off x="104267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116349</xdr:rowOff>
    </xdr:from>
    <xdr:ext cx="469744" cy="259045"/>
    <xdr:sp macro="" textlink="">
      <xdr:nvSpPr>
        <xdr:cNvPr id="392" name="【市民会館】&#10;一人当たり面積該当値テキスト"/>
        <xdr:cNvSpPr txBox="1"/>
      </xdr:nvSpPr>
      <xdr:spPr>
        <a:xfrm>
          <a:off x="10515600" y="1829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32258</xdr:rowOff>
    </xdr:from>
    <xdr:to>
      <xdr:col>50</xdr:col>
      <xdr:colOff>165100</xdr:colOff>
      <xdr:row>107</xdr:row>
      <xdr:rowOff>133858</xdr:rowOff>
    </xdr:to>
    <xdr:sp macro="" textlink="">
      <xdr:nvSpPr>
        <xdr:cNvPr id="393" name="楕円 392"/>
        <xdr:cNvSpPr/>
      </xdr:nvSpPr>
      <xdr:spPr>
        <a:xfrm>
          <a:off x="9588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80772</xdr:rowOff>
    </xdr:from>
    <xdr:to>
      <xdr:col>55</xdr:col>
      <xdr:colOff>0</xdr:colOff>
      <xdr:row>107</xdr:row>
      <xdr:rowOff>83058</xdr:rowOff>
    </xdr:to>
    <xdr:cxnSp macro="">
      <xdr:nvCxnSpPr>
        <xdr:cNvPr id="394" name="直線コネクタ 393"/>
        <xdr:cNvCxnSpPr/>
      </xdr:nvCxnSpPr>
      <xdr:spPr>
        <a:xfrm flipV="1">
          <a:off x="9639300" y="184259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88664</xdr:rowOff>
    </xdr:from>
    <xdr:ext cx="469744" cy="259045"/>
    <xdr:sp macro="" textlink="">
      <xdr:nvSpPr>
        <xdr:cNvPr id="395"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396"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124985</xdr:rowOff>
    </xdr:from>
    <xdr:ext cx="469744" cy="259045"/>
    <xdr:sp macro="" textlink="">
      <xdr:nvSpPr>
        <xdr:cNvPr id="397" name="n_1mainValue【市民会館】&#10;一人当たり面積"/>
        <xdr:cNvSpPr txBox="1"/>
      </xdr:nvSpPr>
      <xdr:spPr>
        <a:xfrm>
          <a:off x="93917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8" name="テキスト ボックス 40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09" name="直線コネクタ 408"/>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0" name="テキスト ボックス 409"/>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3" name="直線コネクタ 412"/>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14" name="テキスト ボックス 413"/>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6" name="テキスト ボックス 4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18" name="直線コネクタ 417"/>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19"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20" name="直線コネクタ 419"/>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21"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2" name="直線コネクタ 421"/>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423"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24" name="フローチャート: 判断 423"/>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25" name="フローチャート: 判断 424"/>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26" name="フローチャート: 判断 425"/>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171133</xdr:rowOff>
    </xdr:from>
    <xdr:to>
      <xdr:col>85</xdr:col>
      <xdr:colOff>177800</xdr:colOff>
      <xdr:row>34</xdr:row>
      <xdr:rowOff>101283</xdr:rowOff>
    </xdr:to>
    <xdr:sp macro="" textlink="">
      <xdr:nvSpPr>
        <xdr:cNvPr id="432" name="楕円 431"/>
        <xdr:cNvSpPr/>
      </xdr:nvSpPr>
      <xdr:spPr>
        <a:xfrm>
          <a:off x="16268700" y="582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22560</xdr:rowOff>
    </xdr:from>
    <xdr:ext cx="405111" cy="259045"/>
    <xdr:sp macro="" textlink="">
      <xdr:nvSpPr>
        <xdr:cNvPr id="433" name="【一般廃棄物処理施設】&#10;有形固定資産減価償却率該当値テキスト"/>
        <xdr:cNvSpPr txBox="1"/>
      </xdr:nvSpPr>
      <xdr:spPr>
        <a:xfrm>
          <a:off x="16357600" y="568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33972</xdr:rowOff>
    </xdr:from>
    <xdr:to>
      <xdr:col>81</xdr:col>
      <xdr:colOff>101600</xdr:colOff>
      <xdr:row>34</xdr:row>
      <xdr:rowOff>135572</xdr:rowOff>
    </xdr:to>
    <xdr:sp macro="" textlink="">
      <xdr:nvSpPr>
        <xdr:cNvPr id="434" name="楕円 433"/>
        <xdr:cNvSpPr/>
      </xdr:nvSpPr>
      <xdr:spPr>
        <a:xfrm>
          <a:off x="15430500" y="58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50483</xdr:rowOff>
    </xdr:from>
    <xdr:to>
      <xdr:col>85</xdr:col>
      <xdr:colOff>127000</xdr:colOff>
      <xdr:row>34</xdr:row>
      <xdr:rowOff>84772</xdr:rowOff>
    </xdr:to>
    <xdr:cxnSp macro="">
      <xdr:nvCxnSpPr>
        <xdr:cNvPr id="435" name="直線コネクタ 434"/>
        <xdr:cNvCxnSpPr/>
      </xdr:nvCxnSpPr>
      <xdr:spPr>
        <a:xfrm flipV="1">
          <a:off x="15481300" y="587978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108268</xdr:rowOff>
    </xdr:from>
    <xdr:to>
      <xdr:col>76</xdr:col>
      <xdr:colOff>165100</xdr:colOff>
      <xdr:row>40</xdr:row>
      <xdr:rowOff>38418</xdr:rowOff>
    </xdr:to>
    <xdr:sp macro="" textlink="">
      <xdr:nvSpPr>
        <xdr:cNvPr id="436" name="楕円 435"/>
        <xdr:cNvSpPr/>
      </xdr:nvSpPr>
      <xdr:spPr>
        <a:xfrm>
          <a:off x="14541500" y="67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84772</xdr:rowOff>
    </xdr:from>
    <xdr:to>
      <xdr:col>81</xdr:col>
      <xdr:colOff>50800</xdr:colOff>
      <xdr:row>39</xdr:row>
      <xdr:rowOff>159068</xdr:rowOff>
    </xdr:to>
    <xdr:cxnSp macro="">
      <xdr:nvCxnSpPr>
        <xdr:cNvPr id="437" name="直線コネクタ 436"/>
        <xdr:cNvCxnSpPr/>
      </xdr:nvCxnSpPr>
      <xdr:spPr>
        <a:xfrm flipV="1">
          <a:off x="14592300" y="5914072"/>
          <a:ext cx="889000" cy="9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166705</xdr:rowOff>
    </xdr:from>
    <xdr:ext cx="405111" cy="259045"/>
    <xdr:sp macro="" textlink="">
      <xdr:nvSpPr>
        <xdr:cNvPr id="438" name="n_1aveValue【一般廃棄物処理施設】&#10;有形固定資産減価償却率"/>
        <xdr:cNvSpPr txBox="1"/>
      </xdr:nvSpPr>
      <xdr:spPr>
        <a:xfrm>
          <a:off x="15266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157815</xdr:rowOff>
    </xdr:from>
    <xdr:ext cx="405111" cy="259045"/>
    <xdr:sp macro="" textlink="">
      <xdr:nvSpPr>
        <xdr:cNvPr id="439"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152099</xdr:rowOff>
    </xdr:from>
    <xdr:ext cx="405111" cy="259045"/>
    <xdr:sp macro="" textlink="">
      <xdr:nvSpPr>
        <xdr:cNvPr id="440" name="n_1mainValue【一般廃棄物処理施設】&#10;有形固定資産減価償却率"/>
        <xdr:cNvSpPr txBox="1"/>
      </xdr:nvSpPr>
      <xdr:spPr>
        <a:xfrm>
          <a:off x="15266044" y="563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29545</xdr:rowOff>
    </xdr:from>
    <xdr:ext cx="405111" cy="259045"/>
    <xdr:sp macro="" textlink="">
      <xdr:nvSpPr>
        <xdr:cNvPr id="441" name="n_2mainValue【一般廃棄物処理施設】&#10;有形固定資産減価償却率"/>
        <xdr:cNvSpPr txBox="1"/>
      </xdr:nvSpPr>
      <xdr:spPr>
        <a:xfrm>
          <a:off x="14389744" y="6887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3" name="テキスト ボックス 45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5" name="テキスト ボックス 45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7" name="テキスト ボックス 45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9" name="テキスト ボックス 45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1" name="テキスト ボックス 46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65" name="直線コネクタ 464"/>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66"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67" name="直線コネクタ 466"/>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68"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69" name="直線コネクタ 468"/>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67259</xdr:rowOff>
    </xdr:from>
    <xdr:ext cx="534377" cy="259045"/>
    <xdr:sp macro="" textlink="">
      <xdr:nvSpPr>
        <xdr:cNvPr id="470" name="【一般廃棄物処理施設】&#10;一人当たり有形固定資産（償却資産）額平均値テキスト"/>
        <xdr:cNvSpPr txBox="1"/>
      </xdr:nvSpPr>
      <xdr:spPr>
        <a:xfrm>
          <a:off x="22199600" y="675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71" name="フローチャート: 判断 470"/>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72" name="フローチャート: 判断 471"/>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73" name="フローチャート: 判断 472"/>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7044</xdr:rowOff>
    </xdr:from>
    <xdr:to>
      <xdr:col>116</xdr:col>
      <xdr:colOff>114300</xdr:colOff>
      <xdr:row>41</xdr:row>
      <xdr:rowOff>108644</xdr:rowOff>
    </xdr:to>
    <xdr:sp macro="" textlink="">
      <xdr:nvSpPr>
        <xdr:cNvPr id="479" name="楕円 478"/>
        <xdr:cNvSpPr/>
      </xdr:nvSpPr>
      <xdr:spPr>
        <a:xfrm>
          <a:off x="22110700" y="70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156921</xdr:rowOff>
    </xdr:from>
    <xdr:ext cx="534377" cy="259045"/>
    <xdr:sp macro="" textlink="">
      <xdr:nvSpPr>
        <xdr:cNvPr id="480" name="【一般廃棄物処理施設】&#10;一人当たり有形固定資産（償却資産）額該当値テキスト"/>
        <xdr:cNvSpPr txBox="1"/>
      </xdr:nvSpPr>
      <xdr:spPr>
        <a:xfrm>
          <a:off x="22199600" y="701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9832</xdr:rowOff>
    </xdr:from>
    <xdr:to>
      <xdr:col>112</xdr:col>
      <xdr:colOff>38100</xdr:colOff>
      <xdr:row>41</xdr:row>
      <xdr:rowOff>111432</xdr:rowOff>
    </xdr:to>
    <xdr:sp macro="" textlink="">
      <xdr:nvSpPr>
        <xdr:cNvPr id="481" name="楕円 480"/>
        <xdr:cNvSpPr/>
      </xdr:nvSpPr>
      <xdr:spPr>
        <a:xfrm>
          <a:off x="21272500" y="70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57844</xdr:rowOff>
    </xdr:from>
    <xdr:to>
      <xdr:col>116</xdr:col>
      <xdr:colOff>63500</xdr:colOff>
      <xdr:row>41</xdr:row>
      <xdr:rowOff>60632</xdr:rowOff>
    </xdr:to>
    <xdr:cxnSp macro="">
      <xdr:nvCxnSpPr>
        <xdr:cNvPr id="482" name="直線コネクタ 481"/>
        <xdr:cNvCxnSpPr/>
      </xdr:nvCxnSpPr>
      <xdr:spPr>
        <a:xfrm flipV="1">
          <a:off x="21323300" y="7087294"/>
          <a:ext cx="8382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136995</xdr:rowOff>
    </xdr:from>
    <xdr:to>
      <xdr:col>107</xdr:col>
      <xdr:colOff>101600</xdr:colOff>
      <xdr:row>42</xdr:row>
      <xdr:rowOff>67145</xdr:rowOff>
    </xdr:to>
    <xdr:sp macro="" textlink="">
      <xdr:nvSpPr>
        <xdr:cNvPr id="483" name="楕円 482"/>
        <xdr:cNvSpPr/>
      </xdr:nvSpPr>
      <xdr:spPr>
        <a:xfrm>
          <a:off x="20383500" y="71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60632</xdr:rowOff>
    </xdr:from>
    <xdr:to>
      <xdr:col>111</xdr:col>
      <xdr:colOff>177800</xdr:colOff>
      <xdr:row>42</xdr:row>
      <xdr:rowOff>16345</xdr:rowOff>
    </xdr:to>
    <xdr:cxnSp macro="">
      <xdr:nvCxnSpPr>
        <xdr:cNvPr id="484" name="直線コネクタ 483"/>
        <xdr:cNvCxnSpPr/>
      </xdr:nvCxnSpPr>
      <xdr:spPr>
        <a:xfrm flipV="1">
          <a:off x="20434300" y="7090082"/>
          <a:ext cx="889000" cy="12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78951</xdr:rowOff>
    </xdr:from>
    <xdr:ext cx="534377" cy="259045"/>
    <xdr:sp macro="" textlink="">
      <xdr:nvSpPr>
        <xdr:cNvPr id="485"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86"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102559</xdr:rowOff>
    </xdr:from>
    <xdr:ext cx="534377" cy="259045"/>
    <xdr:sp macro="" textlink="">
      <xdr:nvSpPr>
        <xdr:cNvPr id="487" name="n_1mainValue【一般廃棄物処理施設】&#10;一人当たり有形固定資産（償却資産）額"/>
        <xdr:cNvSpPr txBox="1"/>
      </xdr:nvSpPr>
      <xdr:spPr>
        <a:xfrm>
          <a:off x="21043411" y="71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58272</xdr:rowOff>
    </xdr:from>
    <xdr:ext cx="469744" cy="259045"/>
    <xdr:sp macro="" textlink="">
      <xdr:nvSpPr>
        <xdr:cNvPr id="488" name="n_2mainValue【一般廃棄物処理施設】&#10;一人当たり有形固定資産（償却資産）額"/>
        <xdr:cNvSpPr txBox="1"/>
      </xdr:nvSpPr>
      <xdr:spPr>
        <a:xfrm>
          <a:off x="20199428" y="72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9" name="テキスト ボックス 4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0" name="直線コネクタ 49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1" name="テキスト ボックス 50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2" name="直線コネクタ 50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3" name="テキスト ボックス 50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4" name="直線コネクタ 50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5" name="テキスト ボックス 50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6" name="直線コネクタ 50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7" name="テキスト ボックス 50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8" name="直線コネクタ 50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9" name="テキスト ボックス 50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0" name="直線コネクタ 50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1" name="テキスト ボックス 51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3" name="テキスト ボックス 5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515" name="直線コネクタ 514"/>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516"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517" name="直線コネクタ 516"/>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518"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19" name="直線コネクタ 518"/>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0"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1" name="フローチャート: 判断 520"/>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22" name="フローチャート: 判断 521"/>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23" name="フローチャート: 判断 522"/>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xdr:rowOff>
    </xdr:from>
    <xdr:to>
      <xdr:col>85</xdr:col>
      <xdr:colOff>177800</xdr:colOff>
      <xdr:row>59</xdr:row>
      <xdr:rowOff>104684</xdr:rowOff>
    </xdr:to>
    <xdr:sp macro="" textlink="">
      <xdr:nvSpPr>
        <xdr:cNvPr id="529" name="楕円 528"/>
        <xdr:cNvSpPr/>
      </xdr:nvSpPr>
      <xdr:spPr>
        <a:xfrm>
          <a:off x="16268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25961</xdr:rowOff>
    </xdr:from>
    <xdr:ext cx="405111" cy="259045"/>
    <xdr:sp macro="" textlink="">
      <xdr:nvSpPr>
        <xdr:cNvPr id="530" name="【保健センター・保健所】&#10;有形固定資産減価償却率該当値テキスト"/>
        <xdr:cNvSpPr txBox="1"/>
      </xdr:nvSpPr>
      <xdr:spPr>
        <a:xfrm>
          <a:off x="16357600" y="997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31" name="楕円 530"/>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53884</xdr:rowOff>
    </xdr:from>
    <xdr:to>
      <xdr:col>85</xdr:col>
      <xdr:colOff>127000</xdr:colOff>
      <xdr:row>59</xdr:row>
      <xdr:rowOff>106135</xdr:rowOff>
    </xdr:to>
    <xdr:cxnSp macro="">
      <xdr:nvCxnSpPr>
        <xdr:cNvPr id="532" name="直線コネクタ 531"/>
        <xdr:cNvCxnSpPr/>
      </xdr:nvCxnSpPr>
      <xdr:spPr>
        <a:xfrm flipV="1">
          <a:off x="15481300" y="1016943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73297</xdr:rowOff>
    </xdr:from>
    <xdr:to>
      <xdr:col>76</xdr:col>
      <xdr:colOff>165100</xdr:colOff>
      <xdr:row>61</xdr:row>
      <xdr:rowOff>3447</xdr:rowOff>
    </xdr:to>
    <xdr:sp macro="" textlink="">
      <xdr:nvSpPr>
        <xdr:cNvPr id="533" name="楕円 532"/>
        <xdr:cNvSpPr/>
      </xdr:nvSpPr>
      <xdr:spPr>
        <a:xfrm>
          <a:off x="14541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60</xdr:row>
      <xdr:rowOff>124097</xdr:rowOff>
    </xdr:to>
    <xdr:cxnSp macro="">
      <xdr:nvCxnSpPr>
        <xdr:cNvPr id="534" name="直線コネクタ 533"/>
        <xdr:cNvCxnSpPr/>
      </xdr:nvCxnSpPr>
      <xdr:spPr>
        <a:xfrm flipV="1">
          <a:off x="14592300" y="10221685"/>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35"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536"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537"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19974</xdr:rowOff>
    </xdr:from>
    <xdr:ext cx="405111" cy="259045"/>
    <xdr:sp macro="" textlink="">
      <xdr:nvSpPr>
        <xdr:cNvPr id="538" name="n_2mainValue【保健センター・保健所】&#10;有形固定資産減価償却率"/>
        <xdr:cNvSpPr txBox="1"/>
      </xdr:nvSpPr>
      <xdr:spPr>
        <a:xfrm>
          <a:off x="14389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62" name="直線コネクタ 561"/>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63"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64" name="直線コネクタ 563"/>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65"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66" name="直線コネクタ 565"/>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67"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68" name="フローチャート: 判断 567"/>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69" name="フローチャート: 判断 568"/>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70" name="フローチャート: 判断 569"/>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162560</xdr:rowOff>
    </xdr:from>
    <xdr:to>
      <xdr:col>116</xdr:col>
      <xdr:colOff>114300</xdr:colOff>
      <xdr:row>63</xdr:row>
      <xdr:rowOff>92710</xdr:rowOff>
    </xdr:to>
    <xdr:sp macro="" textlink="">
      <xdr:nvSpPr>
        <xdr:cNvPr id="576" name="楕円 575"/>
        <xdr:cNvSpPr/>
      </xdr:nvSpPr>
      <xdr:spPr>
        <a:xfrm>
          <a:off x="22110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140987</xdr:rowOff>
    </xdr:from>
    <xdr:ext cx="469744" cy="259045"/>
    <xdr:sp macro="" textlink="">
      <xdr:nvSpPr>
        <xdr:cNvPr id="577" name="【保健センター・保健所】&#10;一人当たり面積該当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578" name="楕円 577"/>
        <xdr:cNvSpPr/>
      </xdr:nvSpPr>
      <xdr:spPr>
        <a:xfrm>
          <a:off x="21272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45720</xdr:rowOff>
    </xdr:to>
    <xdr:cxnSp macro="">
      <xdr:nvCxnSpPr>
        <xdr:cNvPr id="579" name="直線コネクタ 578"/>
        <xdr:cNvCxnSpPr/>
      </xdr:nvCxnSpPr>
      <xdr:spPr>
        <a:xfrm flipV="1">
          <a:off x="21323300" y="10843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128270</xdr:rowOff>
    </xdr:from>
    <xdr:to>
      <xdr:col>107</xdr:col>
      <xdr:colOff>101600</xdr:colOff>
      <xdr:row>63</xdr:row>
      <xdr:rowOff>58420</xdr:rowOff>
    </xdr:to>
    <xdr:sp macro="" textlink="">
      <xdr:nvSpPr>
        <xdr:cNvPr id="580" name="楕円 579"/>
        <xdr:cNvSpPr/>
      </xdr:nvSpPr>
      <xdr:spPr>
        <a:xfrm>
          <a:off x="20383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xdr:rowOff>
    </xdr:from>
    <xdr:to>
      <xdr:col>111</xdr:col>
      <xdr:colOff>177800</xdr:colOff>
      <xdr:row>63</xdr:row>
      <xdr:rowOff>45720</xdr:rowOff>
    </xdr:to>
    <xdr:cxnSp macro="">
      <xdr:nvCxnSpPr>
        <xdr:cNvPr id="581" name="直線コネクタ 580"/>
        <xdr:cNvCxnSpPr/>
      </xdr:nvCxnSpPr>
      <xdr:spPr>
        <a:xfrm>
          <a:off x="20434300" y="10808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82"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83"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584" name="n_1mainValue【保健センター・保健所】&#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49547</xdr:rowOff>
    </xdr:from>
    <xdr:ext cx="469744" cy="259045"/>
    <xdr:sp macro="" textlink="">
      <xdr:nvSpPr>
        <xdr:cNvPr id="585" name="n_2mainValue【保健センター・保健所】&#10;一人当たり面積"/>
        <xdr:cNvSpPr txBox="1"/>
      </xdr:nvSpPr>
      <xdr:spPr>
        <a:xfrm>
          <a:off x="20199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6" name="テキスト ボックス 59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7" name="直線コネクタ 5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8" name="テキスト ボックス 59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9" name="直線コネクタ 5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0" name="テキスト ボックス 5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1" name="直線コネクタ 6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2" name="テキスト ボックス 6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3" name="直線コネクタ 6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4" name="テキスト ボックス 6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5" name="直線コネクタ 6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6" name="テキスト ボックス 60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8" name="テキスト ボックス 6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610" name="直線コネクタ 609"/>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611"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612" name="直線コネクタ 611"/>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3"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14" name="直線コネクタ 61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86377</xdr:rowOff>
    </xdr:from>
    <xdr:ext cx="405111" cy="259045"/>
    <xdr:sp macro="" textlink="">
      <xdr:nvSpPr>
        <xdr:cNvPr id="615" name="【消防施設】&#10;有形固定資産減価償却率平均値テキスト"/>
        <xdr:cNvSpPr txBox="1"/>
      </xdr:nvSpPr>
      <xdr:spPr>
        <a:xfrm>
          <a:off x="16357600" y="1414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16" name="フローチャート: 判断 615"/>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617" name="フローチャート: 判断 616"/>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18" name="フローチャート: 判断 617"/>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31114</xdr:rowOff>
    </xdr:from>
    <xdr:to>
      <xdr:col>85</xdr:col>
      <xdr:colOff>177800</xdr:colOff>
      <xdr:row>84</xdr:row>
      <xdr:rowOff>132714</xdr:rowOff>
    </xdr:to>
    <xdr:sp macro="" textlink="">
      <xdr:nvSpPr>
        <xdr:cNvPr id="624" name="楕円 623"/>
        <xdr:cNvSpPr/>
      </xdr:nvSpPr>
      <xdr:spPr>
        <a:xfrm>
          <a:off x="16268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9541</xdr:rowOff>
    </xdr:from>
    <xdr:ext cx="405111" cy="259045"/>
    <xdr:sp macro="" textlink="">
      <xdr:nvSpPr>
        <xdr:cNvPr id="625" name="【消防施設】&#10;有形固定資産減価償却率該当値テキスト"/>
        <xdr:cNvSpPr txBox="1"/>
      </xdr:nvSpPr>
      <xdr:spPr>
        <a:xfrm>
          <a:off x="16357600"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88264</xdr:rowOff>
    </xdr:from>
    <xdr:to>
      <xdr:col>81</xdr:col>
      <xdr:colOff>101600</xdr:colOff>
      <xdr:row>85</xdr:row>
      <xdr:rowOff>18414</xdr:rowOff>
    </xdr:to>
    <xdr:sp macro="" textlink="">
      <xdr:nvSpPr>
        <xdr:cNvPr id="626" name="楕円 625"/>
        <xdr:cNvSpPr/>
      </xdr:nvSpPr>
      <xdr:spPr>
        <a:xfrm>
          <a:off x="15430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81914</xdr:rowOff>
    </xdr:from>
    <xdr:to>
      <xdr:col>85</xdr:col>
      <xdr:colOff>127000</xdr:colOff>
      <xdr:row>84</xdr:row>
      <xdr:rowOff>139064</xdr:rowOff>
    </xdr:to>
    <xdr:cxnSp macro="">
      <xdr:nvCxnSpPr>
        <xdr:cNvPr id="627" name="直線コネクタ 626"/>
        <xdr:cNvCxnSpPr/>
      </xdr:nvCxnSpPr>
      <xdr:spPr>
        <a:xfrm flipV="1">
          <a:off x="15481300" y="144837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2539</xdr:rowOff>
    </xdr:from>
    <xdr:to>
      <xdr:col>76</xdr:col>
      <xdr:colOff>165100</xdr:colOff>
      <xdr:row>84</xdr:row>
      <xdr:rowOff>104139</xdr:rowOff>
    </xdr:to>
    <xdr:sp macro="" textlink="">
      <xdr:nvSpPr>
        <xdr:cNvPr id="628" name="楕円 627"/>
        <xdr:cNvSpPr/>
      </xdr:nvSpPr>
      <xdr:spPr>
        <a:xfrm>
          <a:off x="14541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53339</xdr:rowOff>
    </xdr:from>
    <xdr:to>
      <xdr:col>81</xdr:col>
      <xdr:colOff>50800</xdr:colOff>
      <xdr:row>84</xdr:row>
      <xdr:rowOff>139064</xdr:rowOff>
    </xdr:to>
    <xdr:cxnSp macro="">
      <xdr:nvCxnSpPr>
        <xdr:cNvPr id="629" name="直線コネクタ 628"/>
        <xdr:cNvCxnSpPr/>
      </xdr:nvCxnSpPr>
      <xdr:spPr>
        <a:xfrm>
          <a:off x="14592300" y="1445513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80663</xdr:rowOff>
    </xdr:from>
    <xdr:ext cx="405111" cy="259045"/>
    <xdr:sp macro="" textlink="">
      <xdr:nvSpPr>
        <xdr:cNvPr id="630"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31"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9541</xdr:rowOff>
    </xdr:from>
    <xdr:ext cx="405111" cy="259045"/>
    <xdr:sp macro="" textlink="">
      <xdr:nvSpPr>
        <xdr:cNvPr id="632" name="n_1mainValue【消防施設】&#10;有形固定資産減価償却率"/>
        <xdr:cNvSpPr txBox="1"/>
      </xdr:nvSpPr>
      <xdr:spPr>
        <a:xfrm>
          <a:off x="152660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95266</xdr:rowOff>
    </xdr:from>
    <xdr:ext cx="405111" cy="259045"/>
    <xdr:sp macro="" textlink="">
      <xdr:nvSpPr>
        <xdr:cNvPr id="633" name="n_2mainValue【消防施設】&#10;有形固定資産減価償却率"/>
        <xdr:cNvSpPr txBox="1"/>
      </xdr:nvSpPr>
      <xdr:spPr>
        <a:xfrm>
          <a:off x="14389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4" name="直線コネクタ 6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5" name="テキスト ボックス 6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6" name="直線コネクタ 6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7" name="テキスト ボックス 6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8" name="直線コネクタ 6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9" name="テキスト ボックス 6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0" name="直線コネクタ 6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1" name="テキスト ボックス 6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2" name="直線コネクタ 6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3" name="テキスト ボックス 6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57" name="直線コネクタ 656"/>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58"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59" name="直線コネクタ 658"/>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60"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61" name="直線コネクタ 66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662" name="【消防施設】&#10;一人当たり面積平均値テキスト"/>
        <xdr:cNvSpPr txBox="1"/>
      </xdr:nvSpPr>
      <xdr:spPr>
        <a:xfrm>
          <a:off x="221996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63" name="フローチャート: 判断 662"/>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64" name="フローチャート: 判断 663"/>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65" name="フローチャート: 判断 664"/>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71" name="楕円 670"/>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672" name="【消防施設】&#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102870</xdr:rowOff>
    </xdr:from>
    <xdr:to>
      <xdr:col>112</xdr:col>
      <xdr:colOff>38100</xdr:colOff>
      <xdr:row>86</xdr:row>
      <xdr:rowOff>33020</xdr:rowOff>
    </xdr:to>
    <xdr:sp macro="" textlink="">
      <xdr:nvSpPr>
        <xdr:cNvPr id="673" name="楕円 672"/>
        <xdr:cNvSpPr/>
      </xdr:nvSpPr>
      <xdr:spPr>
        <a:xfrm>
          <a:off x="21272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153670</xdr:rowOff>
    </xdr:to>
    <xdr:cxnSp macro="">
      <xdr:nvCxnSpPr>
        <xdr:cNvPr id="674" name="直線コネクタ 673"/>
        <xdr:cNvCxnSpPr/>
      </xdr:nvCxnSpPr>
      <xdr:spPr>
        <a:xfrm flipV="1">
          <a:off x="21323300" y="147256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100330</xdr:rowOff>
    </xdr:from>
    <xdr:to>
      <xdr:col>107</xdr:col>
      <xdr:colOff>101600</xdr:colOff>
      <xdr:row>86</xdr:row>
      <xdr:rowOff>30480</xdr:rowOff>
    </xdr:to>
    <xdr:sp macro="" textlink="">
      <xdr:nvSpPr>
        <xdr:cNvPr id="675" name="楕円 674"/>
        <xdr:cNvSpPr/>
      </xdr:nvSpPr>
      <xdr:spPr>
        <a:xfrm>
          <a:off x="20383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151130</xdr:rowOff>
    </xdr:from>
    <xdr:to>
      <xdr:col>111</xdr:col>
      <xdr:colOff>177800</xdr:colOff>
      <xdr:row>85</xdr:row>
      <xdr:rowOff>153670</xdr:rowOff>
    </xdr:to>
    <xdr:cxnSp macro="">
      <xdr:nvCxnSpPr>
        <xdr:cNvPr id="676" name="直線コネクタ 675"/>
        <xdr:cNvCxnSpPr/>
      </xdr:nvCxnSpPr>
      <xdr:spPr>
        <a:xfrm>
          <a:off x="20434300" y="147243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677" name="n_1aveValue【消防施設】&#10;一人当たり面積"/>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78" name="n_2ave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49547</xdr:rowOff>
    </xdr:from>
    <xdr:ext cx="469744" cy="259045"/>
    <xdr:sp macro="" textlink="">
      <xdr:nvSpPr>
        <xdr:cNvPr id="679" name="n_1mainValue【消防施設】&#10;一人当たり面積"/>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47007</xdr:rowOff>
    </xdr:from>
    <xdr:ext cx="469744" cy="259045"/>
    <xdr:sp macro="" textlink="">
      <xdr:nvSpPr>
        <xdr:cNvPr id="680" name="n_2mainValue【消防施設】&#10;一人当たり面積"/>
        <xdr:cNvSpPr txBox="1"/>
      </xdr:nvSpPr>
      <xdr:spPr>
        <a:xfrm>
          <a:off x="201994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706" name="直線コネクタ 705"/>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07"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08" name="直線コネクタ 707"/>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09"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0" name="直線コネクタ 709"/>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711"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12" name="フローチャート: 判断 711"/>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713" name="フローチャート: 判断 712"/>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714" name="フローチャート: 判断 713"/>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72752</xdr:rowOff>
    </xdr:from>
    <xdr:to>
      <xdr:col>85</xdr:col>
      <xdr:colOff>177800</xdr:colOff>
      <xdr:row>104</xdr:row>
      <xdr:rowOff>2902</xdr:rowOff>
    </xdr:to>
    <xdr:sp macro="" textlink="">
      <xdr:nvSpPr>
        <xdr:cNvPr id="720" name="楕円 719"/>
        <xdr:cNvSpPr/>
      </xdr:nvSpPr>
      <xdr:spPr>
        <a:xfrm>
          <a:off x="16268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95629</xdr:rowOff>
    </xdr:from>
    <xdr:ext cx="405111" cy="259045"/>
    <xdr:sp macro="" textlink="">
      <xdr:nvSpPr>
        <xdr:cNvPr id="721" name="【庁舎】&#10;有形固定資産減価償却率該当値テキスト"/>
        <xdr:cNvSpPr txBox="1"/>
      </xdr:nvSpPr>
      <xdr:spPr>
        <a:xfrm>
          <a:off x="16357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131536</xdr:rowOff>
    </xdr:from>
    <xdr:to>
      <xdr:col>81</xdr:col>
      <xdr:colOff>101600</xdr:colOff>
      <xdr:row>104</xdr:row>
      <xdr:rowOff>61686</xdr:rowOff>
    </xdr:to>
    <xdr:sp macro="" textlink="">
      <xdr:nvSpPr>
        <xdr:cNvPr id="722" name="楕円 721"/>
        <xdr:cNvSpPr/>
      </xdr:nvSpPr>
      <xdr:spPr>
        <a:xfrm>
          <a:off x="15430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123552</xdr:rowOff>
    </xdr:from>
    <xdr:to>
      <xdr:col>85</xdr:col>
      <xdr:colOff>127000</xdr:colOff>
      <xdr:row>104</xdr:row>
      <xdr:rowOff>10886</xdr:rowOff>
    </xdr:to>
    <xdr:cxnSp macro="">
      <xdr:nvCxnSpPr>
        <xdr:cNvPr id="723" name="直線コネクタ 722"/>
        <xdr:cNvCxnSpPr/>
      </xdr:nvCxnSpPr>
      <xdr:spPr>
        <a:xfrm flipV="1">
          <a:off x="15481300" y="17782902"/>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724" name="楕円 723"/>
        <xdr:cNvSpPr/>
      </xdr:nvSpPr>
      <xdr:spPr>
        <a:xfrm>
          <a:off x="14541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105</xdr:row>
      <xdr:rowOff>9252</xdr:rowOff>
    </xdr:to>
    <xdr:cxnSp macro="">
      <xdr:nvCxnSpPr>
        <xdr:cNvPr id="725" name="直線コネクタ 724"/>
        <xdr:cNvCxnSpPr/>
      </xdr:nvCxnSpPr>
      <xdr:spPr>
        <a:xfrm flipV="1">
          <a:off x="14592300" y="17841686"/>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726"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727"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78213</xdr:rowOff>
    </xdr:from>
    <xdr:ext cx="405111" cy="259045"/>
    <xdr:sp macro="" textlink="">
      <xdr:nvSpPr>
        <xdr:cNvPr id="728" name="n_1mainValue【庁舎】&#10;有形固定資産減価償却率"/>
        <xdr:cNvSpPr txBox="1"/>
      </xdr:nvSpPr>
      <xdr:spPr>
        <a:xfrm>
          <a:off x="15266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51179</xdr:rowOff>
    </xdr:from>
    <xdr:ext cx="405111" cy="259045"/>
    <xdr:sp macro="" textlink="">
      <xdr:nvSpPr>
        <xdr:cNvPr id="729" name="n_2mainValue【庁舎】&#10;有形固定資産減価償却率"/>
        <xdr:cNvSpPr txBox="1"/>
      </xdr:nvSpPr>
      <xdr:spPr>
        <a:xfrm>
          <a:off x="14389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53" name="直線コネクタ 752"/>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54"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55" name="直線コネクタ 754"/>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56"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57" name="直線コネクタ 756"/>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758"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59" name="フローチャート: 判断 758"/>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60" name="フローチャート: 判断 759"/>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61" name="フローチャート: 判断 760"/>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767" name="楕円 766"/>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768" name="【庁舎】&#10;一人当たり面積該当値テキスト"/>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15875</xdr:rowOff>
    </xdr:from>
    <xdr:to>
      <xdr:col>112</xdr:col>
      <xdr:colOff>38100</xdr:colOff>
      <xdr:row>104</xdr:row>
      <xdr:rowOff>117475</xdr:rowOff>
    </xdr:to>
    <xdr:sp macro="" textlink="">
      <xdr:nvSpPr>
        <xdr:cNvPr id="769" name="楕円 768"/>
        <xdr:cNvSpPr/>
      </xdr:nvSpPr>
      <xdr:spPr>
        <a:xfrm>
          <a:off x="21272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66675</xdr:rowOff>
    </xdr:to>
    <xdr:cxnSp macro="">
      <xdr:nvCxnSpPr>
        <xdr:cNvPr id="770" name="直線コネクタ 769"/>
        <xdr:cNvCxnSpPr/>
      </xdr:nvCxnSpPr>
      <xdr:spPr>
        <a:xfrm flipV="1">
          <a:off x="21323300" y="178841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84455</xdr:rowOff>
    </xdr:from>
    <xdr:to>
      <xdr:col>107</xdr:col>
      <xdr:colOff>101600</xdr:colOff>
      <xdr:row>105</xdr:row>
      <xdr:rowOff>14605</xdr:rowOff>
    </xdr:to>
    <xdr:sp macro="" textlink="">
      <xdr:nvSpPr>
        <xdr:cNvPr id="771" name="楕円 770"/>
        <xdr:cNvSpPr/>
      </xdr:nvSpPr>
      <xdr:spPr>
        <a:xfrm>
          <a:off x="20383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66675</xdr:rowOff>
    </xdr:from>
    <xdr:to>
      <xdr:col>111</xdr:col>
      <xdr:colOff>177800</xdr:colOff>
      <xdr:row>104</xdr:row>
      <xdr:rowOff>135255</xdr:rowOff>
    </xdr:to>
    <xdr:cxnSp macro="">
      <xdr:nvCxnSpPr>
        <xdr:cNvPr id="772" name="直線コネクタ 771"/>
        <xdr:cNvCxnSpPr/>
      </xdr:nvCxnSpPr>
      <xdr:spPr>
        <a:xfrm flipV="1">
          <a:off x="20434300" y="178974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773"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97172</xdr:rowOff>
    </xdr:from>
    <xdr:ext cx="469744" cy="259045"/>
    <xdr:sp macro="" textlink="">
      <xdr:nvSpPr>
        <xdr:cNvPr id="774" name="n_2aveValue【庁舎】&#10;一人当たり面積"/>
        <xdr:cNvSpPr txBox="1"/>
      </xdr:nvSpPr>
      <xdr:spPr>
        <a:xfrm>
          <a:off x="20199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134002</xdr:rowOff>
    </xdr:from>
    <xdr:ext cx="469744" cy="259045"/>
    <xdr:sp macro="" textlink="">
      <xdr:nvSpPr>
        <xdr:cNvPr id="775" name="n_1mainValue【庁舎】&#10;一人当たり面積"/>
        <xdr:cNvSpPr txBox="1"/>
      </xdr:nvSpPr>
      <xdr:spPr>
        <a:xfrm>
          <a:off x="210757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31132</xdr:rowOff>
    </xdr:from>
    <xdr:ext cx="469744" cy="259045"/>
    <xdr:sp macro="" textlink="">
      <xdr:nvSpPr>
        <xdr:cNvPr id="776" name="n_2mainValue【庁舎】&#10;一人当たり面積"/>
        <xdr:cNvSpPr txBox="1"/>
      </xdr:nvSpPr>
      <xdr:spPr>
        <a:xfrm>
          <a:off x="20199427" y="1769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・図書館については、生涯学習センター知遊館に図書館本館を併設し、中央公民館内に野田川分館を、加悦地域公民館内に加悦分館を設置している。図書館本館は平成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年に開館しており、比較的新しいが、中央公民館は昭和</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年度、加悦地域公民館は昭和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度から供用開始しており、老朽化が進んでいる。知遊館、中央公民館及び加悦地域公民館の施設については総合管理計画においてそれぞれ方針を定めているが、施設の廃止に伴う移設など、図書館のあり方についても検討する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・一般廃棄物処理施設については、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地域に最終処分場を設置しているが、いずれも古く、老朽化が進んでおり、類似団体と比較しても高い比率となっている。現在宮津市、伊根町と宮津与謝環境組合を組織し、来年ごみ処理施設が稼働するため、これらの老朽化した処分場については順次閉鎖することとしているの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年度には解消される。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福祉施設は類似団体と比較して高い比率となっている。老朽化が進んでおり総合管理計画に基づき閉鎖している施設もあるため、減価償却率の上昇要因となっている。・消防施設は合併以降詰所の耐震補強、改修を行っており、比較的低い比率で推移しているが、類似団体と比較すると高い状況に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・市民会館は類似団体と比較して高い比率となっている。中央公民館を除き改修する方針としているため、今後比率の低下が見込まれる。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３カ年平均は昨年度と同水準であるが、類似団体との比較では大きく平均を下回っている。</a:t>
          </a:r>
        </a:p>
        <a:p>
          <a:r>
            <a:rPr kumimoji="1" lang="ja-JP" altLang="en-US" sz="1300">
              <a:latin typeface="ＭＳ Ｐゴシック" panose="020B0600070205080204" pitchFamily="50" charset="-128"/>
              <a:ea typeface="ＭＳ Ｐゴシック" panose="020B0600070205080204" pitchFamily="50" charset="-128"/>
            </a:rPr>
            <a:t>　単年度では基準財政需要額の微減、基準財政収入額は微増し、数値自体は横ばいである。今後も低水準で推移していく見込で、財政力の弱さが顕著になっている。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今後も交付税に依存した財政運営となることは必至であり、基準財政需要額に新たな要素が追加されるなどの見直しにより、更なる数値の減少は避けられない状況にある。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74083</xdr:rowOff>
    </xdr:to>
    <xdr:cxnSp macro="">
      <xdr:nvCxnSpPr>
        <xdr:cNvPr id="69" name="直線コネクタ 68"/>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2" name="直線コネクタ 71"/>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8" name="楕円 87"/>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9"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昨年度と比較して５．２ポイントの大幅増となり、類似団体平均を大きく超過している。</a:t>
          </a:r>
        </a:p>
        <a:p>
          <a:r>
            <a:rPr kumimoji="1" lang="ja-JP" altLang="en-US" sz="1300">
              <a:latin typeface="ＭＳ Ｐゴシック" panose="020B0600070205080204" pitchFamily="50" charset="-128"/>
              <a:ea typeface="ＭＳ Ｐゴシック" panose="020B0600070205080204" pitchFamily="50" charset="-128"/>
            </a:rPr>
            <a:t>　繰出金、公債費は依然として高い水準にあり、数値を改善させることが出来ない状態にある。繰出金、公債費ともに今後５～１０年以内にピークを迎えることから、その期間に合わせた財政緊縮等に対策を講じ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137371</xdr:rowOff>
    </xdr:from>
    <xdr:to>
      <xdr:col>23</xdr:col>
      <xdr:colOff>133350</xdr:colOff>
      <xdr:row>67</xdr:row>
      <xdr:rowOff>3598</xdr:rowOff>
    </xdr:to>
    <xdr:cxnSp macro="">
      <xdr:nvCxnSpPr>
        <xdr:cNvPr id="132" name="直線コネクタ 131"/>
        <xdr:cNvCxnSpPr/>
      </xdr:nvCxnSpPr>
      <xdr:spPr>
        <a:xfrm>
          <a:off x="4114800" y="11281621"/>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56938</xdr:rowOff>
    </xdr:from>
    <xdr:to>
      <xdr:col>19</xdr:col>
      <xdr:colOff>133350</xdr:colOff>
      <xdr:row>65</xdr:row>
      <xdr:rowOff>137371</xdr:rowOff>
    </xdr:to>
    <xdr:cxnSp macro="">
      <xdr:nvCxnSpPr>
        <xdr:cNvPr id="135" name="直線コネクタ 134"/>
        <xdr:cNvCxnSpPr/>
      </xdr:nvCxnSpPr>
      <xdr:spPr>
        <a:xfrm>
          <a:off x="3225800" y="1120118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56938</xdr:rowOff>
    </xdr:from>
    <xdr:to>
      <xdr:col>15</xdr:col>
      <xdr:colOff>82550</xdr:colOff>
      <xdr:row>65</xdr:row>
      <xdr:rowOff>81069</xdr:rowOff>
    </xdr:to>
    <xdr:cxnSp macro="">
      <xdr:nvCxnSpPr>
        <xdr:cNvPr id="138" name="直線コネクタ 137"/>
        <xdr:cNvCxnSpPr/>
      </xdr:nvCxnSpPr>
      <xdr:spPr>
        <a:xfrm flipV="1">
          <a:off x="2336800" y="112011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40852</xdr:rowOff>
    </xdr:from>
    <xdr:to>
      <xdr:col>11</xdr:col>
      <xdr:colOff>31750</xdr:colOff>
      <xdr:row>65</xdr:row>
      <xdr:rowOff>81069</xdr:rowOff>
    </xdr:to>
    <xdr:cxnSp macro="">
      <xdr:nvCxnSpPr>
        <xdr:cNvPr id="141" name="直線コネクタ 140"/>
        <xdr:cNvCxnSpPr/>
      </xdr:nvCxnSpPr>
      <xdr:spPr>
        <a:xfrm>
          <a:off x="1447800" y="1118510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3" name="テキスト ボックス 142"/>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45" name="テキスト ボックス 144"/>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124248</xdr:rowOff>
    </xdr:from>
    <xdr:to>
      <xdr:col>23</xdr:col>
      <xdr:colOff>184150</xdr:colOff>
      <xdr:row>67</xdr:row>
      <xdr:rowOff>54398</xdr:rowOff>
    </xdr:to>
    <xdr:sp macro="" textlink="">
      <xdr:nvSpPr>
        <xdr:cNvPr id="151" name="楕円 150"/>
        <xdr:cNvSpPr/>
      </xdr:nvSpPr>
      <xdr:spPr>
        <a:xfrm>
          <a:off x="49022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20125</xdr:rowOff>
    </xdr:from>
    <xdr:ext cx="762000" cy="259045"/>
    <xdr:sp macro="" textlink="">
      <xdr:nvSpPr>
        <xdr:cNvPr id="152" name="財政構造の弾力性該当値テキスト"/>
        <xdr:cNvSpPr txBox="1"/>
      </xdr:nvSpPr>
      <xdr:spPr>
        <a:xfrm>
          <a:off x="5041900" y="1133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86571</xdr:rowOff>
    </xdr:from>
    <xdr:to>
      <xdr:col>19</xdr:col>
      <xdr:colOff>184150</xdr:colOff>
      <xdr:row>66</xdr:row>
      <xdr:rowOff>16721</xdr:rowOff>
    </xdr:to>
    <xdr:sp macro="" textlink="">
      <xdr:nvSpPr>
        <xdr:cNvPr id="153" name="楕円 152"/>
        <xdr:cNvSpPr/>
      </xdr:nvSpPr>
      <xdr:spPr>
        <a:xfrm>
          <a:off x="4064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1498</xdr:rowOff>
    </xdr:from>
    <xdr:ext cx="736600" cy="259045"/>
    <xdr:sp macro="" textlink="">
      <xdr:nvSpPr>
        <xdr:cNvPr id="154" name="テキスト ボックス 153"/>
        <xdr:cNvSpPr txBox="1"/>
      </xdr:nvSpPr>
      <xdr:spPr>
        <a:xfrm>
          <a:off x="3733800" y="1131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6138</xdr:rowOff>
    </xdr:from>
    <xdr:to>
      <xdr:col>15</xdr:col>
      <xdr:colOff>133350</xdr:colOff>
      <xdr:row>65</xdr:row>
      <xdr:rowOff>107738</xdr:rowOff>
    </xdr:to>
    <xdr:sp macro="" textlink="">
      <xdr:nvSpPr>
        <xdr:cNvPr id="155" name="楕円 154"/>
        <xdr:cNvSpPr/>
      </xdr:nvSpPr>
      <xdr:spPr>
        <a:xfrm>
          <a:off x="3175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92515</xdr:rowOff>
    </xdr:from>
    <xdr:ext cx="762000" cy="259045"/>
    <xdr:sp macro="" textlink="">
      <xdr:nvSpPr>
        <xdr:cNvPr id="156" name="テキスト ボックス 155"/>
        <xdr:cNvSpPr txBox="1"/>
      </xdr:nvSpPr>
      <xdr:spPr>
        <a:xfrm>
          <a:off x="2844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30269</xdr:rowOff>
    </xdr:from>
    <xdr:to>
      <xdr:col>11</xdr:col>
      <xdr:colOff>82550</xdr:colOff>
      <xdr:row>65</xdr:row>
      <xdr:rowOff>131869</xdr:rowOff>
    </xdr:to>
    <xdr:sp macro="" textlink="">
      <xdr:nvSpPr>
        <xdr:cNvPr id="157" name="楕円 156"/>
        <xdr:cNvSpPr/>
      </xdr:nvSpPr>
      <xdr:spPr>
        <a:xfrm>
          <a:off x="2286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116646</xdr:rowOff>
    </xdr:from>
    <xdr:ext cx="762000" cy="259045"/>
    <xdr:sp macro="" textlink="">
      <xdr:nvSpPr>
        <xdr:cNvPr id="158" name="テキスト ボックス 157"/>
        <xdr:cNvSpPr txBox="1"/>
      </xdr:nvSpPr>
      <xdr:spPr>
        <a:xfrm>
          <a:off x="1955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161502</xdr:rowOff>
    </xdr:from>
    <xdr:to>
      <xdr:col>7</xdr:col>
      <xdr:colOff>31750</xdr:colOff>
      <xdr:row>65</xdr:row>
      <xdr:rowOff>91652</xdr:rowOff>
    </xdr:to>
    <xdr:sp macro="" textlink="">
      <xdr:nvSpPr>
        <xdr:cNvPr id="159" name="楕円 158"/>
        <xdr:cNvSpPr/>
      </xdr:nvSpPr>
      <xdr:spPr>
        <a:xfrm>
          <a:off x="1397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76429</xdr:rowOff>
    </xdr:from>
    <xdr:ext cx="762000" cy="259045"/>
    <xdr:sp macro="" textlink="">
      <xdr:nvSpPr>
        <xdr:cNvPr id="160" name="テキスト ボックス 159"/>
        <xdr:cNvSpPr txBox="1"/>
      </xdr:nvSpPr>
      <xdr:spPr>
        <a:xfrm>
          <a:off x="1066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１８年の合併以降、勧奨退職や採用調整等により着実に削減を進めてきたが、合併１０年を経て職員の削減が業務に支障を来すなど、現状から大幅に職員数を削減することが困難な状況にあり、ラスパイレス指数の水準は高くないものの人件費の抑制に繋がっていない現状である。物件費等については抑制状況にあるが、施設の統廃合も含め、抜本的な取組みが必要不可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156291</xdr:rowOff>
    </xdr:from>
    <xdr:to>
      <xdr:col>23</xdr:col>
      <xdr:colOff>133350</xdr:colOff>
      <xdr:row>84</xdr:row>
      <xdr:rowOff>780</xdr:rowOff>
    </xdr:to>
    <xdr:cxnSp macro="">
      <xdr:nvCxnSpPr>
        <xdr:cNvPr id="191" name="直線コネクタ 190"/>
        <xdr:cNvCxnSpPr/>
      </xdr:nvCxnSpPr>
      <xdr:spPr>
        <a:xfrm>
          <a:off x="4114800" y="14386641"/>
          <a:ext cx="8382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102029</xdr:rowOff>
    </xdr:from>
    <xdr:to>
      <xdr:col>19</xdr:col>
      <xdr:colOff>133350</xdr:colOff>
      <xdr:row>83</xdr:row>
      <xdr:rowOff>156291</xdr:rowOff>
    </xdr:to>
    <xdr:cxnSp macro="">
      <xdr:nvCxnSpPr>
        <xdr:cNvPr id="194" name="直線コネクタ 193"/>
        <xdr:cNvCxnSpPr/>
      </xdr:nvCxnSpPr>
      <xdr:spPr>
        <a:xfrm>
          <a:off x="3225800" y="14332379"/>
          <a:ext cx="889000" cy="5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93578</xdr:rowOff>
    </xdr:from>
    <xdr:ext cx="736600" cy="259045"/>
    <xdr:sp macro="" textlink="">
      <xdr:nvSpPr>
        <xdr:cNvPr id="196" name="テキスト ボックス 195"/>
        <xdr:cNvSpPr txBox="1"/>
      </xdr:nvSpPr>
      <xdr:spPr>
        <a:xfrm>
          <a:off x="3733800" y="1398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80933</xdr:rowOff>
    </xdr:from>
    <xdr:to>
      <xdr:col>15</xdr:col>
      <xdr:colOff>82550</xdr:colOff>
      <xdr:row>83</xdr:row>
      <xdr:rowOff>102029</xdr:rowOff>
    </xdr:to>
    <xdr:cxnSp macro="">
      <xdr:nvCxnSpPr>
        <xdr:cNvPr id="197" name="直線コネクタ 196"/>
        <xdr:cNvCxnSpPr/>
      </xdr:nvCxnSpPr>
      <xdr:spPr>
        <a:xfrm>
          <a:off x="2336800" y="14311283"/>
          <a:ext cx="889000" cy="2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73899</xdr:rowOff>
    </xdr:from>
    <xdr:to>
      <xdr:col>11</xdr:col>
      <xdr:colOff>31750</xdr:colOff>
      <xdr:row>83</xdr:row>
      <xdr:rowOff>80933</xdr:rowOff>
    </xdr:to>
    <xdr:cxnSp macro="">
      <xdr:nvCxnSpPr>
        <xdr:cNvPr id="200" name="直線コネクタ 199"/>
        <xdr:cNvCxnSpPr/>
      </xdr:nvCxnSpPr>
      <xdr:spPr>
        <a:xfrm>
          <a:off x="1447800" y="14304249"/>
          <a:ext cx="8890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121430</xdr:rowOff>
    </xdr:from>
    <xdr:to>
      <xdr:col>23</xdr:col>
      <xdr:colOff>184150</xdr:colOff>
      <xdr:row>84</xdr:row>
      <xdr:rowOff>51580</xdr:rowOff>
    </xdr:to>
    <xdr:sp macro="" textlink="">
      <xdr:nvSpPr>
        <xdr:cNvPr id="210" name="楕円 209"/>
        <xdr:cNvSpPr/>
      </xdr:nvSpPr>
      <xdr:spPr>
        <a:xfrm>
          <a:off x="4902200" y="143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93507</xdr:rowOff>
    </xdr:from>
    <xdr:ext cx="762000" cy="259045"/>
    <xdr:sp macro="" textlink="">
      <xdr:nvSpPr>
        <xdr:cNvPr id="211" name="人件費・物件費等の状況該当値テキスト"/>
        <xdr:cNvSpPr txBox="1"/>
      </xdr:nvSpPr>
      <xdr:spPr>
        <a:xfrm>
          <a:off x="5041900" y="14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105491</xdr:rowOff>
    </xdr:from>
    <xdr:to>
      <xdr:col>19</xdr:col>
      <xdr:colOff>184150</xdr:colOff>
      <xdr:row>84</xdr:row>
      <xdr:rowOff>35641</xdr:rowOff>
    </xdr:to>
    <xdr:sp macro="" textlink="">
      <xdr:nvSpPr>
        <xdr:cNvPr id="212" name="楕円 211"/>
        <xdr:cNvSpPr/>
      </xdr:nvSpPr>
      <xdr:spPr>
        <a:xfrm>
          <a:off x="4064000" y="143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20418</xdr:rowOff>
    </xdr:from>
    <xdr:ext cx="736600" cy="259045"/>
    <xdr:sp macro="" textlink="">
      <xdr:nvSpPr>
        <xdr:cNvPr id="213" name="テキスト ボックス 212"/>
        <xdr:cNvSpPr txBox="1"/>
      </xdr:nvSpPr>
      <xdr:spPr>
        <a:xfrm>
          <a:off x="3733800" y="1442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51229</xdr:rowOff>
    </xdr:from>
    <xdr:to>
      <xdr:col>15</xdr:col>
      <xdr:colOff>133350</xdr:colOff>
      <xdr:row>83</xdr:row>
      <xdr:rowOff>152829</xdr:rowOff>
    </xdr:to>
    <xdr:sp macro="" textlink="">
      <xdr:nvSpPr>
        <xdr:cNvPr id="214" name="楕円 213"/>
        <xdr:cNvSpPr/>
      </xdr:nvSpPr>
      <xdr:spPr>
        <a:xfrm>
          <a:off x="3175000" y="142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137606</xdr:rowOff>
    </xdr:from>
    <xdr:ext cx="762000" cy="259045"/>
    <xdr:sp macro="" textlink="">
      <xdr:nvSpPr>
        <xdr:cNvPr id="215" name="テキスト ボックス 214"/>
        <xdr:cNvSpPr txBox="1"/>
      </xdr:nvSpPr>
      <xdr:spPr>
        <a:xfrm>
          <a:off x="2844800" y="143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30133</xdr:rowOff>
    </xdr:from>
    <xdr:to>
      <xdr:col>11</xdr:col>
      <xdr:colOff>82550</xdr:colOff>
      <xdr:row>83</xdr:row>
      <xdr:rowOff>131733</xdr:rowOff>
    </xdr:to>
    <xdr:sp macro="" textlink="">
      <xdr:nvSpPr>
        <xdr:cNvPr id="216" name="楕円 215"/>
        <xdr:cNvSpPr/>
      </xdr:nvSpPr>
      <xdr:spPr>
        <a:xfrm>
          <a:off x="2286000" y="142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116510</xdr:rowOff>
    </xdr:from>
    <xdr:ext cx="762000" cy="259045"/>
    <xdr:sp macro="" textlink="">
      <xdr:nvSpPr>
        <xdr:cNvPr id="217" name="テキスト ボックス 216"/>
        <xdr:cNvSpPr txBox="1"/>
      </xdr:nvSpPr>
      <xdr:spPr>
        <a:xfrm>
          <a:off x="1955800" y="1434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23099</xdr:rowOff>
    </xdr:from>
    <xdr:to>
      <xdr:col>7</xdr:col>
      <xdr:colOff>31750</xdr:colOff>
      <xdr:row>83</xdr:row>
      <xdr:rowOff>124699</xdr:rowOff>
    </xdr:to>
    <xdr:sp macro="" textlink="">
      <xdr:nvSpPr>
        <xdr:cNvPr id="218" name="楕円 217"/>
        <xdr:cNvSpPr/>
      </xdr:nvSpPr>
      <xdr:spPr>
        <a:xfrm>
          <a:off x="1397000" y="142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109476</xdr:rowOff>
    </xdr:from>
    <xdr:ext cx="762000" cy="259045"/>
    <xdr:sp macro="" textlink="">
      <xdr:nvSpPr>
        <xdr:cNvPr id="219" name="テキスト ボックス 218"/>
        <xdr:cNvSpPr txBox="1"/>
      </xdr:nvSpPr>
      <xdr:spPr>
        <a:xfrm>
          <a:off x="1066800" y="1433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類似団体平均との比較では２．０ポイント下回り低い水準となっている。今後も引き続き給与の適正化に努める。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69145</xdr:rowOff>
    </xdr:to>
    <xdr:cxnSp macro="">
      <xdr:nvCxnSpPr>
        <xdr:cNvPr id="253" name="直線コネクタ 252"/>
        <xdr:cNvCxnSpPr/>
      </xdr:nvCxnSpPr>
      <xdr:spPr>
        <a:xfrm>
          <a:off x="16179800" y="14470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84</xdr:row>
      <xdr:rowOff>82550</xdr:rowOff>
    </xdr:to>
    <xdr:cxnSp macro="">
      <xdr:nvCxnSpPr>
        <xdr:cNvPr id="256" name="直線コネクタ 255"/>
        <xdr:cNvCxnSpPr/>
      </xdr:nvCxnSpPr>
      <xdr:spPr>
        <a:xfrm flipV="1">
          <a:off x="15290800" y="1447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7055</xdr:rowOff>
    </xdr:from>
    <xdr:to>
      <xdr:col>72</xdr:col>
      <xdr:colOff>203200</xdr:colOff>
      <xdr:row>84</xdr:row>
      <xdr:rowOff>82550</xdr:rowOff>
    </xdr:to>
    <xdr:cxnSp macro="">
      <xdr:nvCxnSpPr>
        <xdr:cNvPr id="259" name="直線コネクタ 258"/>
        <xdr:cNvCxnSpPr/>
      </xdr:nvCxnSpPr>
      <xdr:spPr>
        <a:xfrm>
          <a:off x="14401800" y="13894505"/>
          <a:ext cx="889000" cy="58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111478</xdr:rowOff>
    </xdr:from>
    <xdr:to>
      <xdr:col>68</xdr:col>
      <xdr:colOff>152400</xdr:colOff>
      <xdr:row>81</xdr:row>
      <xdr:rowOff>7055</xdr:rowOff>
    </xdr:to>
    <xdr:cxnSp macro="">
      <xdr:nvCxnSpPr>
        <xdr:cNvPr id="262" name="直線コネクタ 261"/>
        <xdr:cNvCxnSpPr/>
      </xdr:nvCxnSpPr>
      <xdr:spPr>
        <a:xfrm>
          <a:off x="13512800" y="138274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2" name="楕円 271"/>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34872</xdr:rowOff>
    </xdr:from>
    <xdr:ext cx="762000" cy="259045"/>
    <xdr:sp macro="" textlink="">
      <xdr:nvSpPr>
        <xdr:cNvPr id="273" name="給与水準   （国との比較）該当値テキスト"/>
        <xdr:cNvSpPr txBox="1"/>
      </xdr:nvSpPr>
      <xdr:spPr>
        <a:xfrm>
          <a:off x="171069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18345</xdr:rowOff>
    </xdr:from>
    <xdr:to>
      <xdr:col>77</xdr:col>
      <xdr:colOff>95250</xdr:colOff>
      <xdr:row>84</xdr:row>
      <xdr:rowOff>119945</xdr:rowOff>
    </xdr:to>
    <xdr:sp macro="" textlink="">
      <xdr:nvSpPr>
        <xdr:cNvPr id="274" name="楕円 273"/>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75" name="テキスト ボックス 274"/>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6" name="楕円 275"/>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7" name="テキスト ボックス 276"/>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127705</xdr:rowOff>
    </xdr:from>
    <xdr:to>
      <xdr:col>68</xdr:col>
      <xdr:colOff>203200</xdr:colOff>
      <xdr:row>81</xdr:row>
      <xdr:rowOff>57855</xdr:rowOff>
    </xdr:to>
    <xdr:sp macro="" textlink="">
      <xdr:nvSpPr>
        <xdr:cNvPr id="278" name="楕円 277"/>
        <xdr:cNvSpPr/>
      </xdr:nvSpPr>
      <xdr:spPr>
        <a:xfrm>
          <a:off x="14351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68032</xdr:rowOff>
    </xdr:from>
    <xdr:ext cx="762000" cy="259045"/>
    <xdr:sp macro="" textlink="">
      <xdr:nvSpPr>
        <xdr:cNvPr id="279" name="テキスト ボックス 278"/>
        <xdr:cNvSpPr txBox="1"/>
      </xdr:nvSpPr>
      <xdr:spPr>
        <a:xfrm>
          <a:off x="14020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60678</xdr:rowOff>
    </xdr:from>
    <xdr:to>
      <xdr:col>64</xdr:col>
      <xdr:colOff>152400</xdr:colOff>
      <xdr:row>80</xdr:row>
      <xdr:rowOff>162278</xdr:rowOff>
    </xdr:to>
    <xdr:sp macro="" textlink="">
      <xdr:nvSpPr>
        <xdr:cNvPr id="280" name="楕円 279"/>
        <xdr:cNvSpPr/>
      </xdr:nvSpPr>
      <xdr:spPr>
        <a:xfrm>
          <a:off x="13462000" y="137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1005</xdr:rowOff>
    </xdr:from>
    <xdr:ext cx="762000" cy="259045"/>
    <xdr:sp macro="" textlink="">
      <xdr:nvSpPr>
        <xdr:cNvPr id="281" name="テキスト ボックス 280"/>
        <xdr:cNvSpPr txBox="1"/>
      </xdr:nvSpPr>
      <xdr:spPr>
        <a:xfrm>
          <a:off x="13131800" y="135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合併により、３町と３つの一部事務組合を普通会計に含むことになったため、類似団体平均を上回っている。今後も適切な定員管理に努める必要がある。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60053</xdr:rowOff>
    </xdr:from>
    <xdr:to>
      <xdr:col>81</xdr:col>
      <xdr:colOff>44450</xdr:colOff>
      <xdr:row>64</xdr:row>
      <xdr:rowOff>91077</xdr:rowOff>
    </xdr:to>
    <xdr:cxnSp macro="">
      <xdr:nvCxnSpPr>
        <xdr:cNvPr id="318" name="直線コネクタ 317"/>
        <xdr:cNvCxnSpPr/>
      </xdr:nvCxnSpPr>
      <xdr:spPr>
        <a:xfrm>
          <a:off x="16179800" y="110328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56606</xdr:rowOff>
    </xdr:from>
    <xdr:to>
      <xdr:col>77</xdr:col>
      <xdr:colOff>44450</xdr:colOff>
      <xdr:row>64</xdr:row>
      <xdr:rowOff>60053</xdr:rowOff>
    </xdr:to>
    <xdr:cxnSp macro="">
      <xdr:nvCxnSpPr>
        <xdr:cNvPr id="321" name="直線コネクタ 320"/>
        <xdr:cNvCxnSpPr/>
      </xdr:nvCxnSpPr>
      <xdr:spPr>
        <a:xfrm>
          <a:off x="15290800" y="110294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15240</xdr:rowOff>
    </xdr:from>
    <xdr:to>
      <xdr:col>72</xdr:col>
      <xdr:colOff>203200</xdr:colOff>
      <xdr:row>64</xdr:row>
      <xdr:rowOff>56606</xdr:rowOff>
    </xdr:to>
    <xdr:cxnSp macro="">
      <xdr:nvCxnSpPr>
        <xdr:cNvPr id="324" name="直線コネクタ 323"/>
        <xdr:cNvCxnSpPr/>
      </xdr:nvCxnSpPr>
      <xdr:spPr>
        <a:xfrm>
          <a:off x="14401800" y="109880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124641</xdr:rowOff>
    </xdr:from>
    <xdr:to>
      <xdr:col>68</xdr:col>
      <xdr:colOff>152400</xdr:colOff>
      <xdr:row>64</xdr:row>
      <xdr:rowOff>15240</xdr:rowOff>
    </xdr:to>
    <xdr:cxnSp macro="">
      <xdr:nvCxnSpPr>
        <xdr:cNvPr id="327" name="直線コネクタ 326"/>
        <xdr:cNvCxnSpPr/>
      </xdr:nvCxnSpPr>
      <xdr:spPr>
        <a:xfrm>
          <a:off x="13512800" y="109259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40277</xdr:rowOff>
    </xdr:from>
    <xdr:to>
      <xdr:col>81</xdr:col>
      <xdr:colOff>95250</xdr:colOff>
      <xdr:row>64</xdr:row>
      <xdr:rowOff>141877</xdr:rowOff>
    </xdr:to>
    <xdr:sp macro="" textlink="">
      <xdr:nvSpPr>
        <xdr:cNvPr id="337" name="楕円 336"/>
        <xdr:cNvSpPr/>
      </xdr:nvSpPr>
      <xdr:spPr>
        <a:xfrm>
          <a:off x="16967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12354</xdr:rowOff>
    </xdr:from>
    <xdr:ext cx="762000" cy="259045"/>
    <xdr:sp macro="" textlink="">
      <xdr:nvSpPr>
        <xdr:cNvPr id="338" name="定員管理の状況該当値テキスト"/>
        <xdr:cNvSpPr txBox="1"/>
      </xdr:nvSpPr>
      <xdr:spPr>
        <a:xfrm>
          <a:off x="17106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9253</xdr:rowOff>
    </xdr:from>
    <xdr:to>
      <xdr:col>77</xdr:col>
      <xdr:colOff>95250</xdr:colOff>
      <xdr:row>64</xdr:row>
      <xdr:rowOff>110853</xdr:rowOff>
    </xdr:to>
    <xdr:sp macro="" textlink="">
      <xdr:nvSpPr>
        <xdr:cNvPr id="339" name="楕円 338"/>
        <xdr:cNvSpPr/>
      </xdr:nvSpPr>
      <xdr:spPr>
        <a:xfrm>
          <a:off x="16129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95630</xdr:rowOff>
    </xdr:from>
    <xdr:ext cx="736600" cy="259045"/>
    <xdr:sp macro="" textlink="">
      <xdr:nvSpPr>
        <xdr:cNvPr id="340" name="テキスト ボックス 339"/>
        <xdr:cNvSpPr txBox="1"/>
      </xdr:nvSpPr>
      <xdr:spPr>
        <a:xfrm>
          <a:off x="15798800" y="1106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5806</xdr:rowOff>
    </xdr:from>
    <xdr:to>
      <xdr:col>73</xdr:col>
      <xdr:colOff>44450</xdr:colOff>
      <xdr:row>64</xdr:row>
      <xdr:rowOff>107406</xdr:rowOff>
    </xdr:to>
    <xdr:sp macro="" textlink="">
      <xdr:nvSpPr>
        <xdr:cNvPr id="341" name="楕円 340"/>
        <xdr:cNvSpPr/>
      </xdr:nvSpPr>
      <xdr:spPr>
        <a:xfrm>
          <a:off x="15240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92183</xdr:rowOff>
    </xdr:from>
    <xdr:ext cx="762000" cy="259045"/>
    <xdr:sp macro="" textlink="">
      <xdr:nvSpPr>
        <xdr:cNvPr id="342" name="テキスト ボックス 341"/>
        <xdr:cNvSpPr txBox="1"/>
      </xdr:nvSpPr>
      <xdr:spPr>
        <a:xfrm>
          <a:off x="14909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135890</xdr:rowOff>
    </xdr:from>
    <xdr:to>
      <xdr:col>68</xdr:col>
      <xdr:colOff>203200</xdr:colOff>
      <xdr:row>64</xdr:row>
      <xdr:rowOff>66040</xdr:rowOff>
    </xdr:to>
    <xdr:sp macro="" textlink="">
      <xdr:nvSpPr>
        <xdr:cNvPr id="343" name="楕円 342"/>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50817</xdr:rowOff>
    </xdr:from>
    <xdr:ext cx="762000" cy="259045"/>
    <xdr:sp macro="" textlink="">
      <xdr:nvSpPr>
        <xdr:cNvPr id="344" name="テキスト ボックス 343"/>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73841</xdr:rowOff>
    </xdr:from>
    <xdr:to>
      <xdr:col>64</xdr:col>
      <xdr:colOff>152400</xdr:colOff>
      <xdr:row>64</xdr:row>
      <xdr:rowOff>3991</xdr:rowOff>
    </xdr:to>
    <xdr:sp macro="" textlink="">
      <xdr:nvSpPr>
        <xdr:cNvPr id="345" name="楕円 344"/>
        <xdr:cNvSpPr/>
      </xdr:nvSpPr>
      <xdr:spPr>
        <a:xfrm>
          <a:off x="13462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160218</xdr:rowOff>
    </xdr:from>
    <xdr:ext cx="762000" cy="259045"/>
    <xdr:sp macro="" textlink="">
      <xdr:nvSpPr>
        <xdr:cNvPr id="346" name="テキスト ボックス 345"/>
        <xdr:cNvSpPr txBox="1"/>
      </xdr:nvSpPr>
      <xdr:spPr>
        <a:xfrm>
          <a:off x="13131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公営企業への準元利償還金の増により</a:t>
          </a:r>
          <a:r>
            <a:rPr kumimoji="1" lang="ja-JP" altLang="ja-JP" sz="1300">
              <a:solidFill>
                <a:schemeClr val="dk1"/>
              </a:solidFill>
              <a:effectLst/>
              <a:latin typeface="ＭＳ Ｐゴシック" pitchFamily="50" charset="-128"/>
              <a:ea typeface="ＭＳ Ｐゴシック" pitchFamily="50" charset="-128"/>
              <a:cs typeface="+mn-cs"/>
            </a:rPr>
            <a:t>昨年度と</a:t>
          </a:r>
          <a:r>
            <a:rPr kumimoji="1" lang="ja-JP" altLang="en-US" sz="1300">
              <a:solidFill>
                <a:schemeClr val="dk1"/>
              </a:solidFill>
              <a:effectLst/>
              <a:latin typeface="ＭＳ Ｐゴシック" pitchFamily="50" charset="-128"/>
              <a:ea typeface="ＭＳ Ｐゴシック" pitchFamily="50" charset="-128"/>
              <a:cs typeface="+mn-cs"/>
            </a:rPr>
            <a:t>比較して０．９ポイントの増となっている。</a:t>
          </a:r>
          <a:r>
            <a:rPr kumimoji="1" lang="ja-JP" altLang="ja-JP" sz="1300">
              <a:solidFill>
                <a:schemeClr val="dk1"/>
              </a:solidFill>
              <a:effectLst/>
              <a:latin typeface="ＭＳ Ｐゴシック" pitchFamily="50" charset="-128"/>
              <a:ea typeface="ＭＳ Ｐゴシック" pitchFamily="50" charset="-128"/>
              <a:cs typeface="+mn-cs"/>
            </a:rPr>
            <a:t>類似団体平均との差</a:t>
          </a:r>
          <a:r>
            <a:rPr kumimoji="1" lang="ja-JP" altLang="en-US" sz="1300">
              <a:solidFill>
                <a:schemeClr val="dk1"/>
              </a:solidFill>
              <a:effectLst/>
              <a:latin typeface="ＭＳ Ｐゴシック" pitchFamily="50" charset="-128"/>
              <a:ea typeface="ＭＳ Ｐゴシック" pitchFamily="50" charset="-128"/>
              <a:cs typeface="+mn-cs"/>
            </a:rPr>
            <a:t>８</a:t>
          </a:r>
          <a:r>
            <a:rPr kumimoji="1" lang="ja-JP" altLang="ja-JP" sz="1300">
              <a:solidFill>
                <a:schemeClr val="dk1"/>
              </a:solidFill>
              <a:effectLst/>
              <a:latin typeface="ＭＳ Ｐゴシック" pitchFamily="50" charset="-128"/>
              <a:ea typeface="ＭＳ Ｐゴシック" pitchFamily="50" charset="-128"/>
              <a:cs typeface="+mn-cs"/>
            </a:rPr>
            <a:t>．４ポイントと昨年度と比べ開いている。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当町においては、簡易水道、下水道等の公営企業会計にかかる公営企業債償還が今後５～１０年の期間でピークを迎えることに加え、一般会計においても中学校改築事業やその他の施設統廃合にかかる新たな整備事業も加わることから、当面は悪化傾向にあ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60778</xdr:rowOff>
    </xdr:from>
    <xdr:to>
      <xdr:col>81</xdr:col>
      <xdr:colOff>44450</xdr:colOff>
      <xdr:row>43</xdr:row>
      <xdr:rowOff>122827</xdr:rowOff>
    </xdr:to>
    <xdr:cxnSp macro="">
      <xdr:nvCxnSpPr>
        <xdr:cNvPr id="381" name="直線コネクタ 380"/>
        <xdr:cNvCxnSpPr/>
      </xdr:nvCxnSpPr>
      <xdr:spPr>
        <a:xfrm>
          <a:off x="16179800" y="743312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60778</xdr:rowOff>
    </xdr:to>
    <xdr:cxnSp macro="">
      <xdr:nvCxnSpPr>
        <xdr:cNvPr id="384" name="直線コネクタ 383"/>
        <xdr:cNvCxnSpPr/>
      </xdr:nvCxnSpPr>
      <xdr:spPr>
        <a:xfrm>
          <a:off x="15290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67673</xdr:rowOff>
    </xdr:to>
    <xdr:cxnSp macro="">
      <xdr:nvCxnSpPr>
        <xdr:cNvPr id="387" name="直線コネクタ 386"/>
        <xdr:cNvCxnSpPr/>
      </xdr:nvCxnSpPr>
      <xdr:spPr>
        <a:xfrm flipV="1">
          <a:off x="14401800" y="74331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67673</xdr:rowOff>
    </xdr:from>
    <xdr:to>
      <xdr:col>68</xdr:col>
      <xdr:colOff>152400</xdr:colOff>
      <xdr:row>43</xdr:row>
      <xdr:rowOff>109038</xdr:rowOff>
    </xdr:to>
    <xdr:cxnSp macro="">
      <xdr:nvCxnSpPr>
        <xdr:cNvPr id="390" name="直線コネクタ 389"/>
        <xdr:cNvCxnSpPr/>
      </xdr:nvCxnSpPr>
      <xdr:spPr>
        <a:xfrm flipV="1">
          <a:off x="13512800" y="744002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72027</xdr:rowOff>
    </xdr:from>
    <xdr:to>
      <xdr:col>81</xdr:col>
      <xdr:colOff>95250</xdr:colOff>
      <xdr:row>44</xdr:row>
      <xdr:rowOff>2177</xdr:rowOff>
    </xdr:to>
    <xdr:sp macro="" textlink="">
      <xdr:nvSpPr>
        <xdr:cNvPr id="400" name="楕円 399"/>
        <xdr:cNvSpPr/>
      </xdr:nvSpPr>
      <xdr:spPr>
        <a:xfrm>
          <a:off x="16967200" y="74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44104</xdr:rowOff>
    </xdr:from>
    <xdr:ext cx="762000" cy="259045"/>
    <xdr:sp macro="" textlink="">
      <xdr:nvSpPr>
        <xdr:cNvPr id="401" name="公債費負担の状況該当値テキスト"/>
        <xdr:cNvSpPr txBox="1"/>
      </xdr:nvSpPr>
      <xdr:spPr>
        <a:xfrm>
          <a:off x="17106900" y="74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9978</xdr:rowOff>
    </xdr:from>
    <xdr:to>
      <xdr:col>77</xdr:col>
      <xdr:colOff>95250</xdr:colOff>
      <xdr:row>43</xdr:row>
      <xdr:rowOff>111578</xdr:rowOff>
    </xdr:to>
    <xdr:sp macro="" textlink="">
      <xdr:nvSpPr>
        <xdr:cNvPr id="402" name="楕円 401"/>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96355</xdr:rowOff>
    </xdr:from>
    <xdr:ext cx="736600" cy="259045"/>
    <xdr:sp macro="" textlink="">
      <xdr:nvSpPr>
        <xdr:cNvPr id="403" name="テキスト ボックス 402"/>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04" name="楕円 403"/>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05" name="テキスト ボックス 404"/>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16873</xdr:rowOff>
    </xdr:from>
    <xdr:to>
      <xdr:col>68</xdr:col>
      <xdr:colOff>203200</xdr:colOff>
      <xdr:row>43</xdr:row>
      <xdr:rowOff>118473</xdr:rowOff>
    </xdr:to>
    <xdr:sp macro="" textlink="">
      <xdr:nvSpPr>
        <xdr:cNvPr id="406" name="楕円 405"/>
        <xdr:cNvSpPr/>
      </xdr:nvSpPr>
      <xdr:spPr>
        <a:xfrm>
          <a:off x="143510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103250</xdr:rowOff>
    </xdr:from>
    <xdr:ext cx="762000" cy="259045"/>
    <xdr:sp macro="" textlink="">
      <xdr:nvSpPr>
        <xdr:cNvPr id="407" name="テキスト ボックス 406"/>
        <xdr:cNvSpPr txBox="1"/>
      </xdr:nvSpPr>
      <xdr:spPr>
        <a:xfrm>
          <a:off x="14020800" y="74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58238</xdr:rowOff>
    </xdr:from>
    <xdr:to>
      <xdr:col>64</xdr:col>
      <xdr:colOff>152400</xdr:colOff>
      <xdr:row>43</xdr:row>
      <xdr:rowOff>159838</xdr:rowOff>
    </xdr:to>
    <xdr:sp macro="" textlink="">
      <xdr:nvSpPr>
        <xdr:cNvPr id="408" name="楕円 407"/>
        <xdr:cNvSpPr/>
      </xdr:nvSpPr>
      <xdr:spPr>
        <a:xfrm>
          <a:off x="13462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144615</xdr:rowOff>
    </xdr:from>
    <xdr:ext cx="762000" cy="259045"/>
    <xdr:sp macro="" textlink="">
      <xdr:nvSpPr>
        <xdr:cNvPr id="409" name="テキスト ボックス 408"/>
        <xdr:cNvSpPr txBox="1"/>
      </xdr:nvSpPr>
      <xdr:spPr>
        <a:xfrm>
          <a:off x="13131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地方債現在高の増などにより、昨年度と比較して１１．９ポイントの増加となっている。例年同様に類似団体平均、京都府平均を大きく上回っている。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公共施設の統廃合にかかる整備により、一般会計の地方債残高は増加することが予想され、加えて公営企業債の元利償還金に対して引き続き一般会計から繰り出す必要があることから、将来負担額は増加傾向に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131173</xdr:rowOff>
    </xdr:from>
    <xdr:to>
      <xdr:col>81</xdr:col>
      <xdr:colOff>44450</xdr:colOff>
      <xdr:row>20</xdr:row>
      <xdr:rowOff>96460</xdr:rowOff>
    </xdr:to>
    <xdr:cxnSp macro="">
      <xdr:nvCxnSpPr>
        <xdr:cNvPr id="445" name="直線コネクタ 444"/>
        <xdr:cNvCxnSpPr/>
      </xdr:nvCxnSpPr>
      <xdr:spPr>
        <a:xfrm>
          <a:off x="16179800" y="338872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130024</xdr:rowOff>
    </xdr:from>
    <xdr:to>
      <xdr:col>77</xdr:col>
      <xdr:colOff>44450</xdr:colOff>
      <xdr:row>19</xdr:row>
      <xdr:rowOff>131173</xdr:rowOff>
    </xdr:to>
    <xdr:cxnSp macro="">
      <xdr:nvCxnSpPr>
        <xdr:cNvPr id="448" name="直線コネクタ 447"/>
        <xdr:cNvCxnSpPr/>
      </xdr:nvCxnSpPr>
      <xdr:spPr>
        <a:xfrm>
          <a:off x="15290800" y="338757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130024</xdr:rowOff>
    </xdr:from>
    <xdr:to>
      <xdr:col>72</xdr:col>
      <xdr:colOff>203200</xdr:colOff>
      <xdr:row>21</xdr:row>
      <xdr:rowOff>162863</xdr:rowOff>
    </xdr:to>
    <xdr:cxnSp macro="">
      <xdr:nvCxnSpPr>
        <xdr:cNvPr id="451" name="直線コネクタ 450"/>
        <xdr:cNvCxnSpPr/>
      </xdr:nvCxnSpPr>
      <xdr:spPr>
        <a:xfrm flipV="1">
          <a:off x="14401800" y="3387574"/>
          <a:ext cx="889000" cy="37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162863</xdr:rowOff>
    </xdr:from>
    <xdr:to>
      <xdr:col>68</xdr:col>
      <xdr:colOff>152400</xdr:colOff>
      <xdr:row>22</xdr:row>
      <xdr:rowOff>94827</xdr:rowOff>
    </xdr:to>
    <xdr:cxnSp macro="">
      <xdr:nvCxnSpPr>
        <xdr:cNvPr id="454" name="直線コネクタ 453"/>
        <xdr:cNvCxnSpPr/>
      </xdr:nvCxnSpPr>
      <xdr:spPr>
        <a:xfrm flipV="1">
          <a:off x="13512800" y="376331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7" name="フローチャート: 判断 456"/>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8" name="テキスト ボックス 457"/>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45660</xdr:rowOff>
    </xdr:from>
    <xdr:to>
      <xdr:col>81</xdr:col>
      <xdr:colOff>95250</xdr:colOff>
      <xdr:row>20</xdr:row>
      <xdr:rowOff>147260</xdr:rowOff>
    </xdr:to>
    <xdr:sp macro="" textlink="">
      <xdr:nvSpPr>
        <xdr:cNvPr id="464" name="楕円 463"/>
        <xdr:cNvSpPr/>
      </xdr:nvSpPr>
      <xdr:spPr>
        <a:xfrm>
          <a:off x="16967200" y="347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17737</xdr:rowOff>
    </xdr:from>
    <xdr:ext cx="762000" cy="259045"/>
    <xdr:sp macro="" textlink="">
      <xdr:nvSpPr>
        <xdr:cNvPr id="465" name="将来負担の状況該当値テキスト"/>
        <xdr:cNvSpPr txBox="1"/>
      </xdr:nvSpPr>
      <xdr:spPr>
        <a:xfrm>
          <a:off x="17106900" y="344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80373</xdr:rowOff>
    </xdr:from>
    <xdr:to>
      <xdr:col>77</xdr:col>
      <xdr:colOff>95250</xdr:colOff>
      <xdr:row>20</xdr:row>
      <xdr:rowOff>10523</xdr:rowOff>
    </xdr:to>
    <xdr:sp macro="" textlink="">
      <xdr:nvSpPr>
        <xdr:cNvPr id="466" name="楕円 465"/>
        <xdr:cNvSpPr/>
      </xdr:nvSpPr>
      <xdr:spPr>
        <a:xfrm>
          <a:off x="16129000" y="33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166750</xdr:rowOff>
    </xdr:from>
    <xdr:ext cx="736600" cy="259045"/>
    <xdr:sp macro="" textlink="">
      <xdr:nvSpPr>
        <xdr:cNvPr id="467" name="テキスト ボックス 466"/>
        <xdr:cNvSpPr txBox="1"/>
      </xdr:nvSpPr>
      <xdr:spPr>
        <a:xfrm>
          <a:off x="15798800" y="342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79224</xdr:rowOff>
    </xdr:from>
    <xdr:to>
      <xdr:col>73</xdr:col>
      <xdr:colOff>44450</xdr:colOff>
      <xdr:row>20</xdr:row>
      <xdr:rowOff>9374</xdr:rowOff>
    </xdr:to>
    <xdr:sp macro="" textlink="">
      <xdr:nvSpPr>
        <xdr:cNvPr id="468" name="楕円 467"/>
        <xdr:cNvSpPr/>
      </xdr:nvSpPr>
      <xdr:spPr>
        <a:xfrm>
          <a:off x="15240000" y="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165601</xdr:rowOff>
    </xdr:from>
    <xdr:ext cx="762000" cy="259045"/>
    <xdr:sp macro="" textlink="">
      <xdr:nvSpPr>
        <xdr:cNvPr id="469" name="テキスト ボックス 468"/>
        <xdr:cNvSpPr txBox="1"/>
      </xdr:nvSpPr>
      <xdr:spPr>
        <a:xfrm>
          <a:off x="14909800" y="34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112063</xdr:rowOff>
    </xdr:from>
    <xdr:to>
      <xdr:col>68</xdr:col>
      <xdr:colOff>203200</xdr:colOff>
      <xdr:row>22</xdr:row>
      <xdr:rowOff>42213</xdr:rowOff>
    </xdr:to>
    <xdr:sp macro="" textlink="">
      <xdr:nvSpPr>
        <xdr:cNvPr id="470" name="楕円 469"/>
        <xdr:cNvSpPr/>
      </xdr:nvSpPr>
      <xdr:spPr>
        <a:xfrm>
          <a:off x="14351000" y="37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26990</xdr:rowOff>
    </xdr:from>
    <xdr:ext cx="762000" cy="259045"/>
    <xdr:sp macro="" textlink="">
      <xdr:nvSpPr>
        <xdr:cNvPr id="471" name="テキスト ボックス 470"/>
        <xdr:cNvSpPr txBox="1"/>
      </xdr:nvSpPr>
      <xdr:spPr>
        <a:xfrm>
          <a:off x="14020800" y="379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44027</xdr:rowOff>
    </xdr:from>
    <xdr:to>
      <xdr:col>64</xdr:col>
      <xdr:colOff>152400</xdr:colOff>
      <xdr:row>22</xdr:row>
      <xdr:rowOff>145627</xdr:rowOff>
    </xdr:to>
    <xdr:sp macro="" textlink="">
      <xdr:nvSpPr>
        <xdr:cNvPr id="472" name="楕円 471"/>
        <xdr:cNvSpPr/>
      </xdr:nvSpPr>
      <xdr:spPr>
        <a:xfrm>
          <a:off x="13462000" y="38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130404</xdr:rowOff>
    </xdr:from>
    <xdr:ext cx="762000" cy="259045"/>
    <xdr:sp macro="" textlink="">
      <xdr:nvSpPr>
        <xdr:cNvPr id="473" name="テキスト ボックス 472"/>
        <xdr:cNvSpPr txBox="1"/>
      </xdr:nvSpPr>
      <xdr:spPr>
        <a:xfrm>
          <a:off x="13131800" y="390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後に進めてきた勧奨退職、採用調整等により、類似団体平均よりも３．０ポイント下回っているが、今後も、職員の定員管理とともに事務事業の効率化による時間外手当の抑制などの人件費の抑制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35</xdr:row>
      <xdr:rowOff>156718</xdr:rowOff>
    </xdr:to>
    <xdr:cxnSp macro="">
      <xdr:nvCxnSpPr>
        <xdr:cNvPr id="64" name="直線コネクタ 63"/>
        <xdr:cNvCxnSpPr/>
      </xdr:nvCxnSpPr>
      <xdr:spPr>
        <a:xfrm>
          <a:off x="3987800" y="6152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35</xdr:row>
      <xdr:rowOff>165862</xdr:rowOff>
    </xdr:to>
    <xdr:cxnSp macro="">
      <xdr:nvCxnSpPr>
        <xdr:cNvPr id="67" name="直線コネクタ 66"/>
        <xdr:cNvCxnSpPr/>
      </xdr:nvCxnSpPr>
      <xdr:spPr>
        <a:xfrm flipV="1">
          <a:off x="3098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35</xdr:row>
      <xdr:rowOff>165862</xdr:rowOff>
    </xdr:to>
    <xdr:cxnSp macro="">
      <xdr:nvCxnSpPr>
        <xdr:cNvPr id="70" name="直線コネクタ 69"/>
        <xdr:cNvCxnSpPr/>
      </xdr:nvCxnSpPr>
      <xdr:spPr>
        <a:xfrm>
          <a:off x="2209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156718</xdr:rowOff>
    </xdr:to>
    <xdr:cxnSp macro="">
      <xdr:nvCxnSpPr>
        <xdr:cNvPr id="73" name="直線コネクタ 72"/>
        <xdr:cNvCxnSpPr/>
      </xdr:nvCxnSpPr>
      <xdr:spPr>
        <a:xfrm flipV="1">
          <a:off x="1320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類似団体平均と比べ０．８ポイント低い水準にあり、前年比でも０．４ポイントの減少となっている。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未だ合併以降の機能が重複する施設を複数維持しているが、今後は整理、統合といった抜本的な改革の議論を進めていく必要がある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15</xdr:row>
      <xdr:rowOff>165100</xdr:rowOff>
    </xdr:to>
    <xdr:cxnSp macro="">
      <xdr:nvCxnSpPr>
        <xdr:cNvPr id="129" name="直線コネクタ 128"/>
        <xdr:cNvCxnSpPr/>
      </xdr:nvCxnSpPr>
      <xdr:spPr>
        <a:xfrm flipV="1">
          <a:off x="15671800" y="2698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79375</xdr:rowOff>
    </xdr:from>
    <xdr:to>
      <xdr:col>78</xdr:col>
      <xdr:colOff>69850</xdr:colOff>
      <xdr:row>15</xdr:row>
      <xdr:rowOff>165100</xdr:rowOff>
    </xdr:to>
    <xdr:cxnSp macro="">
      <xdr:nvCxnSpPr>
        <xdr:cNvPr id="132" name="直線コネクタ 131"/>
        <xdr:cNvCxnSpPr/>
      </xdr:nvCxnSpPr>
      <xdr:spPr>
        <a:xfrm>
          <a:off x="14782800" y="26511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79375</xdr:rowOff>
    </xdr:to>
    <xdr:cxnSp macro="">
      <xdr:nvCxnSpPr>
        <xdr:cNvPr id="135" name="直線コネクタ 134"/>
        <xdr:cNvCxnSpPr/>
      </xdr:nvCxnSpPr>
      <xdr:spPr>
        <a:xfrm>
          <a:off x="13893800" y="2641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155575</xdr:rowOff>
    </xdr:to>
    <xdr:cxnSp macro="">
      <xdr:nvCxnSpPr>
        <xdr:cNvPr id="138" name="直線コネクタ 137"/>
        <xdr:cNvCxnSpPr/>
      </xdr:nvCxnSpPr>
      <xdr:spPr>
        <a:xfrm flipV="1">
          <a:off x="13004800" y="26416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8" name="楕円 147"/>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92727</xdr:rowOff>
    </xdr:from>
    <xdr:ext cx="762000" cy="259045"/>
    <xdr:sp macro="" textlink="">
      <xdr:nvSpPr>
        <xdr:cNvPr id="149" name="物件費該当値テキスト"/>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114300</xdr:rowOff>
    </xdr:from>
    <xdr:to>
      <xdr:col>78</xdr:col>
      <xdr:colOff>120650</xdr:colOff>
      <xdr:row>16</xdr:row>
      <xdr:rowOff>44450</xdr:rowOff>
    </xdr:to>
    <xdr:sp macro="" textlink="">
      <xdr:nvSpPr>
        <xdr:cNvPr id="150" name="楕円 149"/>
        <xdr:cNvSpPr/>
      </xdr:nvSpPr>
      <xdr:spPr>
        <a:xfrm>
          <a:off x="1562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54627</xdr:rowOff>
    </xdr:from>
    <xdr:ext cx="736600" cy="259045"/>
    <xdr:sp macro="" textlink="">
      <xdr:nvSpPr>
        <xdr:cNvPr id="151" name="テキスト ボックス 150"/>
        <xdr:cNvSpPr txBox="1"/>
      </xdr:nvSpPr>
      <xdr:spPr>
        <a:xfrm>
          <a:off x="15290800" y="245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28575</xdr:rowOff>
    </xdr:from>
    <xdr:to>
      <xdr:col>74</xdr:col>
      <xdr:colOff>31750</xdr:colOff>
      <xdr:row>15</xdr:row>
      <xdr:rowOff>130175</xdr:rowOff>
    </xdr:to>
    <xdr:sp macro="" textlink="">
      <xdr:nvSpPr>
        <xdr:cNvPr id="152" name="楕円 151"/>
        <xdr:cNvSpPr/>
      </xdr:nvSpPr>
      <xdr:spPr>
        <a:xfrm>
          <a:off x="14732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140352</xdr:rowOff>
    </xdr:from>
    <xdr:ext cx="762000" cy="259045"/>
    <xdr:sp macro="" textlink="">
      <xdr:nvSpPr>
        <xdr:cNvPr id="153" name="テキスト ボックス 152"/>
        <xdr:cNvSpPr txBox="1"/>
      </xdr:nvSpPr>
      <xdr:spPr>
        <a:xfrm>
          <a:off x="144018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4" name="楕円 153"/>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5" name="テキスト ボックス 154"/>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56" name="楕円 155"/>
        <xdr:cNvSpPr/>
      </xdr:nvSpPr>
      <xdr:spPr>
        <a:xfrm>
          <a:off x="12954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57" name="テキスト ボックス 156"/>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子育て支援事業（児童生徒医療費の軽減）など、町独自の福祉施策を実施しているものの、人口減少による影響で類似団体平均並みにとどまっている。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110672</xdr:rowOff>
    </xdr:to>
    <xdr:cxnSp macro="">
      <xdr:nvCxnSpPr>
        <xdr:cNvPr id="192" name="直線コネクタ 191"/>
        <xdr:cNvCxnSpPr/>
      </xdr:nvCxnSpPr>
      <xdr:spPr>
        <a:xfrm>
          <a:off x="3987800" y="95649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135165</xdr:rowOff>
    </xdr:to>
    <xdr:cxnSp macro="">
      <xdr:nvCxnSpPr>
        <xdr:cNvPr id="195" name="直線コネクタ 194"/>
        <xdr:cNvCxnSpPr/>
      </xdr:nvCxnSpPr>
      <xdr:spPr>
        <a:xfrm>
          <a:off x="3098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45357</xdr:rowOff>
    </xdr:to>
    <xdr:cxnSp macro="">
      <xdr:nvCxnSpPr>
        <xdr:cNvPr id="198" name="直線コネクタ 197"/>
        <xdr:cNvCxnSpPr/>
      </xdr:nvCxnSpPr>
      <xdr:spPr>
        <a:xfrm flipV="1">
          <a:off x="2209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45357</xdr:rowOff>
    </xdr:to>
    <xdr:cxnSp macro="">
      <xdr:nvCxnSpPr>
        <xdr:cNvPr id="201" name="直線コネクタ 200"/>
        <xdr:cNvCxnSpPr/>
      </xdr:nvCxnSpPr>
      <xdr:spPr>
        <a:xfrm>
          <a:off x="1320800" y="9483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2"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3" name="楕円 212"/>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4" name="テキスト ボックス 213"/>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8" name="テキスト ボックス 217"/>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類似団体平均を７．４ポイント上回っている。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その要因としては、下水道特別会計への繰出金が大きい。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60</xdr:row>
      <xdr:rowOff>73660</xdr:rowOff>
    </xdr:to>
    <xdr:cxnSp macro="">
      <xdr:nvCxnSpPr>
        <xdr:cNvPr id="253" name="直線コネクタ 252"/>
        <xdr:cNvCxnSpPr/>
      </xdr:nvCxnSpPr>
      <xdr:spPr>
        <a:xfrm>
          <a:off x="15671800" y="101777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62230</xdr:rowOff>
    </xdr:to>
    <xdr:cxnSp macro="">
      <xdr:nvCxnSpPr>
        <xdr:cNvPr id="256" name="直線コネクタ 255"/>
        <xdr:cNvCxnSpPr/>
      </xdr:nvCxnSpPr>
      <xdr:spPr>
        <a:xfrm>
          <a:off x="14782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1270</xdr:rowOff>
    </xdr:to>
    <xdr:cxnSp macro="">
      <xdr:nvCxnSpPr>
        <xdr:cNvPr id="259" name="直線コネクタ 258"/>
        <xdr:cNvCxnSpPr/>
      </xdr:nvCxnSpPr>
      <xdr:spPr>
        <a:xfrm>
          <a:off x="13893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149860</xdr:rowOff>
    </xdr:to>
    <xdr:cxnSp macro="">
      <xdr:nvCxnSpPr>
        <xdr:cNvPr id="262" name="直線コネクタ 261"/>
        <xdr:cNvCxnSpPr/>
      </xdr:nvCxnSpPr>
      <xdr:spPr>
        <a:xfrm>
          <a:off x="13004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6" name="テキスト ボックス 265"/>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22860</xdr:rowOff>
    </xdr:from>
    <xdr:to>
      <xdr:col>82</xdr:col>
      <xdr:colOff>158750</xdr:colOff>
      <xdr:row>60</xdr:row>
      <xdr:rowOff>124460</xdr:rowOff>
    </xdr:to>
    <xdr:sp macro="" textlink="">
      <xdr:nvSpPr>
        <xdr:cNvPr id="272" name="楕円 271"/>
        <xdr:cNvSpPr/>
      </xdr:nvSpPr>
      <xdr:spPr>
        <a:xfrm>
          <a:off x="16459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102887</xdr:rowOff>
    </xdr:from>
    <xdr:ext cx="762000" cy="259045"/>
    <xdr:sp macro="" textlink="">
      <xdr:nvSpPr>
        <xdr:cNvPr id="273" name="その他該当値テキスト"/>
        <xdr:cNvSpPr txBox="1"/>
      </xdr:nvSpPr>
      <xdr:spPr>
        <a:xfrm>
          <a:off x="16598900" y="102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74" name="楕円 273"/>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75" name="テキスト ボックス 274"/>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8" name="楕円 277"/>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9" name="テキスト ボックス 278"/>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80" name="楕円 279"/>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81" name="テキスト ボックス 280"/>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昨年度と比較して２．６ポイント増加している。一部事務組合の建設事業への負担金の増が要因である。</a:t>
          </a:r>
        </a:p>
        <a:p>
          <a:r>
            <a:rPr kumimoji="1" lang="ja-JP" altLang="en-US" sz="1300">
              <a:latin typeface="ＭＳ Ｐゴシック" panose="020B0600070205080204" pitchFamily="50" charset="-128"/>
              <a:ea typeface="ＭＳ Ｐゴシック" panose="020B0600070205080204" pitchFamily="50" charset="-128"/>
            </a:rPr>
            <a:t>　増加要素はあるものの、ここ数年は類似団体平均を下回る数値で推移しており、今後も補助金対象団体や金額の見直し等により更なる削減を図る必要がある。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36</xdr:row>
      <xdr:rowOff>35560</xdr:rowOff>
    </xdr:to>
    <xdr:cxnSp macro="">
      <xdr:nvCxnSpPr>
        <xdr:cNvPr id="314" name="直線コネクタ 313"/>
        <xdr:cNvCxnSpPr/>
      </xdr:nvCxnSpPr>
      <xdr:spPr>
        <a:xfrm>
          <a:off x="15671800" y="60096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8890</xdr:rowOff>
    </xdr:to>
    <xdr:cxnSp macro="">
      <xdr:nvCxnSpPr>
        <xdr:cNvPr id="317" name="直線コネクタ 316"/>
        <xdr:cNvCxnSpPr/>
      </xdr:nvCxnSpPr>
      <xdr:spPr>
        <a:xfrm>
          <a:off x="14782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149860</xdr:rowOff>
    </xdr:to>
    <xdr:cxnSp macro="">
      <xdr:nvCxnSpPr>
        <xdr:cNvPr id="320" name="直線コネクタ 319"/>
        <xdr:cNvCxnSpPr/>
      </xdr:nvCxnSpPr>
      <xdr:spPr>
        <a:xfrm flipV="1">
          <a:off x="13893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34</xdr:row>
      <xdr:rowOff>149860</xdr:rowOff>
    </xdr:to>
    <xdr:cxnSp macro="">
      <xdr:nvCxnSpPr>
        <xdr:cNvPr id="323" name="直線コネクタ 322"/>
        <xdr:cNvCxnSpPr/>
      </xdr:nvCxnSpPr>
      <xdr:spPr>
        <a:xfrm>
          <a:off x="13004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25" name="テキスト ボックス 324"/>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7" name="テキスト ボックス 326"/>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3" name="楕円 332"/>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4"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5" name="楕円 334"/>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36" name="テキスト ボックス 335"/>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7" name="楕円 336"/>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8" name="テキスト ボックス 337"/>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9" name="楕円 338"/>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40" name="テキスト ボックス 339"/>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41" name="楕円 340"/>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42" name="テキスト ボックス 341"/>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０．６ポイントと昨年度と比較して０．４ポイント減少となっているが、類似団体平均との比較では大きく上回っている大型事業にあてた起債の償還により公債費は増加傾向にあり、今後の起債発行についても、認定こども園建設、広域ごみ処理施設建設と大規模事業が実施・計画されており、補助金や有利な地方債の選択などにも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153670</xdr:rowOff>
    </xdr:from>
    <xdr:to>
      <xdr:col>24</xdr:col>
      <xdr:colOff>25400</xdr:colOff>
      <xdr:row>80</xdr:row>
      <xdr:rowOff>12700</xdr:rowOff>
    </xdr:to>
    <xdr:cxnSp macro="">
      <xdr:nvCxnSpPr>
        <xdr:cNvPr id="375" name="直線コネクタ 374"/>
        <xdr:cNvCxnSpPr/>
      </xdr:nvCxnSpPr>
      <xdr:spPr>
        <a:xfrm flipV="1">
          <a:off x="3987800" y="13698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43180</xdr:rowOff>
    </xdr:to>
    <xdr:cxnSp macro="">
      <xdr:nvCxnSpPr>
        <xdr:cNvPr id="378" name="直線コネクタ 377"/>
        <xdr:cNvCxnSpPr/>
      </xdr:nvCxnSpPr>
      <xdr:spPr>
        <a:xfrm flipV="1">
          <a:off x="3098800" y="1372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43180</xdr:rowOff>
    </xdr:from>
    <xdr:to>
      <xdr:col>15</xdr:col>
      <xdr:colOff>98425</xdr:colOff>
      <xdr:row>80</xdr:row>
      <xdr:rowOff>73661</xdr:rowOff>
    </xdr:to>
    <xdr:cxnSp macro="">
      <xdr:nvCxnSpPr>
        <xdr:cNvPr id="381" name="直線コネクタ 380"/>
        <xdr:cNvCxnSpPr/>
      </xdr:nvCxnSpPr>
      <xdr:spPr>
        <a:xfrm flipV="1">
          <a:off x="2209800" y="13759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80</xdr:row>
      <xdr:rowOff>73661</xdr:rowOff>
    </xdr:to>
    <xdr:cxnSp macro="">
      <xdr:nvCxnSpPr>
        <xdr:cNvPr id="384" name="直線コネクタ 383"/>
        <xdr:cNvCxnSpPr/>
      </xdr:nvCxnSpPr>
      <xdr:spPr>
        <a:xfrm>
          <a:off x="1320800" y="13774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8" name="テキスト ボックス 387"/>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102870</xdr:rowOff>
    </xdr:from>
    <xdr:to>
      <xdr:col>24</xdr:col>
      <xdr:colOff>76200</xdr:colOff>
      <xdr:row>80</xdr:row>
      <xdr:rowOff>33020</xdr:rowOff>
    </xdr:to>
    <xdr:sp macro="" textlink="">
      <xdr:nvSpPr>
        <xdr:cNvPr id="394" name="楕円 393"/>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74947</xdr:rowOff>
    </xdr:from>
    <xdr:ext cx="762000" cy="259045"/>
    <xdr:sp macro="" textlink="">
      <xdr:nvSpPr>
        <xdr:cNvPr id="395" name="公債費該当値テキスト"/>
        <xdr:cNvSpPr txBox="1"/>
      </xdr:nvSpPr>
      <xdr:spPr>
        <a:xfrm>
          <a:off x="4914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6" name="楕円 395"/>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7" name="テキスト ボックス 396"/>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163830</xdr:rowOff>
    </xdr:from>
    <xdr:to>
      <xdr:col>15</xdr:col>
      <xdr:colOff>149225</xdr:colOff>
      <xdr:row>80</xdr:row>
      <xdr:rowOff>93980</xdr:rowOff>
    </xdr:to>
    <xdr:sp macro="" textlink="">
      <xdr:nvSpPr>
        <xdr:cNvPr id="398" name="楕円 397"/>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78757</xdr:rowOff>
    </xdr:from>
    <xdr:ext cx="762000" cy="259045"/>
    <xdr:sp macro="" textlink="">
      <xdr:nvSpPr>
        <xdr:cNvPr id="399" name="テキスト ボックス 398"/>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22861</xdr:rowOff>
    </xdr:from>
    <xdr:to>
      <xdr:col>11</xdr:col>
      <xdr:colOff>60325</xdr:colOff>
      <xdr:row>80</xdr:row>
      <xdr:rowOff>124461</xdr:rowOff>
    </xdr:to>
    <xdr:sp macro="" textlink="">
      <xdr:nvSpPr>
        <xdr:cNvPr id="400" name="楕円 399"/>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109238</xdr:rowOff>
    </xdr:from>
    <xdr:ext cx="762000" cy="259045"/>
    <xdr:sp macro="" textlink="">
      <xdr:nvSpPr>
        <xdr:cNvPr id="401" name="テキスト ボックス 400"/>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402" name="楕円 401"/>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403" name="テキスト ボックス 402"/>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類似団体と比較して平均を２．２ポイント上回っている。人件費、扶助費、物件費、補助費は類似団体平均を下回っているが、本比率で類似団体平均をやや上回るのは、他会計繰出金が多額である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本比率と公債費の比率の合計で類似団体平均値を大きく超える現状から、公債費がかなりのウエイトを占めていることがわかる。今後は実質公債費率等の指標の動きに注視し公債費を抑制していかなければならない</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153670</xdr:rowOff>
    </xdr:to>
    <xdr:cxnSp macro="">
      <xdr:nvCxnSpPr>
        <xdr:cNvPr id="436" name="直線コネクタ 435"/>
        <xdr:cNvCxnSpPr/>
      </xdr:nvCxnSpPr>
      <xdr:spPr>
        <a:xfrm>
          <a:off x="15671800" y="13313411"/>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77</xdr:row>
      <xdr:rowOff>111761</xdr:rowOff>
    </xdr:to>
    <xdr:cxnSp macro="">
      <xdr:nvCxnSpPr>
        <xdr:cNvPr id="439" name="直線コネクタ 438"/>
        <xdr:cNvCxnSpPr/>
      </xdr:nvCxnSpPr>
      <xdr:spPr>
        <a:xfrm>
          <a:off x="14782800" y="132219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77</xdr:row>
      <xdr:rowOff>27939</xdr:rowOff>
    </xdr:to>
    <xdr:cxnSp macro="">
      <xdr:nvCxnSpPr>
        <xdr:cNvPr id="442" name="直線コネクタ 441"/>
        <xdr:cNvCxnSpPr/>
      </xdr:nvCxnSpPr>
      <xdr:spPr>
        <a:xfrm flipV="1">
          <a:off x="13893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27939</xdr:rowOff>
    </xdr:to>
    <xdr:cxnSp macro="">
      <xdr:nvCxnSpPr>
        <xdr:cNvPr id="445" name="直線コネクタ 444"/>
        <xdr:cNvCxnSpPr/>
      </xdr:nvCxnSpPr>
      <xdr:spPr>
        <a:xfrm>
          <a:off x="13004800" y="131991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55" name="楕円 454"/>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56"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57" name="楕円 456"/>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58" name="テキスト ボックス 457"/>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140970</xdr:rowOff>
    </xdr:from>
    <xdr:to>
      <xdr:col>74</xdr:col>
      <xdr:colOff>31750</xdr:colOff>
      <xdr:row>77</xdr:row>
      <xdr:rowOff>71120</xdr:rowOff>
    </xdr:to>
    <xdr:sp macro="" textlink="">
      <xdr:nvSpPr>
        <xdr:cNvPr id="459" name="楕円 458"/>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81297</xdr:rowOff>
    </xdr:from>
    <xdr:ext cx="762000" cy="259045"/>
    <xdr:sp macro="" textlink="">
      <xdr:nvSpPr>
        <xdr:cNvPr id="460" name="テキスト ボックス 459"/>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148589</xdr:rowOff>
    </xdr:from>
    <xdr:to>
      <xdr:col>69</xdr:col>
      <xdr:colOff>142875</xdr:colOff>
      <xdr:row>77</xdr:row>
      <xdr:rowOff>78739</xdr:rowOff>
    </xdr:to>
    <xdr:sp macro="" textlink="">
      <xdr:nvSpPr>
        <xdr:cNvPr id="461" name="楕円 460"/>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62" name="テキスト ボックス 461"/>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63" name="楕円 462"/>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64" name="テキスト ボックス 463"/>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99726</xdr:rowOff>
    </xdr:from>
    <xdr:to>
      <xdr:col>29</xdr:col>
      <xdr:colOff>127000</xdr:colOff>
      <xdr:row>14</xdr:row>
      <xdr:rowOff>146589</xdr:rowOff>
    </xdr:to>
    <xdr:cxnSp macro="">
      <xdr:nvCxnSpPr>
        <xdr:cNvPr id="52" name="直線コネクタ 51"/>
        <xdr:cNvCxnSpPr/>
      </xdr:nvCxnSpPr>
      <xdr:spPr bwMode="auto">
        <a:xfrm flipV="1">
          <a:off x="5003800" y="2547651"/>
          <a:ext cx="6477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123925</xdr:rowOff>
    </xdr:from>
    <xdr:to>
      <xdr:col>26</xdr:col>
      <xdr:colOff>50800</xdr:colOff>
      <xdr:row>14</xdr:row>
      <xdr:rowOff>146589</xdr:rowOff>
    </xdr:to>
    <xdr:cxnSp macro="">
      <xdr:nvCxnSpPr>
        <xdr:cNvPr id="55" name="直線コネクタ 54"/>
        <xdr:cNvCxnSpPr/>
      </xdr:nvCxnSpPr>
      <xdr:spPr bwMode="auto">
        <a:xfrm>
          <a:off x="4305300" y="2571850"/>
          <a:ext cx="6985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123925</xdr:rowOff>
    </xdr:from>
    <xdr:to>
      <xdr:col>22</xdr:col>
      <xdr:colOff>114300</xdr:colOff>
      <xdr:row>15</xdr:row>
      <xdr:rowOff>71183</xdr:rowOff>
    </xdr:to>
    <xdr:cxnSp macro="">
      <xdr:nvCxnSpPr>
        <xdr:cNvPr id="58" name="直線コネクタ 57"/>
        <xdr:cNvCxnSpPr/>
      </xdr:nvCxnSpPr>
      <xdr:spPr bwMode="auto">
        <a:xfrm flipV="1">
          <a:off x="3606800" y="2571850"/>
          <a:ext cx="698500" cy="118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49075</xdr:rowOff>
    </xdr:from>
    <xdr:to>
      <xdr:col>18</xdr:col>
      <xdr:colOff>177800</xdr:colOff>
      <xdr:row>15</xdr:row>
      <xdr:rowOff>71183</xdr:rowOff>
    </xdr:to>
    <xdr:cxnSp macro="">
      <xdr:nvCxnSpPr>
        <xdr:cNvPr id="61" name="直線コネクタ 60"/>
        <xdr:cNvCxnSpPr/>
      </xdr:nvCxnSpPr>
      <xdr:spPr bwMode="auto">
        <a:xfrm>
          <a:off x="2908300" y="2668450"/>
          <a:ext cx="698500" cy="22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48926</xdr:rowOff>
    </xdr:from>
    <xdr:to>
      <xdr:col>29</xdr:col>
      <xdr:colOff>177800</xdr:colOff>
      <xdr:row>14</xdr:row>
      <xdr:rowOff>150526</xdr:rowOff>
    </xdr:to>
    <xdr:sp macro="" textlink="">
      <xdr:nvSpPr>
        <xdr:cNvPr id="71" name="楕円 70"/>
        <xdr:cNvSpPr/>
      </xdr:nvSpPr>
      <xdr:spPr bwMode="auto">
        <a:xfrm>
          <a:off x="5600700" y="249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65453</xdr:rowOff>
    </xdr:from>
    <xdr:ext cx="762000" cy="259045"/>
    <xdr:sp macro="" textlink="">
      <xdr:nvSpPr>
        <xdr:cNvPr id="72" name="人口1人当たり決算額の推移該当値テキスト130"/>
        <xdr:cNvSpPr txBox="1"/>
      </xdr:nvSpPr>
      <xdr:spPr>
        <a:xfrm>
          <a:off x="5740400" y="234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95789</xdr:rowOff>
    </xdr:from>
    <xdr:to>
      <xdr:col>26</xdr:col>
      <xdr:colOff>101600</xdr:colOff>
      <xdr:row>15</xdr:row>
      <xdr:rowOff>25939</xdr:rowOff>
    </xdr:to>
    <xdr:sp macro="" textlink="">
      <xdr:nvSpPr>
        <xdr:cNvPr id="73" name="楕円 72"/>
        <xdr:cNvSpPr/>
      </xdr:nvSpPr>
      <xdr:spPr bwMode="auto">
        <a:xfrm>
          <a:off x="4953000" y="254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36116</xdr:rowOff>
    </xdr:from>
    <xdr:ext cx="736600" cy="259045"/>
    <xdr:sp macro="" textlink="">
      <xdr:nvSpPr>
        <xdr:cNvPr id="74" name="テキスト ボックス 73"/>
        <xdr:cNvSpPr txBox="1"/>
      </xdr:nvSpPr>
      <xdr:spPr>
        <a:xfrm>
          <a:off x="4622800" y="231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73125</xdr:rowOff>
    </xdr:from>
    <xdr:to>
      <xdr:col>22</xdr:col>
      <xdr:colOff>165100</xdr:colOff>
      <xdr:row>15</xdr:row>
      <xdr:rowOff>3275</xdr:rowOff>
    </xdr:to>
    <xdr:sp macro="" textlink="">
      <xdr:nvSpPr>
        <xdr:cNvPr id="75" name="楕円 74"/>
        <xdr:cNvSpPr/>
      </xdr:nvSpPr>
      <xdr:spPr bwMode="auto">
        <a:xfrm>
          <a:off x="4254500" y="252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13452</xdr:rowOff>
    </xdr:from>
    <xdr:ext cx="762000" cy="259045"/>
    <xdr:sp macro="" textlink="">
      <xdr:nvSpPr>
        <xdr:cNvPr id="76" name="テキスト ボックス 75"/>
        <xdr:cNvSpPr txBox="1"/>
      </xdr:nvSpPr>
      <xdr:spPr>
        <a:xfrm>
          <a:off x="3924300" y="22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20383</xdr:rowOff>
    </xdr:from>
    <xdr:to>
      <xdr:col>19</xdr:col>
      <xdr:colOff>38100</xdr:colOff>
      <xdr:row>15</xdr:row>
      <xdr:rowOff>121983</xdr:rowOff>
    </xdr:to>
    <xdr:sp macro="" textlink="">
      <xdr:nvSpPr>
        <xdr:cNvPr id="77" name="楕円 76"/>
        <xdr:cNvSpPr/>
      </xdr:nvSpPr>
      <xdr:spPr bwMode="auto">
        <a:xfrm>
          <a:off x="3556000" y="263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132160</xdr:rowOff>
    </xdr:from>
    <xdr:ext cx="762000" cy="259045"/>
    <xdr:sp macro="" textlink="">
      <xdr:nvSpPr>
        <xdr:cNvPr id="78" name="テキスト ボックス 77"/>
        <xdr:cNvSpPr txBox="1"/>
      </xdr:nvSpPr>
      <xdr:spPr>
        <a:xfrm>
          <a:off x="3225800" y="240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169725</xdr:rowOff>
    </xdr:from>
    <xdr:to>
      <xdr:col>15</xdr:col>
      <xdr:colOff>101600</xdr:colOff>
      <xdr:row>15</xdr:row>
      <xdr:rowOff>99875</xdr:rowOff>
    </xdr:to>
    <xdr:sp macro="" textlink="">
      <xdr:nvSpPr>
        <xdr:cNvPr id="79" name="楕円 78"/>
        <xdr:cNvSpPr/>
      </xdr:nvSpPr>
      <xdr:spPr bwMode="auto">
        <a:xfrm>
          <a:off x="2857500" y="2617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110052</xdr:rowOff>
    </xdr:from>
    <xdr:ext cx="762000" cy="259045"/>
    <xdr:sp macro="" textlink="">
      <xdr:nvSpPr>
        <xdr:cNvPr id="80" name="テキスト ボックス 79"/>
        <xdr:cNvSpPr txBox="1"/>
      </xdr:nvSpPr>
      <xdr:spPr>
        <a:xfrm>
          <a:off x="2527300" y="23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194574</xdr:rowOff>
    </xdr:from>
    <xdr:to>
      <xdr:col>29</xdr:col>
      <xdr:colOff>127000</xdr:colOff>
      <xdr:row>35</xdr:row>
      <xdr:rowOff>22507</xdr:rowOff>
    </xdr:to>
    <xdr:cxnSp macro="">
      <xdr:nvCxnSpPr>
        <xdr:cNvPr id="112" name="直線コネクタ 111"/>
        <xdr:cNvCxnSpPr/>
      </xdr:nvCxnSpPr>
      <xdr:spPr bwMode="auto">
        <a:xfrm flipV="1">
          <a:off x="5003800" y="6462024"/>
          <a:ext cx="647700" cy="17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13615</xdr:rowOff>
    </xdr:from>
    <xdr:to>
      <xdr:col>26</xdr:col>
      <xdr:colOff>50800</xdr:colOff>
      <xdr:row>35</xdr:row>
      <xdr:rowOff>22507</xdr:rowOff>
    </xdr:to>
    <xdr:cxnSp macro="">
      <xdr:nvCxnSpPr>
        <xdr:cNvPr id="115" name="直線コネクタ 114"/>
        <xdr:cNvCxnSpPr/>
      </xdr:nvCxnSpPr>
      <xdr:spPr bwMode="auto">
        <a:xfrm>
          <a:off x="4305300" y="6623965"/>
          <a:ext cx="698500" cy="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13615</xdr:rowOff>
    </xdr:from>
    <xdr:to>
      <xdr:col>22</xdr:col>
      <xdr:colOff>114300</xdr:colOff>
      <xdr:row>35</xdr:row>
      <xdr:rowOff>39789</xdr:rowOff>
    </xdr:to>
    <xdr:cxnSp macro="">
      <xdr:nvCxnSpPr>
        <xdr:cNvPr id="118" name="直線コネクタ 117"/>
        <xdr:cNvCxnSpPr/>
      </xdr:nvCxnSpPr>
      <xdr:spPr bwMode="auto">
        <a:xfrm flipV="1">
          <a:off x="3606800" y="6623965"/>
          <a:ext cx="698500" cy="2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39789</xdr:rowOff>
    </xdr:from>
    <xdr:to>
      <xdr:col>18</xdr:col>
      <xdr:colOff>177800</xdr:colOff>
      <xdr:row>35</xdr:row>
      <xdr:rowOff>53985</xdr:rowOff>
    </xdr:to>
    <xdr:cxnSp macro="">
      <xdr:nvCxnSpPr>
        <xdr:cNvPr id="121" name="直線コネクタ 120"/>
        <xdr:cNvCxnSpPr/>
      </xdr:nvCxnSpPr>
      <xdr:spPr bwMode="auto">
        <a:xfrm flipV="1">
          <a:off x="2908300" y="6650139"/>
          <a:ext cx="698500" cy="1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143774</xdr:rowOff>
    </xdr:from>
    <xdr:to>
      <xdr:col>29</xdr:col>
      <xdr:colOff>177800</xdr:colOff>
      <xdr:row>34</xdr:row>
      <xdr:rowOff>245374</xdr:rowOff>
    </xdr:to>
    <xdr:sp macro="" textlink="">
      <xdr:nvSpPr>
        <xdr:cNvPr id="131" name="楕円 130"/>
        <xdr:cNvSpPr/>
      </xdr:nvSpPr>
      <xdr:spPr bwMode="auto">
        <a:xfrm>
          <a:off x="5600700" y="641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331751</xdr:rowOff>
    </xdr:from>
    <xdr:ext cx="762000" cy="259045"/>
    <xdr:sp macro="" textlink="">
      <xdr:nvSpPr>
        <xdr:cNvPr id="132" name="人口1人当たり決算額の推移該当値テキスト445"/>
        <xdr:cNvSpPr txBox="1"/>
      </xdr:nvSpPr>
      <xdr:spPr>
        <a:xfrm>
          <a:off x="5740400" y="62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314607</xdr:rowOff>
    </xdr:from>
    <xdr:to>
      <xdr:col>26</xdr:col>
      <xdr:colOff>101600</xdr:colOff>
      <xdr:row>35</xdr:row>
      <xdr:rowOff>73307</xdr:rowOff>
    </xdr:to>
    <xdr:sp macro="" textlink="">
      <xdr:nvSpPr>
        <xdr:cNvPr id="133" name="楕円 132"/>
        <xdr:cNvSpPr/>
      </xdr:nvSpPr>
      <xdr:spPr bwMode="auto">
        <a:xfrm>
          <a:off x="4953000" y="658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83484</xdr:rowOff>
    </xdr:from>
    <xdr:ext cx="736600" cy="259045"/>
    <xdr:sp macro="" textlink="">
      <xdr:nvSpPr>
        <xdr:cNvPr id="134" name="テキスト ボックス 133"/>
        <xdr:cNvSpPr txBox="1"/>
      </xdr:nvSpPr>
      <xdr:spPr>
        <a:xfrm>
          <a:off x="4622800" y="635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305715</xdr:rowOff>
    </xdr:from>
    <xdr:to>
      <xdr:col>22</xdr:col>
      <xdr:colOff>165100</xdr:colOff>
      <xdr:row>35</xdr:row>
      <xdr:rowOff>64415</xdr:rowOff>
    </xdr:to>
    <xdr:sp macro="" textlink="">
      <xdr:nvSpPr>
        <xdr:cNvPr id="135" name="楕円 134"/>
        <xdr:cNvSpPr/>
      </xdr:nvSpPr>
      <xdr:spPr bwMode="auto">
        <a:xfrm>
          <a:off x="4254500" y="657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74591</xdr:rowOff>
    </xdr:from>
    <xdr:ext cx="762000" cy="259045"/>
    <xdr:sp macro="" textlink="">
      <xdr:nvSpPr>
        <xdr:cNvPr id="136" name="テキスト ボックス 135"/>
        <xdr:cNvSpPr txBox="1"/>
      </xdr:nvSpPr>
      <xdr:spPr>
        <a:xfrm>
          <a:off x="3924300" y="634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331889</xdr:rowOff>
    </xdr:from>
    <xdr:to>
      <xdr:col>19</xdr:col>
      <xdr:colOff>38100</xdr:colOff>
      <xdr:row>35</xdr:row>
      <xdr:rowOff>90589</xdr:rowOff>
    </xdr:to>
    <xdr:sp macro="" textlink="">
      <xdr:nvSpPr>
        <xdr:cNvPr id="137" name="楕円 136"/>
        <xdr:cNvSpPr/>
      </xdr:nvSpPr>
      <xdr:spPr bwMode="auto">
        <a:xfrm>
          <a:off x="3556000" y="659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100766</xdr:rowOff>
    </xdr:from>
    <xdr:ext cx="762000" cy="259045"/>
    <xdr:sp macro="" textlink="">
      <xdr:nvSpPr>
        <xdr:cNvPr id="138" name="テキスト ボックス 137"/>
        <xdr:cNvSpPr txBox="1"/>
      </xdr:nvSpPr>
      <xdr:spPr>
        <a:xfrm>
          <a:off x="3225800" y="636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3185</xdr:rowOff>
    </xdr:from>
    <xdr:to>
      <xdr:col>15</xdr:col>
      <xdr:colOff>101600</xdr:colOff>
      <xdr:row>35</xdr:row>
      <xdr:rowOff>104785</xdr:rowOff>
    </xdr:to>
    <xdr:sp macro="" textlink="">
      <xdr:nvSpPr>
        <xdr:cNvPr id="139" name="楕円 138"/>
        <xdr:cNvSpPr/>
      </xdr:nvSpPr>
      <xdr:spPr bwMode="auto">
        <a:xfrm>
          <a:off x="2857500" y="661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114962</xdr:rowOff>
    </xdr:from>
    <xdr:ext cx="762000" cy="259045"/>
    <xdr:sp macro="" textlink="">
      <xdr:nvSpPr>
        <xdr:cNvPr id="140" name="テキスト ボックス 139"/>
        <xdr:cNvSpPr txBox="1"/>
      </xdr:nvSpPr>
      <xdr:spPr>
        <a:xfrm>
          <a:off x="2527300" y="638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136709</xdr:rowOff>
    </xdr:from>
    <xdr:to>
      <xdr:col>24</xdr:col>
      <xdr:colOff>63500</xdr:colOff>
      <xdr:row>34</xdr:row>
      <xdr:rowOff>164560</xdr:rowOff>
    </xdr:to>
    <xdr:cxnSp macro="">
      <xdr:nvCxnSpPr>
        <xdr:cNvPr id="61" name="直線コネクタ 60"/>
        <xdr:cNvCxnSpPr/>
      </xdr:nvCxnSpPr>
      <xdr:spPr>
        <a:xfrm flipV="1">
          <a:off x="3797300" y="5966009"/>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164560</xdr:rowOff>
    </xdr:from>
    <xdr:to>
      <xdr:col>19</xdr:col>
      <xdr:colOff>177800</xdr:colOff>
      <xdr:row>34</xdr:row>
      <xdr:rowOff>166103</xdr:rowOff>
    </xdr:to>
    <xdr:cxnSp macro="">
      <xdr:nvCxnSpPr>
        <xdr:cNvPr id="64" name="直線コネクタ 63"/>
        <xdr:cNvCxnSpPr/>
      </xdr:nvCxnSpPr>
      <xdr:spPr>
        <a:xfrm flipV="1">
          <a:off x="2908300" y="5993860"/>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166103</xdr:rowOff>
    </xdr:from>
    <xdr:to>
      <xdr:col>15</xdr:col>
      <xdr:colOff>50800</xdr:colOff>
      <xdr:row>35</xdr:row>
      <xdr:rowOff>46393</xdr:rowOff>
    </xdr:to>
    <xdr:cxnSp macro="">
      <xdr:nvCxnSpPr>
        <xdr:cNvPr id="67" name="直線コネクタ 66"/>
        <xdr:cNvCxnSpPr/>
      </xdr:nvCxnSpPr>
      <xdr:spPr>
        <a:xfrm flipV="1">
          <a:off x="2019300" y="5995403"/>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46393</xdr:rowOff>
    </xdr:from>
    <xdr:to>
      <xdr:col>10</xdr:col>
      <xdr:colOff>114300</xdr:colOff>
      <xdr:row>35</xdr:row>
      <xdr:rowOff>47250</xdr:rowOff>
    </xdr:to>
    <xdr:cxnSp macro="">
      <xdr:nvCxnSpPr>
        <xdr:cNvPr id="70" name="直線コネクタ 69"/>
        <xdr:cNvCxnSpPr/>
      </xdr:nvCxnSpPr>
      <xdr:spPr>
        <a:xfrm flipV="1">
          <a:off x="1130300" y="6047143"/>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85909</xdr:rowOff>
    </xdr:from>
    <xdr:to>
      <xdr:col>24</xdr:col>
      <xdr:colOff>114300</xdr:colOff>
      <xdr:row>35</xdr:row>
      <xdr:rowOff>16059</xdr:rowOff>
    </xdr:to>
    <xdr:sp macro="" textlink="">
      <xdr:nvSpPr>
        <xdr:cNvPr id="80" name="楕円 79"/>
        <xdr:cNvSpPr/>
      </xdr:nvSpPr>
      <xdr:spPr>
        <a:xfrm>
          <a:off x="4584700" y="59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108786</xdr:rowOff>
    </xdr:from>
    <xdr:ext cx="534377" cy="259045"/>
    <xdr:sp macro="" textlink="">
      <xdr:nvSpPr>
        <xdr:cNvPr id="81" name="人件費該当値テキスト"/>
        <xdr:cNvSpPr txBox="1"/>
      </xdr:nvSpPr>
      <xdr:spPr>
        <a:xfrm>
          <a:off x="4686300" y="576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113760</xdr:rowOff>
    </xdr:from>
    <xdr:to>
      <xdr:col>20</xdr:col>
      <xdr:colOff>38100</xdr:colOff>
      <xdr:row>35</xdr:row>
      <xdr:rowOff>43910</xdr:rowOff>
    </xdr:to>
    <xdr:sp macro="" textlink="">
      <xdr:nvSpPr>
        <xdr:cNvPr id="82" name="楕円 81"/>
        <xdr:cNvSpPr/>
      </xdr:nvSpPr>
      <xdr:spPr>
        <a:xfrm>
          <a:off x="3746500" y="59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60437</xdr:rowOff>
    </xdr:from>
    <xdr:ext cx="534377" cy="259045"/>
    <xdr:sp macro="" textlink="">
      <xdr:nvSpPr>
        <xdr:cNvPr id="83" name="テキスト ボックス 82"/>
        <xdr:cNvSpPr txBox="1"/>
      </xdr:nvSpPr>
      <xdr:spPr>
        <a:xfrm>
          <a:off x="3530111" y="571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115303</xdr:rowOff>
    </xdr:from>
    <xdr:to>
      <xdr:col>15</xdr:col>
      <xdr:colOff>101600</xdr:colOff>
      <xdr:row>35</xdr:row>
      <xdr:rowOff>45453</xdr:rowOff>
    </xdr:to>
    <xdr:sp macro="" textlink="">
      <xdr:nvSpPr>
        <xdr:cNvPr id="84" name="楕円 83"/>
        <xdr:cNvSpPr/>
      </xdr:nvSpPr>
      <xdr:spPr>
        <a:xfrm>
          <a:off x="2857500" y="59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61980</xdr:rowOff>
    </xdr:from>
    <xdr:ext cx="534377" cy="259045"/>
    <xdr:sp macro="" textlink="">
      <xdr:nvSpPr>
        <xdr:cNvPr id="85" name="テキスト ボックス 84"/>
        <xdr:cNvSpPr txBox="1"/>
      </xdr:nvSpPr>
      <xdr:spPr>
        <a:xfrm>
          <a:off x="2641111" y="57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167043</xdr:rowOff>
    </xdr:from>
    <xdr:to>
      <xdr:col>10</xdr:col>
      <xdr:colOff>165100</xdr:colOff>
      <xdr:row>35</xdr:row>
      <xdr:rowOff>97193</xdr:rowOff>
    </xdr:to>
    <xdr:sp macro="" textlink="">
      <xdr:nvSpPr>
        <xdr:cNvPr id="86" name="楕円 85"/>
        <xdr:cNvSpPr/>
      </xdr:nvSpPr>
      <xdr:spPr>
        <a:xfrm>
          <a:off x="1968500" y="599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113720</xdr:rowOff>
    </xdr:from>
    <xdr:ext cx="534377" cy="259045"/>
    <xdr:sp macro="" textlink="">
      <xdr:nvSpPr>
        <xdr:cNvPr id="87" name="テキスト ボックス 86"/>
        <xdr:cNvSpPr txBox="1"/>
      </xdr:nvSpPr>
      <xdr:spPr>
        <a:xfrm>
          <a:off x="1752111" y="577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167900</xdr:rowOff>
    </xdr:from>
    <xdr:to>
      <xdr:col>6</xdr:col>
      <xdr:colOff>38100</xdr:colOff>
      <xdr:row>35</xdr:row>
      <xdr:rowOff>98050</xdr:rowOff>
    </xdr:to>
    <xdr:sp macro="" textlink="">
      <xdr:nvSpPr>
        <xdr:cNvPr id="88" name="楕円 87"/>
        <xdr:cNvSpPr/>
      </xdr:nvSpPr>
      <xdr:spPr>
        <a:xfrm>
          <a:off x="1079500" y="5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114577</xdr:rowOff>
    </xdr:from>
    <xdr:ext cx="534377" cy="259045"/>
    <xdr:sp macro="" textlink="">
      <xdr:nvSpPr>
        <xdr:cNvPr id="89" name="テキスト ボックス 88"/>
        <xdr:cNvSpPr txBox="1"/>
      </xdr:nvSpPr>
      <xdr:spPr>
        <a:xfrm>
          <a:off x="863111" y="577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75230</xdr:rowOff>
    </xdr:from>
    <xdr:to>
      <xdr:col>24</xdr:col>
      <xdr:colOff>63500</xdr:colOff>
      <xdr:row>56</xdr:row>
      <xdr:rowOff>83958</xdr:rowOff>
    </xdr:to>
    <xdr:cxnSp macro="">
      <xdr:nvCxnSpPr>
        <xdr:cNvPr id="116" name="直線コネクタ 115"/>
        <xdr:cNvCxnSpPr/>
      </xdr:nvCxnSpPr>
      <xdr:spPr>
        <a:xfrm flipV="1">
          <a:off x="3797300" y="9676430"/>
          <a:ext cx="8382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83958</xdr:rowOff>
    </xdr:from>
    <xdr:to>
      <xdr:col>19</xdr:col>
      <xdr:colOff>177800</xdr:colOff>
      <xdr:row>56</xdr:row>
      <xdr:rowOff>113452</xdr:rowOff>
    </xdr:to>
    <xdr:cxnSp macro="">
      <xdr:nvCxnSpPr>
        <xdr:cNvPr id="119" name="直線コネクタ 118"/>
        <xdr:cNvCxnSpPr/>
      </xdr:nvCxnSpPr>
      <xdr:spPr>
        <a:xfrm flipV="1">
          <a:off x="2908300" y="9685158"/>
          <a:ext cx="889000" cy="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155639</xdr:rowOff>
    </xdr:from>
    <xdr:ext cx="534377" cy="259045"/>
    <xdr:sp macro="" textlink="">
      <xdr:nvSpPr>
        <xdr:cNvPr id="121" name="テキスト ボックス 120"/>
        <xdr:cNvSpPr txBox="1"/>
      </xdr:nvSpPr>
      <xdr:spPr>
        <a:xfrm>
          <a:off x="3530111" y="97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113452</xdr:rowOff>
    </xdr:from>
    <xdr:to>
      <xdr:col>15</xdr:col>
      <xdr:colOff>50800</xdr:colOff>
      <xdr:row>56</xdr:row>
      <xdr:rowOff>116145</xdr:rowOff>
    </xdr:to>
    <xdr:cxnSp macro="">
      <xdr:nvCxnSpPr>
        <xdr:cNvPr id="122" name="直線コネクタ 121"/>
        <xdr:cNvCxnSpPr/>
      </xdr:nvCxnSpPr>
      <xdr:spPr>
        <a:xfrm flipV="1">
          <a:off x="2019300" y="9714652"/>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34807</xdr:rowOff>
    </xdr:from>
    <xdr:ext cx="534377" cy="259045"/>
    <xdr:sp macro="" textlink="">
      <xdr:nvSpPr>
        <xdr:cNvPr id="124" name="テキスト ボックス 123"/>
        <xdr:cNvSpPr txBox="1"/>
      </xdr:nvSpPr>
      <xdr:spPr>
        <a:xfrm>
          <a:off x="2641111" y="98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116145</xdr:rowOff>
    </xdr:from>
    <xdr:to>
      <xdr:col>10</xdr:col>
      <xdr:colOff>114300</xdr:colOff>
      <xdr:row>56</xdr:row>
      <xdr:rowOff>118861</xdr:rowOff>
    </xdr:to>
    <xdr:cxnSp macro="">
      <xdr:nvCxnSpPr>
        <xdr:cNvPr id="125" name="直線コネクタ 124"/>
        <xdr:cNvCxnSpPr/>
      </xdr:nvCxnSpPr>
      <xdr:spPr>
        <a:xfrm flipV="1">
          <a:off x="1130300" y="9717345"/>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24430</xdr:rowOff>
    </xdr:from>
    <xdr:to>
      <xdr:col>24</xdr:col>
      <xdr:colOff>114300</xdr:colOff>
      <xdr:row>56</xdr:row>
      <xdr:rowOff>126030</xdr:rowOff>
    </xdr:to>
    <xdr:sp macro="" textlink="">
      <xdr:nvSpPr>
        <xdr:cNvPr id="135" name="楕円 134"/>
        <xdr:cNvSpPr/>
      </xdr:nvSpPr>
      <xdr:spPr>
        <a:xfrm>
          <a:off x="4584700" y="96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47307</xdr:rowOff>
    </xdr:from>
    <xdr:ext cx="534377" cy="259045"/>
    <xdr:sp macro="" textlink="">
      <xdr:nvSpPr>
        <xdr:cNvPr id="136" name="物件費該当値テキスト"/>
        <xdr:cNvSpPr txBox="1"/>
      </xdr:nvSpPr>
      <xdr:spPr>
        <a:xfrm>
          <a:off x="4686300" y="947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33158</xdr:rowOff>
    </xdr:from>
    <xdr:to>
      <xdr:col>20</xdr:col>
      <xdr:colOff>38100</xdr:colOff>
      <xdr:row>56</xdr:row>
      <xdr:rowOff>134758</xdr:rowOff>
    </xdr:to>
    <xdr:sp macro="" textlink="">
      <xdr:nvSpPr>
        <xdr:cNvPr id="137" name="楕円 136"/>
        <xdr:cNvSpPr/>
      </xdr:nvSpPr>
      <xdr:spPr>
        <a:xfrm>
          <a:off x="3746500" y="96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151285</xdr:rowOff>
    </xdr:from>
    <xdr:ext cx="534377" cy="259045"/>
    <xdr:sp macro="" textlink="">
      <xdr:nvSpPr>
        <xdr:cNvPr id="138" name="テキスト ボックス 137"/>
        <xdr:cNvSpPr txBox="1"/>
      </xdr:nvSpPr>
      <xdr:spPr>
        <a:xfrm>
          <a:off x="3530111" y="94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62652</xdr:rowOff>
    </xdr:from>
    <xdr:to>
      <xdr:col>15</xdr:col>
      <xdr:colOff>101600</xdr:colOff>
      <xdr:row>56</xdr:row>
      <xdr:rowOff>164252</xdr:rowOff>
    </xdr:to>
    <xdr:sp macro="" textlink="">
      <xdr:nvSpPr>
        <xdr:cNvPr id="139" name="楕円 138"/>
        <xdr:cNvSpPr/>
      </xdr:nvSpPr>
      <xdr:spPr>
        <a:xfrm>
          <a:off x="2857500" y="96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9329</xdr:rowOff>
    </xdr:from>
    <xdr:ext cx="534377" cy="259045"/>
    <xdr:sp macro="" textlink="">
      <xdr:nvSpPr>
        <xdr:cNvPr id="140" name="テキスト ボックス 139"/>
        <xdr:cNvSpPr txBox="1"/>
      </xdr:nvSpPr>
      <xdr:spPr>
        <a:xfrm>
          <a:off x="2641111" y="943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65345</xdr:rowOff>
    </xdr:from>
    <xdr:to>
      <xdr:col>10</xdr:col>
      <xdr:colOff>165100</xdr:colOff>
      <xdr:row>56</xdr:row>
      <xdr:rowOff>166945</xdr:rowOff>
    </xdr:to>
    <xdr:sp macro="" textlink="">
      <xdr:nvSpPr>
        <xdr:cNvPr id="141" name="楕円 140"/>
        <xdr:cNvSpPr/>
      </xdr:nvSpPr>
      <xdr:spPr>
        <a:xfrm>
          <a:off x="1968500" y="96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12022</xdr:rowOff>
    </xdr:from>
    <xdr:ext cx="534377" cy="259045"/>
    <xdr:sp macro="" textlink="">
      <xdr:nvSpPr>
        <xdr:cNvPr id="142" name="テキスト ボックス 141"/>
        <xdr:cNvSpPr txBox="1"/>
      </xdr:nvSpPr>
      <xdr:spPr>
        <a:xfrm>
          <a:off x="1752111" y="944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68061</xdr:rowOff>
    </xdr:from>
    <xdr:to>
      <xdr:col>6</xdr:col>
      <xdr:colOff>38100</xdr:colOff>
      <xdr:row>56</xdr:row>
      <xdr:rowOff>169661</xdr:rowOff>
    </xdr:to>
    <xdr:sp macro="" textlink="">
      <xdr:nvSpPr>
        <xdr:cNvPr id="143" name="楕円 142"/>
        <xdr:cNvSpPr/>
      </xdr:nvSpPr>
      <xdr:spPr>
        <a:xfrm>
          <a:off x="1079500" y="96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14738</xdr:rowOff>
    </xdr:from>
    <xdr:ext cx="534377" cy="259045"/>
    <xdr:sp macro="" textlink="">
      <xdr:nvSpPr>
        <xdr:cNvPr id="144" name="テキスト ボックス 143"/>
        <xdr:cNvSpPr txBox="1"/>
      </xdr:nvSpPr>
      <xdr:spPr>
        <a:xfrm>
          <a:off x="863111" y="94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14793</xdr:rowOff>
    </xdr:from>
    <xdr:to>
      <xdr:col>24</xdr:col>
      <xdr:colOff>63500</xdr:colOff>
      <xdr:row>78</xdr:row>
      <xdr:rowOff>33903</xdr:rowOff>
    </xdr:to>
    <xdr:cxnSp macro="">
      <xdr:nvCxnSpPr>
        <xdr:cNvPr id="171" name="直線コネクタ 170"/>
        <xdr:cNvCxnSpPr/>
      </xdr:nvCxnSpPr>
      <xdr:spPr>
        <a:xfrm>
          <a:off x="3797300" y="13387893"/>
          <a:ext cx="8382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14793</xdr:rowOff>
    </xdr:from>
    <xdr:to>
      <xdr:col>19</xdr:col>
      <xdr:colOff>177800</xdr:colOff>
      <xdr:row>78</xdr:row>
      <xdr:rowOff>47665</xdr:rowOff>
    </xdr:to>
    <xdr:cxnSp macro="">
      <xdr:nvCxnSpPr>
        <xdr:cNvPr id="174" name="直線コネクタ 173"/>
        <xdr:cNvCxnSpPr/>
      </xdr:nvCxnSpPr>
      <xdr:spPr>
        <a:xfrm flipV="1">
          <a:off x="2908300" y="13387893"/>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41677</xdr:rowOff>
    </xdr:from>
    <xdr:to>
      <xdr:col>15</xdr:col>
      <xdr:colOff>50800</xdr:colOff>
      <xdr:row>78</xdr:row>
      <xdr:rowOff>47665</xdr:rowOff>
    </xdr:to>
    <xdr:cxnSp macro="">
      <xdr:nvCxnSpPr>
        <xdr:cNvPr id="177" name="直線コネクタ 176"/>
        <xdr:cNvCxnSpPr/>
      </xdr:nvCxnSpPr>
      <xdr:spPr>
        <a:xfrm>
          <a:off x="2019300" y="13414777"/>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32807</xdr:rowOff>
    </xdr:from>
    <xdr:to>
      <xdr:col>10</xdr:col>
      <xdr:colOff>114300</xdr:colOff>
      <xdr:row>78</xdr:row>
      <xdr:rowOff>41677</xdr:rowOff>
    </xdr:to>
    <xdr:cxnSp macro="">
      <xdr:nvCxnSpPr>
        <xdr:cNvPr id="180" name="直線コネクタ 179"/>
        <xdr:cNvCxnSpPr/>
      </xdr:nvCxnSpPr>
      <xdr:spPr>
        <a:xfrm>
          <a:off x="1130300" y="13405907"/>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154553</xdr:rowOff>
    </xdr:from>
    <xdr:to>
      <xdr:col>24</xdr:col>
      <xdr:colOff>114300</xdr:colOff>
      <xdr:row>78</xdr:row>
      <xdr:rowOff>84703</xdr:rowOff>
    </xdr:to>
    <xdr:sp macro="" textlink="">
      <xdr:nvSpPr>
        <xdr:cNvPr id="190" name="楕円 189"/>
        <xdr:cNvSpPr/>
      </xdr:nvSpPr>
      <xdr:spPr>
        <a:xfrm>
          <a:off x="4584700" y="133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69480</xdr:rowOff>
    </xdr:from>
    <xdr:ext cx="469744" cy="259045"/>
    <xdr:sp macro="" textlink="">
      <xdr:nvSpPr>
        <xdr:cNvPr id="191" name="維持補修費該当値テキスト"/>
        <xdr:cNvSpPr txBox="1"/>
      </xdr:nvSpPr>
      <xdr:spPr>
        <a:xfrm>
          <a:off x="4686300" y="13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135443</xdr:rowOff>
    </xdr:from>
    <xdr:to>
      <xdr:col>20</xdr:col>
      <xdr:colOff>38100</xdr:colOff>
      <xdr:row>78</xdr:row>
      <xdr:rowOff>65593</xdr:rowOff>
    </xdr:to>
    <xdr:sp macro="" textlink="">
      <xdr:nvSpPr>
        <xdr:cNvPr id="192" name="楕円 191"/>
        <xdr:cNvSpPr/>
      </xdr:nvSpPr>
      <xdr:spPr>
        <a:xfrm>
          <a:off x="3746500" y="133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56720</xdr:rowOff>
    </xdr:from>
    <xdr:ext cx="469744" cy="259045"/>
    <xdr:sp macro="" textlink="">
      <xdr:nvSpPr>
        <xdr:cNvPr id="193" name="テキスト ボックス 192"/>
        <xdr:cNvSpPr txBox="1"/>
      </xdr:nvSpPr>
      <xdr:spPr>
        <a:xfrm>
          <a:off x="3562428" y="1342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168315</xdr:rowOff>
    </xdr:from>
    <xdr:to>
      <xdr:col>15</xdr:col>
      <xdr:colOff>101600</xdr:colOff>
      <xdr:row>78</xdr:row>
      <xdr:rowOff>98465</xdr:rowOff>
    </xdr:to>
    <xdr:sp macro="" textlink="">
      <xdr:nvSpPr>
        <xdr:cNvPr id="194" name="楕円 193"/>
        <xdr:cNvSpPr/>
      </xdr:nvSpPr>
      <xdr:spPr>
        <a:xfrm>
          <a:off x="2857500" y="133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89592</xdr:rowOff>
    </xdr:from>
    <xdr:ext cx="469744" cy="259045"/>
    <xdr:sp macro="" textlink="">
      <xdr:nvSpPr>
        <xdr:cNvPr id="195" name="テキスト ボックス 194"/>
        <xdr:cNvSpPr txBox="1"/>
      </xdr:nvSpPr>
      <xdr:spPr>
        <a:xfrm>
          <a:off x="2673428" y="134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162327</xdr:rowOff>
    </xdr:from>
    <xdr:to>
      <xdr:col>10</xdr:col>
      <xdr:colOff>165100</xdr:colOff>
      <xdr:row>78</xdr:row>
      <xdr:rowOff>92477</xdr:rowOff>
    </xdr:to>
    <xdr:sp macro="" textlink="">
      <xdr:nvSpPr>
        <xdr:cNvPr id="196" name="楕円 195"/>
        <xdr:cNvSpPr/>
      </xdr:nvSpPr>
      <xdr:spPr>
        <a:xfrm>
          <a:off x="1968500" y="133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83604</xdr:rowOff>
    </xdr:from>
    <xdr:ext cx="469744" cy="259045"/>
    <xdr:sp macro="" textlink="">
      <xdr:nvSpPr>
        <xdr:cNvPr id="197" name="テキスト ボックス 196"/>
        <xdr:cNvSpPr txBox="1"/>
      </xdr:nvSpPr>
      <xdr:spPr>
        <a:xfrm>
          <a:off x="1784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153457</xdr:rowOff>
    </xdr:from>
    <xdr:to>
      <xdr:col>6</xdr:col>
      <xdr:colOff>38100</xdr:colOff>
      <xdr:row>78</xdr:row>
      <xdr:rowOff>83607</xdr:rowOff>
    </xdr:to>
    <xdr:sp macro="" textlink="">
      <xdr:nvSpPr>
        <xdr:cNvPr id="198" name="楕円 197"/>
        <xdr:cNvSpPr/>
      </xdr:nvSpPr>
      <xdr:spPr>
        <a:xfrm>
          <a:off x="1079500" y="133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74734</xdr:rowOff>
    </xdr:from>
    <xdr:ext cx="469744" cy="259045"/>
    <xdr:sp macro="" textlink="">
      <xdr:nvSpPr>
        <xdr:cNvPr id="199" name="テキスト ボックス 198"/>
        <xdr:cNvSpPr txBox="1"/>
      </xdr:nvSpPr>
      <xdr:spPr>
        <a:xfrm>
          <a:off x="895428" y="134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162308</xdr:rowOff>
    </xdr:from>
    <xdr:to>
      <xdr:col>24</xdr:col>
      <xdr:colOff>63500</xdr:colOff>
      <xdr:row>94</xdr:row>
      <xdr:rowOff>163931</xdr:rowOff>
    </xdr:to>
    <xdr:cxnSp macro="">
      <xdr:nvCxnSpPr>
        <xdr:cNvPr id="227" name="直線コネクタ 226"/>
        <xdr:cNvCxnSpPr/>
      </xdr:nvCxnSpPr>
      <xdr:spPr>
        <a:xfrm flipV="1">
          <a:off x="3797300" y="16278608"/>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163931</xdr:rowOff>
    </xdr:from>
    <xdr:to>
      <xdr:col>19</xdr:col>
      <xdr:colOff>177800</xdr:colOff>
      <xdr:row>95</xdr:row>
      <xdr:rowOff>110051</xdr:rowOff>
    </xdr:to>
    <xdr:cxnSp macro="">
      <xdr:nvCxnSpPr>
        <xdr:cNvPr id="230" name="直線コネクタ 229"/>
        <xdr:cNvCxnSpPr/>
      </xdr:nvCxnSpPr>
      <xdr:spPr>
        <a:xfrm flipV="1">
          <a:off x="2908300" y="16280231"/>
          <a:ext cx="889000" cy="1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36807</xdr:rowOff>
    </xdr:from>
    <xdr:to>
      <xdr:col>15</xdr:col>
      <xdr:colOff>50800</xdr:colOff>
      <xdr:row>95</xdr:row>
      <xdr:rowOff>110051</xdr:rowOff>
    </xdr:to>
    <xdr:cxnSp macro="">
      <xdr:nvCxnSpPr>
        <xdr:cNvPr id="233" name="直線コネクタ 232"/>
        <xdr:cNvCxnSpPr/>
      </xdr:nvCxnSpPr>
      <xdr:spPr>
        <a:xfrm>
          <a:off x="2019300" y="16324557"/>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36807</xdr:rowOff>
    </xdr:from>
    <xdr:to>
      <xdr:col>10</xdr:col>
      <xdr:colOff>114300</xdr:colOff>
      <xdr:row>96</xdr:row>
      <xdr:rowOff>19845</xdr:rowOff>
    </xdr:to>
    <xdr:cxnSp macro="">
      <xdr:nvCxnSpPr>
        <xdr:cNvPr id="236" name="直線コネクタ 235"/>
        <xdr:cNvCxnSpPr/>
      </xdr:nvCxnSpPr>
      <xdr:spPr>
        <a:xfrm flipV="1">
          <a:off x="1130300" y="16324557"/>
          <a:ext cx="8890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148412</xdr:rowOff>
    </xdr:from>
    <xdr:ext cx="534377" cy="259045"/>
    <xdr:sp macro="" textlink="">
      <xdr:nvSpPr>
        <xdr:cNvPr id="238" name="テキスト ボックス 237"/>
        <xdr:cNvSpPr txBox="1"/>
      </xdr:nvSpPr>
      <xdr:spPr>
        <a:xfrm>
          <a:off x="1752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863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111508</xdr:rowOff>
    </xdr:from>
    <xdr:to>
      <xdr:col>24</xdr:col>
      <xdr:colOff>114300</xdr:colOff>
      <xdr:row>95</xdr:row>
      <xdr:rowOff>41658</xdr:rowOff>
    </xdr:to>
    <xdr:sp macro="" textlink="">
      <xdr:nvSpPr>
        <xdr:cNvPr id="246" name="楕円 245"/>
        <xdr:cNvSpPr/>
      </xdr:nvSpPr>
      <xdr:spPr>
        <a:xfrm>
          <a:off x="4584700" y="162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134385</xdr:rowOff>
    </xdr:from>
    <xdr:ext cx="534377" cy="259045"/>
    <xdr:sp macro="" textlink="">
      <xdr:nvSpPr>
        <xdr:cNvPr id="247" name="扶助費該当値テキスト"/>
        <xdr:cNvSpPr txBox="1"/>
      </xdr:nvSpPr>
      <xdr:spPr>
        <a:xfrm>
          <a:off x="4686300" y="1607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113131</xdr:rowOff>
    </xdr:from>
    <xdr:to>
      <xdr:col>20</xdr:col>
      <xdr:colOff>38100</xdr:colOff>
      <xdr:row>95</xdr:row>
      <xdr:rowOff>43281</xdr:rowOff>
    </xdr:to>
    <xdr:sp macro="" textlink="">
      <xdr:nvSpPr>
        <xdr:cNvPr id="248" name="楕円 247"/>
        <xdr:cNvSpPr/>
      </xdr:nvSpPr>
      <xdr:spPr>
        <a:xfrm>
          <a:off x="3746500" y="162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59808</xdr:rowOff>
    </xdr:from>
    <xdr:ext cx="534377" cy="259045"/>
    <xdr:sp macro="" textlink="">
      <xdr:nvSpPr>
        <xdr:cNvPr id="249" name="テキスト ボックス 248"/>
        <xdr:cNvSpPr txBox="1"/>
      </xdr:nvSpPr>
      <xdr:spPr>
        <a:xfrm>
          <a:off x="3530111" y="1600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59251</xdr:rowOff>
    </xdr:from>
    <xdr:to>
      <xdr:col>15</xdr:col>
      <xdr:colOff>101600</xdr:colOff>
      <xdr:row>95</xdr:row>
      <xdr:rowOff>160851</xdr:rowOff>
    </xdr:to>
    <xdr:sp macro="" textlink="">
      <xdr:nvSpPr>
        <xdr:cNvPr id="250" name="楕円 249"/>
        <xdr:cNvSpPr/>
      </xdr:nvSpPr>
      <xdr:spPr>
        <a:xfrm>
          <a:off x="2857500" y="163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5928</xdr:rowOff>
    </xdr:from>
    <xdr:ext cx="534377" cy="259045"/>
    <xdr:sp macro="" textlink="">
      <xdr:nvSpPr>
        <xdr:cNvPr id="251" name="テキスト ボックス 250"/>
        <xdr:cNvSpPr txBox="1"/>
      </xdr:nvSpPr>
      <xdr:spPr>
        <a:xfrm>
          <a:off x="2641111" y="161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157457</xdr:rowOff>
    </xdr:from>
    <xdr:to>
      <xdr:col>10</xdr:col>
      <xdr:colOff>165100</xdr:colOff>
      <xdr:row>95</xdr:row>
      <xdr:rowOff>87607</xdr:rowOff>
    </xdr:to>
    <xdr:sp macro="" textlink="">
      <xdr:nvSpPr>
        <xdr:cNvPr id="252" name="楕円 251"/>
        <xdr:cNvSpPr/>
      </xdr:nvSpPr>
      <xdr:spPr>
        <a:xfrm>
          <a:off x="1968500" y="162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104134</xdr:rowOff>
    </xdr:from>
    <xdr:ext cx="534377" cy="259045"/>
    <xdr:sp macro="" textlink="">
      <xdr:nvSpPr>
        <xdr:cNvPr id="253" name="テキスト ボックス 252"/>
        <xdr:cNvSpPr txBox="1"/>
      </xdr:nvSpPr>
      <xdr:spPr>
        <a:xfrm>
          <a:off x="1752111" y="160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140495</xdr:rowOff>
    </xdr:from>
    <xdr:to>
      <xdr:col>6</xdr:col>
      <xdr:colOff>38100</xdr:colOff>
      <xdr:row>96</xdr:row>
      <xdr:rowOff>70645</xdr:rowOff>
    </xdr:to>
    <xdr:sp macro="" textlink="">
      <xdr:nvSpPr>
        <xdr:cNvPr id="254" name="楕円 253"/>
        <xdr:cNvSpPr/>
      </xdr:nvSpPr>
      <xdr:spPr>
        <a:xfrm>
          <a:off x="1079500" y="164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87172</xdr:rowOff>
    </xdr:from>
    <xdr:ext cx="534377" cy="259045"/>
    <xdr:sp macro="" textlink="">
      <xdr:nvSpPr>
        <xdr:cNvPr id="255" name="テキスト ボックス 254"/>
        <xdr:cNvSpPr txBox="1"/>
      </xdr:nvSpPr>
      <xdr:spPr>
        <a:xfrm>
          <a:off x="863111" y="1620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47955</xdr:rowOff>
    </xdr:from>
    <xdr:to>
      <xdr:col>55</xdr:col>
      <xdr:colOff>0</xdr:colOff>
      <xdr:row>35</xdr:row>
      <xdr:rowOff>106988</xdr:rowOff>
    </xdr:to>
    <xdr:cxnSp macro="">
      <xdr:nvCxnSpPr>
        <xdr:cNvPr id="286" name="直線コネクタ 285"/>
        <xdr:cNvCxnSpPr/>
      </xdr:nvCxnSpPr>
      <xdr:spPr>
        <a:xfrm flipV="1">
          <a:off x="9639300" y="5877255"/>
          <a:ext cx="838200" cy="23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106988</xdr:rowOff>
    </xdr:from>
    <xdr:to>
      <xdr:col>50</xdr:col>
      <xdr:colOff>114300</xdr:colOff>
      <xdr:row>35</xdr:row>
      <xdr:rowOff>124874</xdr:rowOff>
    </xdr:to>
    <xdr:cxnSp macro="">
      <xdr:nvCxnSpPr>
        <xdr:cNvPr id="289" name="直線コネクタ 288"/>
        <xdr:cNvCxnSpPr/>
      </xdr:nvCxnSpPr>
      <xdr:spPr>
        <a:xfrm flipV="1">
          <a:off x="8750300" y="6107738"/>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124874</xdr:rowOff>
    </xdr:from>
    <xdr:to>
      <xdr:col>45</xdr:col>
      <xdr:colOff>177800</xdr:colOff>
      <xdr:row>36</xdr:row>
      <xdr:rowOff>65068</xdr:rowOff>
    </xdr:to>
    <xdr:cxnSp macro="">
      <xdr:nvCxnSpPr>
        <xdr:cNvPr id="292" name="直線コネクタ 291"/>
        <xdr:cNvCxnSpPr/>
      </xdr:nvCxnSpPr>
      <xdr:spPr>
        <a:xfrm flipV="1">
          <a:off x="7861300" y="6125624"/>
          <a:ext cx="889000" cy="1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63184</xdr:rowOff>
    </xdr:from>
    <xdr:to>
      <xdr:col>41</xdr:col>
      <xdr:colOff>50800</xdr:colOff>
      <xdr:row>36</xdr:row>
      <xdr:rowOff>65068</xdr:rowOff>
    </xdr:to>
    <xdr:cxnSp macro="">
      <xdr:nvCxnSpPr>
        <xdr:cNvPr id="295" name="直線コネクタ 294"/>
        <xdr:cNvCxnSpPr/>
      </xdr:nvCxnSpPr>
      <xdr:spPr>
        <a:xfrm>
          <a:off x="6972300" y="6235384"/>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168605</xdr:rowOff>
    </xdr:from>
    <xdr:to>
      <xdr:col>55</xdr:col>
      <xdr:colOff>50800</xdr:colOff>
      <xdr:row>34</xdr:row>
      <xdr:rowOff>98755</xdr:rowOff>
    </xdr:to>
    <xdr:sp macro="" textlink="">
      <xdr:nvSpPr>
        <xdr:cNvPr id="305" name="楕円 304"/>
        <xdr:cNvSpPr/>
      </xdr:nvSpPr>
      <xdr:spPr>
        <a:xfrm>
          <a:off x="10426700" y="58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20032</xdr:rowOff>
    </xdr:from>
    <xdr:ext cx="534377" cy="259045"/>
    <xdr:sp macro="" textlink="">
      <xdr:nvSpPr>
        <xdr:cNvPr id="306" name="補助費等該当値テキスト"/>
        <xdr:cNvSpPr txBox="1"/>
      </xdr:nvSpPr>
      <xdr:spPr>
        <a:xfrm>
          <a:off x="10528300" y="56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56188</xdr:rowOff>
    </xdr:from>
    <xdr:to>
      <xdr:col>50</xdr:col>
      <xdr:colOff>165100</xdr:colOff>
      <xdr:row>35</xdr:row>
      <xdr:rowOff>157788</xdr:rowOff>
    </xdr:to>
    <xdr:sp macro="" textlink="">
      <xdr:nvSpPr>
        <xdr:cNvPr id="307" name="楕円 306"/>
        <xdr:cNvSpPr/>
      </xdr:nvSpPr>
      <xdr:spPr>
        <a:xfrm>
          <a:off x="9588500" y="60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2865</xdr:rowOff>
    </xdr:from>
    <xdr:ext cx="534377" cy="259045"/>
    <xdr:sp macro="" textlink="">
      <xdr:nvSpPr>
        <xdr:cNvPr id="308" name="テキスト ボックス 307"/>
        <xdr:cNvSpPr txBox="1"/>
      </xdr:nvSpPr>
      <xdr:spPr>
        <a:xfrm>
          <a:off x="9372111" y="583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74074</xdr:rowOff>
    </xdr:from>
    <xdr:to>
      <xdr:col>46</xdr:col>
      <xdr:colOff>38100</xdr:colOff>
      <xdr:row>36</xdr:row>
      <xdr:rowOff>4224</xdr:rowOff>
    </xdr:to>
    <xdr:sp macro="" textlink="">
      <xdr:nvSpPr>
        <xdr:cNvPr id="309" name="楕円 308"/>
        <xdr:cNvSpPr/>
      </xdr:nvSpPr>
      <xdr:spPr>
        <a:xfrm>
          <a:off x="8699500" y="60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20751</xdr:rowOff>
    </xdr:from>
    <xdr:ext cx="534377" cy="259045"/>
    <xdr:sp macro="" textlink="">
      <xdr:nvSpPr>
        <xdr:cNvPr id="310" name="テキスト ボックス 309"/>
        <xdr:cNvSpPr txBox="1"/>
      </xdr:nvSpPr>
      <xdr:spPr>
        <a:xfrm>
          <a:off x="8483111" y="58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14268</xdr:rowOff>
    </xdr:from>
    <xdr:to>
      <xdr:col>41</xdr:col>
      <xdr:colOff>101600</xdr:colOff>
      <xdr:row>36</xdr:row>
      <xdr:rowOff>115868</xdr:rowOff>
    </xdr:to>
    <xdr:sp macro="" textlink="">
      <xdr:nvSpPr>
        <xdr:cNvPr id="311" name="楕円 310"/>
        <xdr:cNvSpPr/>
      </xdr:nvSpPr>
      <xdr:spPr>
        <a:xfrm>
          <a:off x="7810500" y="61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132395</xdr:rowOff>
    </xdr:from>
    <xdr:ext cx="534377" cy="259045"/>
    <xdr:sp macro="" textlink="">
      <xdr:nvSpPr>
        <xdr:cNvPr id="312" name="テキスト ボックス 311"/>
        <xdr:cNvSpPr txBox="1"/>
      </xdr:nvSpPr>
      <xdr:spPr>
        <a:xfrm>
          <a:off x="7594111" y="59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12384</xdr:rowOff>
    </xdr:from>
    <xdr:to>
      <xdr:col>36</xdr:col>
      <xdr:colOff>165100</xdr:colOff>
      <xdr:row>36</xdr:row>
      <xdr:rowOff>113984</xdr:rowOff>
    </xdr:to>
    <xdr:sp macro="" textlink="">
      <xdr:nvSpPr>
        <xdr:cNvPr id="313" name="楕円 312"/>
        <xdr:cNvSpPr/>
      </xdr:nvSpPr>
      <xdr:spPr>
        <a:xfrm>
          <a:off x="6921500" y="618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130511</xdr:rowOff>
    </xdr:from>
    <xdr:ext cx="534377" cy="259045"/>
    <xdr:sp macro="" textlink="">
      <xdr:nvSpPr>
        <xdr:cNvPr id="314" name="テキスト ボックス 313"/>
        <xdr:cNvSpPr txBox="1"/>
      </xdr:nvSpPr>
      <xdr:spPr>
        <a:xfrm>
          <a:off x="6705111" y="595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127584</xdr:rowOff>
    </xdr:from>
    <xdr:to>
      <xdr:col>55</xdr:col>
      <xdr:colOff>0</xdr:colOff>
      <xdr:row>55</xdr:row>
      <xdr:rowOff>25737</xdr:rowOff>
    </xdr:to>
    <xdr:cxnSp macro="">
      <xdr:nvCxnSpPr>
        <xdr:cNvPr id="345" name="直線コネクタ 344"/>
        <xdr:cNvCxnSpPr/>
      </xdr:nvCxnSpPr>
      <xdr:spPr>
        <a:xfrm>
          <a:off x="9639300" y="9042984"/>
          <a:ext cx="838200" cy="4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127584</xdr:rowOff>
    </xdr:from>
    <xdr:to>
      <xdr:col>50</xdr:col>
      <xdr:colOff>114300</xdr:colOff>
      <xdr:row>54</xdr:row>
      <xdr:rowOff>145111</xdr:rowOff>
    </xdr:to>
    <xdr:cxnSp macro="">
      <xdr:nvCxnSpPr>
        <xdr:cNvPr id="348" name="直線コネクタ 347"/>
        <xdr:cNvCxnSpPr/>
      </xdr:nvCxnSpPr>
      <xdr:spPr>
        <a:xfrm flipV="1">
          <a:off x="8750300" y="9042984"/>
          <a:ext cx="889000" cy="3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145111</xdr:rowOff>
    </xdr:from>
    <xdr:to>
      <xdr:col>45</xdr:col>
      <xdr:colOff>177800</xdr:colOff>
      <xdr:row>56</xdr:row>
      <xdr:rowOff>97202</xdr:rowOff>
    </xdr:to>
    <xdr:cxnSp macro="">
      <xdr:nvCxnSpPr>
        <xdr:cNvPr id="351" name="直線コネクタ 350"/>
        <xdr:cNvCxnSpPr/>
      </xdr:nvCxnSpPr>
      <xdr:spPr>
        <a:xfrm flipV="1">
          <a:off x="7861300" y="9403411"/>
          <a:ext cx="889000" cy="29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97202</xdr:rowOff>
    </xdr:from>
    <xdr:to>
      <xdr:col>41</xdr:col>
      <xdr:colOff>50800</xdr:colOff>
      <xdr:row>57</xdr:row>
      <xdr:rowOff>68780</xdr:rowOff>
    </xdr:to>
    <xdr:cxnSp macro="">
      <xdr:nvCxnSpPr>
        <xdr:cNvPr id="354" name="直線コネクタ 353"/>
        <xdr:cNvCxnSpPr/>
      </xdr:nvCxnSpPr>
      <xdr:spPr>
        <a:xfrm flipV="1">
          <a:off x="6972300" y="9698402"/>
          <a:ext cx="889000" cy="1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146387</xdr:rowOff>
    </xdr:from>
    <xdr:to>
      <xdr:col>55</xdr:col>
      <xdr:colOff>50800</xdr:colOff>
      <xdr:row>55</xdr:row>
      <xdr:rowOff>76537</xdr:rowOff>
    </xdr:to>
    <xdr:sp macro="" textlink="">
      <xdr:nvSpPr>
        <xdr:cNvPr id="364" name="楕円 363"/>
        <xdr:cNvSpPr/>
      </xdr:nvSpPr>
      <xdr:spPr>
        <a:xfrm>
          <a:off x="10426700" y="94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169264</xdr:rowOff>
    </xdr:from>
    <xdr:ext cx="534377" cy="259045"/>
    <xdr:sp macro="" textlink="">
      <xdr:nvSpPr>
        <xdr:cNvPr id="365" name="普通建設事業費該当値テキスト"/>
        <xdr:cNvSpPr txBox="1"/>
      </xdr:nvSpPr>
      <xdr:spPr>
        <a:xfrm>
          <a:off x="10528300" y="92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76784</xdr:rowOff>
    </xdr:from>
    <xdr:to>
      <xdr:col>50</xdr:col>
      <xdr:colOff>165100</xdr:colOff>
      <xdr:row>53</xdr:row>
      <xdr:rowOff>6934</xdr:rowOff>
    </xdr:to>
    <xdr:sp macro="" textlink="">
      <xdr:nvSpPr>
        <xdr:cNvPr id="366" name="楕円 365"/>
        <xdr:cNvSpPr/>
      </xdr:nvSpPr>
      <xdr:spPr>
        <a:xfrm>
          <a:off x="9588500" y="89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23461</xdr:rowOff>
    </xdr:from>
    <xdr:ext cx="599010" cy="259045"/>
    <xdr:sp macro="" textlink="">
      <xdr:nvSpPr>
        <xdr:cNvPr id="367" name="テキスト ボックス 366"/>
        <xdr:cNvSpPr txBox="1"/>
      </xdr:nvSpPr>
      <xdr:spPr>
        <a:xfrm>
          <a:off x="9339795" y="876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94311</xdr:rowOff>
    </xdr:from>
    <xdr:to>
      <xdr:col>46</xdr:col>
      <xdr:colOff>38100</xdr:colOff>
      <xdr:row>55</xdr:row>
      <xdr:rowOff>24461</xdr:rowOff>
    </xdr:to>
    <xdr:sp macro="" textlink="">
      <xdr:nvSpPr>
        <xdr:cNvPr id="368" name="楕円 367"/>
        <xdr:cNvSpPr/>
      </xdr:nvSpPr>
      <xdr:spPr>
        <a:xfrm>
          <a:off x="8699500" y="93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40988</xdr:rowOff>
    </xdr:from>
    <xdr:ext cx="534377" cy="259045"/>
    <xdr:sp macro="" textlink="">
      <xdr:nvSpPr>
        <xdr:cNvPr id="369" name="テキスト ボックス 368"/>
        <xdr:cNvSpPr txBox="1"/>
      </xdr:nvSpPr>
      <xdr:spPr>
        <a:xfrm>
          <a:off x="8483111" y="91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46402</xdr:rowOff>
    </xdr:from>
    <xdr:to>
      <xdr:col>41</xdr:col>
      <xdr:colOff>101600</xdr:colOff>
      <xdr:row>56</xdr:row>
      <xdr:rowOff>148002</xdr:rowOff>
    </xdr:to>
    <xdr:sp macro="" textlink="">
      <xdr:nvSpPr>
        <xdr:cNvPr id="370" name="楕円 369"/>
        <xdr:cNvSpPr/>
      </xdr:nvSpPr>
      <xdr:spPr>
        <a:xfrm>
          <a:off x="7810500" y="96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139129</xdr:rowOff>
    </xdr:from>
    <xdr:ext cx="534377" cy="259045"/>
    <xdr:sp macro="" textlink="">
      <xdr:nvSpPr>
        <xdr:cNvPr id="371" name="テキスト ボックス 370"/>
        <xdr:cNvSpPr txBox="1"/>
      </xdr:nvSpPr>
      <xdr:spPr>
        <a:xfrm>
          <a:off x="7594111" y="97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17980</xdr:rowOff>
    </xdr:from>
    <xdr:to>
      <xdr:col>36</xdr:col>
      <xdr:colOff>165100</xdr:colOff>
      <xdr:row>57</xdr:row>
      <xdr:rowOff>119580</xdr:rowOff>
    </xdr:to>
    <xdr:sp macro="" textlink="">
      <xdr:nvSpPr>
        <xdr:cNvPr id="372" name="楕円 371"/>
        <xdr:cNvSpPr/>
      </xdr:nvSpPr>
      <xdr:spPr>
        <a:xfrm>
          <a:off x="6921500" y="97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110707</xdr:rowOff>
    </xdr:from>
    <xdr:ext cx="534377" cy="259045"/>
    <xdr:sp macro="" textlink="">
      <xdr:nvSpPr>
        <xdr:cNvPr id="373" name="テキスト ボックス 372"/>
        <xdr:cNvSpPr txBox="1"/>
      </xdr:nvSpPr>
      <xdr:spPr>
        <a:xfrm>
          <a:off x="6705111" y="988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165227</xdr:rowOff>
    </xdr:from>
    <xdr:to>
      <xdr:col>55</xdr:col>
      <xdr:colOff>0</xdr:colOff>
      <xdr:row>76</xdr:row>
      <xdr:rowOff>138291</xdr:rowOff>
    </xdr:to>
    <xdr:cxnSp macro="">
      <xdr:nvCxnSpPr>
        <xdr:cNvPr id="402" name="直線コネクタ 401"/>
        <xdr:cNvCxnSpPr/>
      </xdr:nvCxnSpPr>
      <xdr:spPr>
        <a:xfrm>
          <a:off x="9639300" y="11995277"/>
          <a:ext cx="838200" cy="117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165227</xdr:rowOff>
    </xdr:from>
    <xdr:to>
      <xdr:col>50</xdr:col>
      <xdr:colOff>114300</xdr:colOff>
      <xdr:row>74</xdr:row>
      <xdr:rowOff>23933</xdr:rowOff>
    </xdr:to>
    <xdr:cxnSp macro="">
      <xdr:nvCxnSpPr>
        <xdr:cNvPr id="405" name="直線コネクタ 404"/>
        <xdr:cNvCxnSpPr/>
      </xdr:nvCxnSpPr>
      <xdr:spPr>
        <a:xfrm flipV="1">
          <a:off x="8750300" y="11995277"/>
          <a:ext cx="889000" cy="7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7" name="テキスト ボックス 406"/>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23933</xdr:rowOff>
    </xdr:from>
    <xdr:to>
      <xdr:col>45</xdr:col>
      <xdr:colOff>177800</xdr:colOff>
      <xdr:row>75</xdr:row>
      <xdr:rowOff>70034</xdr:rowOff>
    </xdr:to>
    <xdr:cxnSp macro="">
      <xdr:nvCxnSpPr>
        <xdr:cNvPr id="408" name="直線コネクタ 407"/>
        <xdr:cNvCxnSpPr/>
      </xdr:nvCxnSpPr>
      <xdr:spPr>
        <a:xfrm flipV="1">
          <a:off x="7861300" y="12711233"/>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101350</xdr:rowOff>
    </xdr:from>
    <xdr:ext cx="534377" cy="259045"/>
    <xdr:sp macro="" textlink="">
      <xdr:nvSpPr>
        <xdr:cNvPr id="410" name="テキスト ボックス 409"/>
        <xdr:cNvSpPr txBox="1"/>
      </xdr:nvSpPr>
      <xdr:spPr>
        <a:xfrm>
          <a:off x="8483111" y="131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170826</xdr:rowOff>
    </xdr:from>
    <xdr:ext cx="534377" cy="259045"/>
    <xdr:sp macro="" textlink="">
      <xdr:nvSpPr>
        <xdr:cNvPr id="412" name="テキスト ボックス 411"/>
        <xdr:cNvSpPr txBox="1"/>
      </xdr:nvSpPr>
      <xdr:spPr>
        <a:xfrm>
          <a:off x="7594111" y="132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87491</xdr:rowOff>
    </xdr:from>
    <xdr:to>
      <xdr:col>55</xdr:col>
      <xdr:colOff>50800</xdr:colOff>
      <xdr:row>77</xdr:row>
      <xdr:rowOff>17641</xdr:rowOff>
    </xdr:to>
    <xdr:sp macro="" textlink="">
      <xdr:nvSpPr>
        <xdr:cNvPr id="418" name="楕円 417"/>
        <xdr:cNvSpPr/>
      </xdr:nvSpPr>
      <xdr:spPr>
        <a:xfrm>
          <a:off x="10426700" y="131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110367</xdr:rowOff>
    </xdr:from>
    <xdr:ext cx="534377" cy="259045"/>
    <xdr:sp macro="" textlink="">
      <xdr:nvSpPr>
        <xdr:cNvPr id="419" name="普通建設事業費 （ うち新規整備　）該当値テキスト"/>
        <xdr:cNvSpPr txBox="1"/>
      </xdr:nvSpPr>
      <xdr:spPr>
        <a:xfrm>
          <a:off x="10528300" y="1296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114427</xdr:rowOff>
    </xdr:from>
    <xdr:to>
      <xdr:col>50</xdr:col>
      <xdr:colOff>165100</xdr:colOff>
      <xdr:row>70</xdr:row>
      <xdr:rowOff>44577</xdr:rowOff>
    </xdr:to>
    <xdr:sp macro="" textlink="">
      <xdr:nvSpPr>
        <xdr:cNvPr id="420" name="楕円 419"/>
        <xdr:cNvSpPr/>
      </xdr:nvSpPr>
      <xdr:spPr>
        <a:xfrm>
          <a:off x="9588500" y="119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61104</xdr:rowOff>
    </xdr:from>
    <xdr:ext cx="534377" cy="259045"/>
    <xdr:sp macro="" textlink="">
      <xdr:nvSpPr>
        <xdr:cNvPr id="421" name="テキスト ボックス 420"/>
        <xdr:cNvSpPr txBox="1"/>
      </xdr:nvSpPr>
      <xdr:spPr>
        <a:xfrm>
          <a:off x="9372111" y="117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144583</xdr:rowOff>
    </xdr:from>
    <xdr:to>
      <xdr:col>46</xdr:col>
      <xdr:colOff>38100</xdr:colOff>
      <xdr:row>74</xdr:row>
      <xdr:rowOff>74733</xdr:rowOff>
    </xdr:to>
    <xdr:sp macro="" textlink="">
      <xdr:nvSpPr>
        <xdr:cNvPr id="422" name="楕円 421"/>
        <xdr:cNvSpPr/>
      </xdr:nvSpPr>
      <xdr:spPr>
        <a:xfrm>
          <a:off x="8699500" y="126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91260</xdr:rowOff>
    </xdr:from>
    <xdr:ext cx="534377" cy="259045"/>
    <xdr:sp macro="" textlink="">
      <xdr:nvSpPr>
        <xdr:cNvPr id="423" name="テキスト ボックス 422"/>
        <xdr:cNvSpPr txBox="1"/>
      </xdr:nvSpPr>
      <xdr:spPr>
        <a:xfrm>
          <a:off x="8483111" y="124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19234</xdr:rowOff>
    </xdr:from>
    <xdr:to>
      <xdr:col>41</xdr:col>
      <xdr:colOff>101600</xdr:colOff>
      <xdr:row>75</xdr:row>
      <xdr:rowOff>120834</xdr:rowOff>
    </xdr:to>
    <xdr:sp macro="" textlink="">
      <xdr:nvSpPr>
        <xdr:cNvPr id="424" name="楕円 423"/>
        <xdr:cNvSpPr/>
      </xdr:nvSpPr>
      <xdr:spPr>
        <a:xfrm>
          <a:off x="7810500" y="128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137361</xdr:rowOff>
    </xdr:from>
    <xdr:ext cx="534377" cy="259045"/>
    <xdr:sp macro="" textlink="">
      <xdr:nvSpPr>
        <xdr:cNvPr id="425" name="テキスト ボックス 424"/>
        <xdr:cNvSpPr txBox="1"/>
      </xdr:nvSpPr>
      <xdr:spPr>
        <a:xfrm>
          <a:off x="7594111" y="1265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134386</xdr:rowOff>
    </xdr:from>
    <xdr:to>
      <xdr:col>55</xdr:col>
      <xdr:colOff>0</xdr:colOff>
      <xdr:row>96</xdr:row>
      <xdr:rowOff>155739</xdr:rowOff>
    </xdr:to>
    <xdr:cxnSp macro="">
      <xdr:nvCxnSpPr>
        <xdr:cNvPr id="454" name="直線コネクタ 453"/>
        <xdr:cNvCxnSpPr/>
      </xdr:nvCxnSpPr>
      <xdr:spPr>
        <a:xfrm flipV="1">
          <a:off x="9639300" y="16250686"/>
          <a:ext cx="838200" cy="36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101924</xdr:rowOff>
    </xdr:from>
    <xdr:to>
      <xdr:col>50</xdr:col>
      <xdr:colOff>114300</xdr:colOff>
      <xdr:row>96</xdr:row>
      <xdr:rowOff>155739</xdr:rowOff>
    </xdr:to>
    <xdr:cxnSp macro="">
      <xdr:nvCxnSpPr>
        <xdr:cNvPr id="457" name="直線コネクタ 456"/>
        <xdr:cNvCxnSpPr/>
      </xdr:nvCxnSpPr>
      <xdr:spPr>
        <a:xfrm>
          <a:off x="8750300" y="16561124"/>
          <a:ext cx="889000" cy="5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101924</xdr:rowOff>
    </xdr:from>
    <xdr:to>
      <xdr:col>45</xdr:col>
      <xdr:colOff>177800</xdr:colOff>
      <xdr:row>98</xdr:row>
      <xdr:rowOff>39649</xdr:rowOff>
    </xdr:to>
    <xdr:cxnSp macro="">
      <xdr:nvCxnSpPr>
        <xdr:cNvPr id="460" name="直線コネクタ 459"/>
        <xdr:cNvCxnSpPr/>
      </xdr:nvCxnSpPr>
      <xdr:spPr>
        <a:xfrm flipV="1">
          <a:off x="7861300" y="16561124"/>
          <a:ext cx="889000" cy="28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83586</xdr:rowOff>
    </xdr:from>
    <xdr:to>
      <xdr:col>55</xdr:col>
      <xdr:colOff>50800</xdr:colOff>
      <xdr:row>95</xdr:row>
      <xdr:rowOff>13736</xdr:rowOff>
    </xdr:to>
    <xdr:sp macro="" textlink="">
      <xdr:nvSpPr>
        <xdr:cNvPr id="470" name="楕円 469"/>
        <xdr:cNvSpPr/>
      </xdr:nvSpPr>
      <xdr:spPr>
        <a:xfrm>
          <a:off x="10426700" y="1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106463</xdr:rowOff>
    </xdr:from>
    <xdr:ext cx="534377" cy="259045"/>
    <xdr:sp macro="" textlink="">
      <xdr:nvSpPr>
        <xdr:cNvPr id="471" name="普通建設事業費 （ うち更新整備　）該当値テキスト"/>
        <xdr:cNvSpPr txBox="1"/>
      </xdr:nvSpPr>
      <xdr:spPr>
        <a:xfrm>
          <a:off x="10528300" y="160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104939</xdr:rowOff>
    </xdr:from>
    <xdr:to>
      <xdr:col>50</xdr:col>
      <xdr:colOff>165100</xdr:colOff>
      <xdr:row>97</xdr:row>
      <xdr:rowOff>35089</xdr:rowOff>
    </xdr:to>
    <xdr:sp macro="" textlink="">
      <xdr:nvSpPr>
        <xdr:cNvPr id="472" name="楕円 471"/>
        <xdr:cNvSpPr/>
      </xdr:nvSpPr>
      <xdr:spPr>
        <a:xfrm>
          <a:off x="9588500" y="165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26216</xdr:rowOff>
    </xdr:from>
    <xdr:ext cx="534377" cy="259045"/>
    <xdr:sp macro="" textlink="">
      <xdr:nvSpPr>
        <xdr:cNvPr id="473" name="テキスト ボックス 472"/>
        <xdr:cNvSpPr txBox="1"/>
      </xdr:nvSpPr>
      <xdr:spPr>
        <a:xfrm>
          <a:off x="9372111" y="166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51124</xdr:rowOff>
    </xdr:from>
    <xdr:to>
      <xdr:col>46</xdr:col>
      <xdr:colOff>38100</xdr:colOff>
      <xdr:row>96</xdr:row>
      <xdr:rowOff>152724</xdr:rowOff>
    </xdr:to>
    <xdr:sp macro="" textlink="">
      <xdr:nvSpPr>
        <xdr:cNvPr id="474" name="楕円 473"/>
        <xdr:cNvSpPr/>
      </xdr:nvSpPr>
      <xdr:spPr>
        <a:xfrm>
          <a:off x="8699500" y="165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169251</xdr:rowOff>
    </xdr:from>
    <xdr:ext cx="534377" cy="259045"/>
    <xdr:sp macro="" textlink="">
      <xdr:nvSpPr>
        <xdr:cNvPr id="475" name="テキスト ボックス 474"/>
        <xdr:cNvSpPr txBox="1"/>
      </xdr:nvSpPr>
      <xdr:spPr>
        <a:xfrm>
          <a:off x="8483111" y="1628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160299</xdr:rowOff>
    </xdr:from>
    <xdr:to>
      <xdr:col>41</xdr:col>
      <xdr:colOff>101600</xdr:colOff>
      <xdr:row>98</xdr:row>
      <xdr:rowOff>90449</xdr:rowOff>
    </xdr:to>
    <xdr:sp macro="" textlink="">
      <xdr:nvSpPr>
        <xdr:cNvPr id="476" name="楕円 475"/>
        <xdr:cNvSpPr/>
      </xdr:nvSpPr>
      <xdr:spPr>
        <a:xfrm>
          <a:off x="7810500" y="167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81576</xdr:rowOff>
    </xdr:from>
    <xdr:ext cx="469744" cy="259045"/>
    <xdr:sp macro="" textlink="">
      <xdr:nvSpPr>
        <xdr:cNvPr id="477" name="テキスト ボックス 476"/>
        <xdr:cNvSpPr txBox="1"/>
      </xdr:nvSpPr>
      <xdr:spPr>
        <a:xfrm>
          <a:off x="7626428" y="1688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149187</xdr:rowOff>
    </xdr:from>
    <xdr:to>
      <xdr:col>85</xdr:col>
      <xdr:colOff>127000</xdr:colOff>
      <xdr:row>39</xdr:row>
      <xdr:rowOff>44450</xdr:rowOff>
    </xdr:to>
    <xdr:cxnSp macro="">
      <xdr:nvCxnSpPr>
        <xdr:cNvPr id="506" name="直線コネクタ 505"/>
        <xdr:cNvCxnSpPr/>
      </xdr:nvCxnSpPr>
      <xdr:spPr>
        <a:xfrm flipV="1">
          <a:off x="15481300" y="6492837"/>
          <a:ext cx="838200" cy="2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77500</xdr:rowOff>
    </xdr:from>
    <xdr:ext cx="469744" cy="259045"/>
    <xdr:sp macro="" textlink="">
      <xdr:nvSpPr>
        <xdr:cNvPr id="507" name="災害復旧事業費平均値テキスト"/>
        <xdr:cNvSpPr txBox="1"/>
      </xdr:nvSpPr>
      <xdr:spPr>
        <a:xfrm>
          <a:off x="16370300" y="6592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38354</xdr:rowOff>
    </xdr:from>
    <xdr:to>
      <xdr:col>81</xdr:col>
      <xdr:colOff>50800</xdr:colOff>
      <xdr:row>39</xdr:row>
      <xdr:rowOff>44450</xdr:rowOff>
    </xdr:to>
    <xdr:cxnSp macro="">
      <xdr:nvCxnSpPr>
        <xdr:cNvPr id="509" name="直線コネクタ 508"/>
        <xdr:cNvCxnSpPr/>
      </xdr:nvCxnSpPr>
      <xdr:spPr>
        <a:xfrm>
          <a:off x="14592300" y="67249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26810</xdr:rowOff>
    </xdr:from>
    <xdr:to>
      <xdr:col>76</xdr:col>
      <xdr:colOff>114300</xdr:colOff>
      <xdr:row>39</xdr:row>
      <xdr:rowOff>38354</xdr:rowOff>
    </xdr:to>
    <xdr:cxnSp macro="">
      <xdr:nvCxnSpPr>
        <xdr:cNvPr id="512" name="直線コネクタ 511"/>
        <xdr:cNvCxnSpPr/>
      </xdr:nvCxnSpPr>
      <xdr:spPr>
        <a:xfrm>
          <a:off x="13703300" y="6713360"/>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26810</xdr:rowOff>
    </xdr:from>
    <xdr:to>
      <xdr:col>71</xdr:col>
      <xdr:colOff>177800</xdr:colOff>
      <xdr:row>39</xdr:row>
      <xdr:rowOff>44450</xdr:rowOff>
    </xdr:to>
    <xdr:cxnSp macro="">
      <xdr:nvCxnSpPr>
        <xdr:cNvPr id="515" name="直線コネクタ 514"/>
        <xdr:cNvCxnSpPr/>
      </xdr:nvCxnSpPr>
      <xdr:spPr>
        <a:xfrm flipV="1">
          <a:off x="12814300" y="6713360"/>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98387</xdr:rowOff>
    </xdr:from>
    <xdr:to>
      <xdr:col>85</xdr:col>
      <xdr:colOff>177800</xdr:colOff>
      <xdr:row>38</xdr:row>
      <xdr:rowOff>28537</xdr:rowOff>
    </xdr:to>
    <xdr:sp macro="" textlink="">
      <xdr:nvSpPr>
        <xdr:cNvPr id="525" name="楕円 524"/>
        <xdr:cNvSpPr/>
      </xdr:nvSpPr>
      <xdr:spPr>
        <a:xfrm>
          <a:off x="16268700" y="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121264</xdr:rowOff>
    </xdr:from>
    <xdr:ext cx="469744" cy="259045"/>
    <xdr:sp macro="" textlink="">
      <xdr:nvSpPr>
        <xdr:cNvPr id="526" name="災害復旧事業費該当値テキスト"/>
        <xdr:cNvSpPr txBox="1"/>
      </xdr:nvSpPr>
      <xdr:spPr>
        <a:xfrm>
          <a:off x="16370300" y="629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159004</xdr:rowOff>
    </xdr:from>
    <xdr:to>
      <xdr:col>76</xdr:col>
      <xdr:colOff>165100</xdr:colOff>
      <xdr:row>39</xdr:row>
      <xdr:rowOff>89154</xdr:rowOff>
    </xdr:to>
    <xdr:sp macro="" textlink="">
      <xdr:nvSpPr>
        <xdr:cNvPr id="529" name="楕円 528"/>
        <xdr:cNvSpPr/>
      </xdr:nvSpPr>
      <xdr:spPr>
        <a:xfrm>
          <a:off x="14541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80281</xdr:rowOff>
    </xdr:from>
    <xdr:ext cx="378565" cy="259045"/>
    <xdr:sp macro="" textlink="">
      <xdr:nvSpPr>
        <xdr:cNvPr id="530" name="テキスト ボックス 529"/>
        <xdr:cNvSpPr txBox="1"/>
      </xdr:nvSpPr>
      <xdr:spPr>
        <a:xfrm>
          <a:off x="14403017" y="676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147460</xdr:rowOff>
    </xdr:from>
    <xdr:to>
      <xdr:col>72</xdr:col>
      <xdr:colOff>38100</xdr:colOff>
      <xdr:row>39</xdr:row>
      <xdr:rowOff>77610</xdr:rowOff>
    </xdr:to>
    <xdr:sp macro="" textlink="">
      <xdr:nvSpPr>
        <xdr:cNvPr id="531" name="楕円 530"/>
        <xdr:cNvSpPr/>
      </xdr:nvSpPr>
      <xdr:spPr>
        <a:xfrm>
          <a:off x="13652500" y="66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68737</xdr:rowOff>
    </xdr:from>
    <xdr:ext cx="378565" cy="259045"/>
    <xdr:sp macro="" textlink="">
      <xdr:nvSpPr>
        <xdr:cNvPr id="532" name="テキスト ボックス 531"/>
        <xdr:cNvSpPr txBox="1"/>
      </xdr:nvSpPr>
      <xdr:spPr>
        <a:xfrm>
          <a:off x="13514017" y="675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112775</xdr:rowOff>
    </xdr:from>
    <xdr:to>
      <xdr:col>85</xdr:col>
      <xdr:colOff>127000</xdr:colOff>
      <xdr:row>72</xdr:row>
      <xdr:rowOff>126311</xdr:rowOff>
    </xdr:to>
    <xdr:cxnSp macro="">
      <xdr:nvCxnSpPr>
        <xdr:cNvPr id="614" name="直線コネクタ 613"/>
        <xdr:cNvCxnSpPr/>
      </xdr:nvCxnSpPr>
      <xdr:spPr>
        <a:xfrm>
          <a:off x="15481300" y="12457175"/>
          <a:ext cx="8382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61747</xdr:rowOff>
    </xdr:from>
    <xdr:to>
      <xdr:col>81</xdr:col>
      <xdr:colOff>50800</xdr:colOff>
      <xdr:row>72</xdr:row>
      <xdr:rowOff>112775</xdr:rowOff>
    </xdr:to>
    <xdr:cxnSp macro="">
      <xdr:nvCxnSpPr>
        <xdr:cNvPr id="617" name="直線コネクタ 616"/>
        <xdr:cNvCxnSpPr/>
      </xdr:nvCxnSpPr>
      <xdr:spPr>
        <a:xfrm>
          <a:off x="14592300" y="12406147"/>
          <a:ext cx="889000" cy="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61747</xdr:rowOff>
    </xdr:from>
    <xdr:to>
      <xdr:col>76</xdr:col>
      <xdr:colOff>114300</xdr:colOff>
      <xdr:row>72</xdr:row>
      <xdr:rowOff>91302</xdr:rowOff>
    </xdr:to>
    <xdr:cxnSp macro="">
      <xdr:nvCxnSpPr>
        <xdr:cNvPr id="620" name="直線コネクタ 619"/>
        <xdr:cNvCxnSpPr/>
      </xdr:nvCxnSpPr>
      <xdr:spPr>
        <a:xfrm flipV="1">
          <a:off x="13703300" y="12406147"/>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91302</xdr:rowOff>
    </xdr:from>
    <xdr:to>
      <xdr:col>71</xdr:col>
      <xdr:colOff>177800</xdr:colOff>
      <xdr:row>72</xdr:row>
      <xdr:rowOff>115713</xdr:rowOff>
    </xdr:to>
    <xdr:cxnSp macro="">
      <xdr:nvCxnSpPr>
        <xdr:cNvPr id="623" name="直線コネクタ 622"/>
        <xdr:cNvCxnSpPr/>
      </xdr:nvCxnSpPr>
      <xdr:spPr>
        <a:xfrm flipV="1">
          <a:off x="12814300" y="12435702"/>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5" name="テキスト ボックス 624"/>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7" name="テキスト ボックス 626"/>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75511</xdr:rowOff>
    </xdr:from>
    <xdr:to>
      <xdr:col>85</xdr:col>
      <xdr:colOff>177800</xdr:colOff>
      <xdr:row>73</xdr:row>
      <xdr:rowOff>5661</xdr:rowOff>
    </xdr:to>
    <xdr:sp macro="" textlink="">
      <xdr:nvSpPr>
        <xdr:cNvPr id="633" name="楕円 632"/>
        <xdr:cNvSpPr/>
      </xdr:nvSpPr>
      <xdr:spPr>
        <a:xfrm>
          <a:off x="16268700" y="12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98388</xdr:rowOff>
    </xdr:from>
    <xdr:ext cx="534377" cy="259045"/>
    <xdr:sp macro="" textlink="">
      <xdr:nvSpPr>
        <xdr:cNvPr id="634" name="公債費該当値テキスト"/>
        <xdr:cNvSpPr txBox="1"/>
      </xdr:nvSpPr>
      <xdr:spPr>
        <a:xfrm>
          <a:off x="16370300" y="1227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61975</xdr:rowOff>
    </xdr:from>
    <xdr:to>
      <xdr:col>81</xdr:col>
      <xdr:colOff>101600</xdr:colOff>
      <xdr:row>72</xdr:row>
      <xdr:rowOff>163575</xdr:rowOff>
    </xdr:to>
    <xdr:sp macro="" textlink="">
      <xdr:nvSpPr>
        <xdr:cNvPr id="635" name="楕円 634"/>
        <xdr:cNvSpPr/>
      </xdr:nvSpPr>
      <xdr:spPr>
        <a:xfrm>
          <a:off x="15430500" y="12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8652</xdr:rowOff>
    </xdr:from>
    <xdr:ext cx="534377" cy="259045"/>
    <xdr:sp macro="" textlink="">
      <xdr:nvSpPr>
        <xdr:cNvPr id="636" name="テキスト ボックス 635"/>
        <xdr:cNvSpPr txBox="1"/>
      </xdr:nvSpPr>
      <xdr:spPr>
        <a:xfrm>
          <a:off x="15214111" y="121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10947</xdr:rowOff>
    </xdr:from>
    <xdr:to>
      <xdr:col>76</xdr:col>
      <xdr:colOff>165100</xdr:colOff>
      <xdr:row>72</xdr:row>
      <xdr:rowOff>112547</xdr:rowOff>
    </xdr:to>
    <xdr:sp macro="" textlink="">
      <xdr:nvSpPr>
        <xdr:cNvPr id="637" name="楕円 636"/>
        <xdr:cNvSpPr/>
      </xdr:nvSpPr>
      <xdr:spPr>
        <a:xfrm>
          <a:off x="14541500" y="123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129074</xdr:rowOff>
    </xdr:from>
    <xdr:ext cx="534377" cy="259045"/>
    <xdr:sp macro="" textlink="">
      <xdr:nvSpPr>
        <xdr:cNvPr id="638" name="テキスト ボックス 637"/>
        <xdr:cNvSpPr txBox="1"/>
      </xdr:nvSpPr>
      <xdr:spPr>
        <a:xfrm>
          <a:off x="14325111" y="121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40502</xdr:rowOff>
    </xdr:from>
    <xdr:to>
      <xdr:col>72</xdr:col>
      <xdr:colOff>38100</xdr:colOff>
      <xdr:row>72</xdr:row>
      <xdr:rowOff>142102</xdr:rowOff>
    </xdr:to>
    <xdr:sp macro="" textlink="">
      <xdr:nvSpPr>
        <xdr:cNvPr id="639" name="楕円 638"/>
        <xdr:cNvSpPr/>
      </xdr:nvSpPr>
      <xdr:spPr>
        <a:xfrm>
          <a:off x="13652500" y="123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158629</xdr:rowOff>
    </xdr:from>
    <xdr:ext cx="534377" cy="259045"/>
    <xdr:sp macro="" textlink="">
      <xdr:nvSpPr>
        <xdr:cNvPr id="640" name="テキスト ボックス 639"/>
        <xdr:cNvSpPr txBox="1"/>
      </xdr:nvSpPr>
      <xdr:spPr>
        <a:xfrm>
          <a:off x="13436111" y="1216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64913</xdr:rowOff>
    </xdr:from>
    <xdr:to>
      <xdr:col>67</xdr:col>
      <xdr:colOff>101600</xdr:colOff>
      <xdr:row>72</xdr:row>
      <xdr:rowOff>166513</xdr:rowOff>
    </xdr:to>
    <xdr:sp macro="" textlink="">
      <xdr:nvSpPr>
        <xdr:cNvPr id="641" name="楕円 640"/>
        <xdr:cNvSpPr/>
      </xdr:nvSpPr>
      <xdr:spPr>
        <a:xfrm>
          <a:off x="12763500" y="124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11590</xdr:rowOff>
    </xdr:from>
    <xdr:ext cx="534377" cy="259045"/>
    <xdr:sp macro="" textlink="">
      <xdr:nvSpPr>
        <xdr:cNvPr id="642" name="テキスト ボックス 641"/>
        <xdr:cNvSpPr txBox="1"/>
      </xdr:nvSpPr>
      <xdr:spPr>
        <a:xfrm>
          <a:off x="12547111" y="1218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68687</xdr:rowOff>
    </xdr:from>
    <xdr:to>
      <xdr:col>85</xdr:col>
      <xdr:colOff>127000</xdr:colOff>
      <xdr:row>99</xdr:row>
      <xdr:rowOff>93376</xdr:rowOff>
    </xdr:to>
    <xdr:cxnSp macro="">
      <xdr:nvCxnSpPr>
        <xdr:cNvPr id="673" name="直線コネクタ 672"/>
        <xdr:cNvCxnSpPr/>
      </xdr:nvCxnSpPr>
      <xdr:spPr>
        <a:xfrm>
          <a:off x="15481300" y="17042237"/>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143652</xdr:rowOff>
    </xdr:from>
    <xdr:to>
      <xdr:col>81</xdr:col>
      <xdr:colOff>50800</xdr:colOff>
      <xdr:row>99</xdr:row>
      <xdr:rowOff>68687</xdr:rowOff>
    </xdr:to>
    <xdr:cxnSp macro="">
      <xdr:nvCxnSpPr>
        <xdr:cNvPr id="676" name="直線コネクタ 675"/>
        <xdr:cNvCxnSpPr/>
      </xdr:nvCxnSpPr>
      <xdr:spPr>
        <a:xfrm>
          <a:off x="14592300" y="16774302"/>
          <a:ext cx="889000" cy="26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143652</xdr:rowOff>
    </xdr:from>
    <xdr:to>
      <xdr:col>76</xdr:col>
      <xdr:colOff>114300</xdr:colOff>
      <xdr:row>98</xdr:row>
      <xdr:rowOff>136858</xdr:rowOff>
    </xdr:to>
    <xdr:cxnSp macro="">
      <xdr:nvCxnSpPr>
        <xdr:cNvPr id="679" name="直線コネクタ 678"/>
        <xdr:cNvCxnSpPr/>
      </xdr:nvCxnSpPr>
      <xdr:spPr>
        <a:xfrm flipV="1">
          <a:off x="13703300" y="16774302"/>
          <a:ext cx="889000" cy="1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83725</xdr:rowOff>
    </xdr:from>
    <xdr:to>
      <xdr:col>71</xdr:col>
      <xdr:colOff>177800</xdr:colOff>
      <xdr:row>98</xdr:row>
      <xdr:rowOff>136858</xdr:rowOff>
    </xdr:to>
    <xdr:cxnSp macro="">
      <xdr:nvCxnSpPr>
        <xdr:cNvPr id="682" name="直線コネクタ 681"/>
        <xdr:cNvCxnSpPr/>
      </xdr:nvCxnSpPr>
      <xdr:spPr>
        <a:xfrm>
          <a:off x="12814300" y="16885825"/>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4" name="テキスト ボックス 683"/>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42576</xdr:rowOff>
    </xdr:from>
    <xdr:to>
      <xdr:col>85</xdr:col>
      <xdr:colOff>177800</xdr:colOff>
      <xdr:row>99</xdr:row>
      <xdr:rowOff>144176</xdr:rowOff>
    </xdr:to>
    <xdr:sp macro="" textlink="">
      <xdr:nvSpPr>
        <xdr:cNvPr id="692" name="楕円 691"/>
        <xdr:cNvSpPr/>
      </xdr:nvSpPr>
      <xdr:spPr>
        <a:xfrm>
          <a:off x="16268700" y="170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128953</xdr:rowOff>
    </xdr:from>
    <xdr:ext cx="378565" cy="259045"/>
    <xdr:sp macro="" textlink="">
      <xdr:nvSpPr>
        <xdr:cNvPr id="693" name="積立金該当値テキスト"/>
        <xdr:cNvSpPr txBox="1"/>
      </xdr:nvSpPr>
      <xdr:spPr>
        <a:xfrm>
          <a:off x="16370300" y="1693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17887</xdr:rowOff>
    </xdr:from>
    <xdr:to>
      <xdr:col>81</xdr:col>
      <xdr:colOff>101600</xdr:colOff>
      <xdr:row>99</xdr:row>
      <xdr:rowOff>119487</xdr:rowOff>
    </xdr:to>
    <xdr:sp macro="" textlink="">
      <xdr:nvSpPr>
        <xdr:cNvPr id="694" name="楕円 693"/>
        <xdr:cNvSpPr/>
      </xdr:nvSpPr>
      <xdr:spPr>
        <a:xfrm>
          <a:off x="15430500" y="169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110614</xdr:rowOff>
    </xdr:from>
    <xdr:ext cx="469744" cy="259045"/>
    <xdr:sp macro="" textlink="">
      <xdr:nvSpPr>
        <xdr:cNvPr id="695" name="テキスト ボックス 694"/>
        <xdr:cNvSpPr txBox="1"/>
      </xdr:nvSpPr>
      <xdr:spPr>
        <a:xfrm>
          <a:off x="15246428" y="170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92852</xdr:rowOff>
    </xdr:from>
    <xdr:to>
      <xdr:col>76</xdr:col>
      <xdr:colOff>165100</xdr:colOff>
      <xdr:row>98</xdr:row>
      <xdr:rowOff>23002</xdr:rowOff>
    </xdr:to>
    <xdr:sp macro="" textlink="">
      <xdr:nvSpPr>
        <xdr:cNvPr id="696" name="楕円 695"/>
        <xdr:cNvSpPr/>
      </xdr:nvSpPr>
      <xdr:spPr>
        <a:xfrm>
          <a:off x="14541500" y="167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39529</xdr:rowOff>
    </xdr:from>
    <xdr:ext cx="534377" cy="259045"/>
    <xdr:sp macro="" textlink="">
      <xdr:nvSpPr>
        <xdr:cNvPr id="697" name="テキスト ボックス 696"/>
        <xdr:cNvSpPr txBox="1"/>
      </xdr:nvSpPr>
      <xdr:spPr>
        <a:xfrm>
          <a:off x="14325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86058</xdr:rowOff>
    </xdr:from>
    <xdr:to>
      <xdr:col>72</xdr:col>
      <xdr:colOff>38100</xdr:colOff>
      <xdr:row>99</xdr:row>
      <xdr:rowOff>16208</xdr:rowOff>
    </xdr:to>
    <xdr:sp macro="" textlink="">
      <xdr:nvSpPr>
        <xdr:cNvPr id="698" name="楕円 697"/>
        <xdr:cNvSpPr/>
      </xdr:nvSpPr>
      <xdr:spPr>
        <a:xfrm>
          <a:off x="13652500" y="168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7335</xdr:rowOff>
    </xdr:from>
    <xdr:ext cx="469744" cy="259045"/>
    <xdr:sp macro="" textlink="">
      <xdr:nvSpPr>
        <xdr:cNvPr id="699" name="テキスト ボックス 698"/>
        <xdr:cNvSpPr txBox="1"/>
      </xdr:nvSpPr>
      <xdr:spPr>
        <a:xfrm>
          <a:off x="13468428" y="1698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32925</xdr:rowOff>
    </xdr:from>
    <xdr:to>
      <xdr:col>67</xdr:col>
      <xdr:colOff>101600</xdr:colOff>
      <xdr:row>98</xdr:row>
      <xdr:rowOff>134525</xdr:rowOff>
    </xdr:to>
    <xdr:sp macro="" textlink="">
      <xdr:nvSpPr>
        <xdr:cNvPr id="700" name="楕円 699"/>
        <xdr:cNvSpPr/>
      </xdr:nvSpPr>
      <xdr:spPr>
        <a:xfrm>
          <a:off x="12763500" y="168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125652</xdr:rowOff>
    </xdr:from>
    <xdr:ext cx="534377" cy="259045"/>
    <xdr:sp macro="" textlink="">
      <xdr:nvSpPr>
        <xdr:cNvPr id="701" name="テキスト ボックス 700"/>
        <xdr:cNvSpPr txBox="1"/>
      </xdr:nvSpPr>
      <xdr:spPr>
        <a:xfrm>
          <a:off x="12547111" y="1692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7656</xdr:rowOff>
    </xdr:from>
    <xdr:to>
      <xdr:col>116</xdr:col>
      <xdr:colOff>63500</xdr:colOff>
      <xdr:row>59</xdr:row>
      <xdr:rowOff>23985</xdr:rowOff>
    </xdr:to>
    <xdr:cxnSp macro="">
      <xdr:nvCxnSpPr>
        <xdr:cNvPr id="789" name="直線コネクタ 788"/>
        <xdr:cNvCxnSpPr/>
      </xdr:nvCxnSpPr>
      <xdr:spPr>
        <a:xfrm>
          <a:off x="21323300" y="10123206"/>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7656</xdr:rowOff>
    </xdr:from>
    <xdr:to>
      <xdr:col>111</xdr:col>
      <xdr:colOff>177800</xdr:colOff>
      <xdr:row>59</xdr:row>
      <xdr:rowOff>13753</xdr:rowOff>
    </xdr:to>
    <xdr:cxnSp macro="">
      <xdr:nvCxnSpPr>
        <xdr:cNvPr id="792" name="直線コネクタ 791"/>
        <xdr:cNvCxnSpPr/>
      </xdr:nvCxnSpPr>
      <xdr:spPr>
        <a:xfrm flipV="1">
          <a:off x="20434300" y="10123206"/>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13753</xdr:rowOff>
    </xdr:from>
    <xdr:to>
      <xdr:col>107</xdr:col>
      <xdr:colOff>50800</xdr:colOff>
      <xdr:row>59</xdr:row>
      <xdr:rowOff>32476</xdr:rowOff>
    </xdr:to>
    <xdr:cxnSp macro="">
      <xdr:nvCxnSpPr>
        <xdr:cNvPr id="795" name="直線コネクタ 794"/>
        <xdr:cNvCxnSpPr/>
      </xdr:nvCxnSpPr>
      <xdr:spPr>
        <a:xfrm flipV="1">
          <a:off x="19545300" y="10129303"/>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7874</xdr:rowOff>
    </xdr:from>
    <xdr:to>
      <xdr:col>102</xdr:col>
      <xdr:colOff>114300</xdr:colOff>
      <xdr:row>59</xdr:row>
      <xdr:rowOff>32476</xdr:rowOff>
    </xdr:to>
    <xdr:cxnSp macro="">
      <xdr:nvCxnSpPr>
        <xdr:cNvPr id="798" name="直線コネクタ 797"/>
        <xdr:cNvCxnSpPr/>
      </xdr:nvCxnSpPr>
      <xdr:spPr>
        <a:xfrm>
          <a:off x="18656300" y="10123424"/>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144635</xdr:rowOff>
    </xdr:from>
    <xdr:to>
      <xdr:col>116</xdr:col>
      <xdr:colOff>114300</xdr:colOff>
      <xdr:row>59</xdr:row>
      <xdr:rowOff>74785</xdr:rowOff>
    </xdr:to>
    <xdr:sp macro="" textlink="">
      <xdr:nvSpPr>
        <xdr:cNvPr id="808" name="楕円 807"/>
        <xdr:cNvSpPr/>
      </xdr:nvSpPr>
      <xdr:spPr>
        <a:xfrm>
          <a:off x="22110700" y="100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59562</xdr:rowOff>
    </xdr:from>
    <xdr:ext cx="378565" cy="259045"/>
    <xdr:sp macro="" textlink="">
      <xdr:nvSpPr>
        <xdr:cNvPr id="809" name="貸付金該当値テキスト"/>
        <xdr:cNvSpPr txBox="1"/>
      </xdr:nvSpPr>
      <xdr:spPr>
        <a:xfrm>
          <a:off x="22212300" y="100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128306</xdr:rowOff>
    </xdr:from>
    <xdr:to>
      <xdr:col>112</xdr:col>
      <xdr:colOff>38100</xdr:colOff>
      <xdr:row>59</xdr:row>
      <xdr:rowOff>58456</xdr:rowOff>
    </xdr:to>
    <xdr:sp macro="" textlink="">
      <xdr:nvSpPr>
        <xdr:cNvPr id="810" name="楕円 809"/>
        <xdr:cNvSpPr/>
      </xdr:nvSpPr>
      <xdr:spPr>
        <a:xfrm>
          <a:off x="21272500" y="1007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49583</xdr:rowOff>
    </xdr:from>
    <xdr:ext cx="378565" cy="259045"/>
    <xdr:sp macro="" textlink="">
      <xdr:nvSpPr>
        <xdr:cNvPr id="811" name="テキスト ボックス 810"/>
        <xdr:cNvSpPr txBox="1"/>
      </xdr:nvSpPr>
      <xdr:spPr>
        <a:xfrm>
          <a:off x="21134017" y="10165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134403</xdr:rowOff>
    </xdr:from>
    <xdr:to>
      <xdr:col>107</xdr:col>
      <xdr:colOff>101600</xdr:colOff>
      <xdr:row>59</xdr:row>
      <xdr:rowOff>64553</xdr:rowOff>
    </xdr:to>
    <xdr:sp macro="" textlink="">
      <xdr:nvSpPr>
        <xdr:cNvPr id="812" name="楕円 811"/>
        <xdr:cNvSpPr/>
      </xdr:nvSpPr>
      <xdr:spPr>
        <a:xfrm>
          <a:off x="20383500" y="100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55680</xdr:rowOff>
    </xdr:from>
    <xdr:ext cx="378565" cy="259045"/>
    <xdr:sp macro="" textlink="">
      <xdr:nvSpPr>
        <xdr:cNvPr id="813" name="テキスト ボックス 812"/>
        <xdr:cNvSpPr txBox="1"/>
      </xdr:nvSpPr>
      <xdr:spPr>
        <a:xfrm>
          <a:off x="20245017" y="1017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153126</xdr:rowOff>
    </xdr:from>
    <xdr:to>
      <xdr:col>102</xdr:col>
      <xdr:colOff>165100</xdr:colOff>
      <xdr:row>59</xdr:row>
      <xdr:rowOff>83276</xdr:rowOff>
    </xdr:to>
    <xdr:sp macro="" textlink="">
      <xdr:nvSpPr>
        <xdr:cNvPr id="814" name="楕円 813"/>
        <xdr:cNvSpPr/>
      </xdr:nvSpPr>
      <xdr:spPr>
        <a:xfrm>
          <a:off x="19494500" y="100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74403</xdr:rowOff>
    </xdr:from>
    <xdr:ext cx="378565" cy="259045"/>
    <xdr:sp macro="" textlink="">
      <xdr:nvSpPr>
        <xdr:cNvPr id="815" name="テキスト ボックス 814"/>
        <xdr:cNvSpPr txBox="1"/>
      </xdr:nvSpPr>
      <xdr:spPr>
        <a:xfrm>
          <a:off x="19356017" y="1018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128524</xdr:rowOff>
    </xdr:from>
    <xdr:to>
      <xdr:col>98</xdr:col>
      <xdr:colOff>38100</xdr:colOff>
      <xdr:row>59</xdr:row>
      <xdr:rowOff>58674</xdr:rowOff>
    </xdr:to>
    <xdr:sp macro="" textlink="">
      <xdr:nvSpPr>
        <xdr:cNvPr id="816" name="楕円 815"/>
        <xdr:cNvSpPr/>
      </xdr:nvSpPr>
      <xdr:spPr>
        <a:xfrm>
          <a:off x="18605500" y="100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49801</xdr:rowOff>
    </xdr:from>
    <xdr:ext cx="378565" cy="259045"/>
    <xdr:sp macro="" textlink="">
      <xdr:nvSpPr>
        <xdr:cNvPr id="817" name="テキスト ボックス 816"/>
        <xdr:cNvSpPr txBox="1"/>
      </xdr:nvSpPr>
      <xdr:spPr>
        <a:xfrm>
          <a:off x="18467017" y="1016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40583</xdr:rowOff>
    </xdr:from>
    <xdr:to>
      <xdr:col>116</xdr:col>
      <xdr:colOff>63500</xdr:colOff>
      <xdr:row>71</xdr:row>
      <xdr:rowOff>144558</xdr:rowOff>
    </xdr:to>
    <xdr:cxnSp macro="">
      <xdr:nvCxnSpPr>
        <xdr:cNvPr id="847" name="直線コネクタ 846"/>
        <xdr:cNvCxnSpPr/>
      </xdr:nvCxnSpPr>
      <xdr:spPr>
        <a:xfrm>
          <a:off x="21323300" y="12213533"/>
          <a:ext cx="8382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40583</xdr:rowOff>
    </xdr:from>
    <xdr:to>
      <xdr:col>111</xdr:col>
      <xdr:colOff>177800</xdr:colOff>
      <xdr:row>71</xdr:row>
      <xdr:rowOff>133680</xdr:rowOff>
    </xdr:to>
    <xdr:cxnSp macro="">
      <xdr:nvCxnSpPr>
        <xdr:cNvPr id="850" name="直線コネクタ 849"/>
        <xdr:cNvCxnSpPr/>
      </xdr:nvCxnSpPr>
      <xdr:spPr>
        <a:xfrm flipV="1">
          <a:off x="20434300" y="12213533"/>
          <a:ext cx="889000" cy="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133680</xdr:rowOff>
    </xdr:from>
    <xdr:to>
      <xdr:col>107</xdr:col>
      <xdr:colOff>50800</xdr:colOff>
      <xdr:row>72</xdr:row>
      <xdr:rowOff>978</xdr:rowOff>
    </xdr:to>
    <xdr:cxnSp macro="">
      <xdr:nvCxnSpPr>
        <xdr:cNvPr id="853" name="直線コネクタ 852"/>
        <xdr:cNvCxnSpPr/>
      </xdr:nvCxnSpPr>
      <xdr:spPr>
        <a:xfrm flipV="1">
          <a:off x="19545300" y="12306630"/>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978</xdr:rowOff>
    </xdr:from>
    <xdr:to>
      <xdr:col>102</xdr:col>
      <xdr:colOff>114300</xdr:colOff>
      <xdr:row>72</xdr:row>
      <xdr:rowOff>97524</xdr:rowOff>
    </xdr:to>
    <xdr:cxnSp macro="">
      <xdr:nvCxnSpPr>
        <xdr:cNvPr id="856" name="直線コネクタ 855"/>
        <xdr:cNvCxnSpPr/>
      </xdr:nvCxnSpPr>
      <xdr:spPr>
        <a:xfrm flipV="1">
          <a:off x="18656300" y="12345378"/>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8" name="テキスト ボックス 857"/>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0" name="テキスト ボックス 859"/>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93758</xdr:rowOff>
    </xdr:from>
    <xdr:to>
      <xdr:col>116</xdr:col>
      <xdr:colOff>114300</xdr:colOff>
      <xdr:row>72</xdr:row>
      <xdr:rowOff>23908</xdr:rowOff>
    </xdr:to>
    <xdr:sp macro="" textlink="">
      <xdr:nvSpPr>
        <xdr:cNvPr id="866" name="楕円 865"/>
        <xdr:cNvSpPr/>
      </xdr:nvSpPr>
      <xdr:spPr>
        <a:xfrm>
          <a:off x="22110700" y="122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46785</xdr:rowOff>
    </xdr:from>
    <xdr:ext cx="534377" cy="259045"/>
    <xdr:sp macro="" textlink="">
      <xdr:nvSpPr>
        <xdr:cNvPr id="867" name="繰出金該当値テキスト"/>
        <xdr:cNvSpPr txBox="1"/>
      </xdr:nvSpPr>
      <xdr:spPr>
        <a:xfrm>
          <a:off x="22212300" y="122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161233</xdr:rowOff>
    </xdr:from>
    <xdr:to>
      <xdr:col>112</xdr:col>
      <xdr:colOff>38100</xdr:colOff>
      <xdr:row>71</xdr:row>
      <xdr:rowOff>91383</xdr:rowOff>
    </xdr:to>
    <xdr:sp macro="" textlink="">
      <xdr:nvSpPr>
        <xdr:cNvPr id="868" name="楕円 867"/>
        <xdr:cNvSpPr/>
      </xdr:nvSpPr>
      <xdr:spPr>
        <a:xfrm>
          <a:off x="21272500" y="121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107910</xdr:rowOff>
    </xdr:from>
    <xdr:ext cx="534377" cy="259045"/>
    <xdr:sp macro="" textlink="">
      <xdr:nvSpPr>
        <xdr:cNvPr id="869" name="テキスト ボックス 868"/>
        <xdr:cNvSpPr txBox="1"/>
      </xdr:nvSpPr>
      <xdr:spPr>
        <a:xfrm>
          <a:off x="21056111" y="1193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82880</xdr:rowOff>
    </xdr:from>
    <xdr:to>
      <xdr:col>107</xdr:col>
      <xdr:colOff>101600</xdr:colOff>
      <xdr:row>72</xdr:row>
      <xdr:rowOff>13030</xdr:rowOff>
    </xdr:to>
    <xdr:sp macro="" textlink="">
      <xdr:nvSpPr>
        <xdr:cNvPr id="870" name="楕円 869"/>
        <xdr:cNvSpPr/>
      </xdr:nvSpPr>
      <xdr:spPr>
        <a:xfrm>
          <a:off x="20383500" y="122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29557</xdr:rowOff>
    </xdr:from>
    <xdr:ext cx="534377" cy="259045"/>
    <xdr:sp macro="" textlink="">
      <xdr:nvSpPr>
        <xdr:cNvPr id="871" name="テキスト ボックス 870"/>
        <xdr:cNvSpPr txBox="1"/>
      </xdr:nvSpPr>
      <xdr:spPr>
        <a:xfrm>
          <a:off x="20167111" y="120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121628</xdr:rowOff>
    </xdr:from>
    <xdr:to>
      <xdr:col>102</xdr:col>
      <xdr:colOff>165100</xdr:colOff>
      <xdr:row>72</xdr:row>
      <xdr:rowOff>51778</xdr:rowOff>
    </xdr:to>
    <xdr:sp macro="" textlink="">
      <xdr:nvSpPr>
        <xdr:cNvPr id="872" name="楕円 871"/>
        <xdr:cNvSpPr/>
      </xdr:nvSpPr>
      <xdr:spPr>
        <a:xfrm>
          <a:off x="19494500" y="12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68305</xdr:rowOff>
    </xdr:from>
    <xdr:ext cx="534377" cy="259045"/>
    <xdr:sp macro="" textlink="">
      <xdr:nvSpPr>
        <xdr:cNvPr id="873" name="テキスト ボックス 872"/>
        <xdr:cNvSpPr txBox="1"/>
      </xdr:nvSpPr>
      <xdr:spPr>
        <a:xfrm>
          <a:off x="19278111" y="120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46724</xdr:rowOff>
    </xdr:from>
    <xdr:to>
      <xdr:col>98</xdr:col>
      <xdr:colOff>38100</xdr:colOff>
      <xdr:row>72</xdr:row>
      <xdr:rowOff>148324</xdr:rowOff>
    </xdr:to>
    <xdr:sp macro="" textlink="">
      <xdr:nvSpPr>
        <xdr:cNvPr id="874" name="楕円 873"/>
        <xdr:cNvSpPr/>
      </xdr:nvSpPr>
      <xdr:spPr>
        <a:xfrm>
          <a:off x="18605500" y="12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164851</xdr:rowOff>
    </xdr:from>
    <xdr:ext cx="534377" cy="259045"/>
    <xdr:sp macro="" textlink="">
      <xdr:nvSpPr>
        <xdr:cNvPr id="875" name="テキスト ボックス 874"/>
        <xdr:cNvSpPr txBox="1"/>
      </xdr:nvSpPr>
      <xdr:spPr>
        <a:xfrm>
          <a:off x="18389111" y="121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多くの費目で類似団体平均を上回っており、合併後の歳出のスリム化が出来ていない状況にあることが分かる。</a:t>
          </a:r>
        </a:p>
        <a:p>
          <a:r>
            <a:rPr kumimoji="1" lang="ja-JP" altLang="en-US" sz="1300">
              <a:latin typeface="ＭＳ Ｐゴシック" panose="020B0600070205080204" pitchFamily="50" charset="-128"/>
              <a:ea typeface="ＭＳ Ｐゴシック" panose="020B0600070205080204" pitchFamily="50" charset="-128"/>
            </a:rPr>
            <a:t>　特に繰出金は、昨年度同様に類似団体中１位ということで、大きな負担になっていることがわかる。特に下水道事業への繰出金は毎年１０億円近い額になっており、料金改定等の更なる住民負担を行ったとしても容易に解消されるものではなく、財政負担においては最大の課題になっている。また、公債費の数値も高く、合併以降、ＣＡＴＶ拡張事業や中学校改築事業などの大規模事業に着手しており普通建設事業費が伸びていることが大きな要因と言える。合併特例債による交付税算入という恩恵を受けてきたが、活用限度が近づいてきており、普通建設事業費の緊縮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60071</xdr:rowOff>
    </xdr:from>
    <xdr:to>
      <xdr:col>24</xdr:col>
      <xdr:colOff>63500</xdr:colOff>
      <xdr:row>32</xdr:row>
      <xdr:rowOff>69977</xdr:rowOff>
    </xdr:to>
    <xdr:cxnSp macro="">
      <xdr:nvCxnSpPr>
        <xdr:cNvPr id="61" name="直線コネクタ 60"/>
        <xdr:cNvCxnSpPr/>
      </xdr:nvCxnSpPr>
      <xdr:spPr>
        <a:xfrm flipV="1">
          <a:off x="3797300" y="5546471"/>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125603</xdr:rowOff>
    </xdr:from>
    <xdr:to>
      <xdr:col>19</xdr:col>
      <xdr:colOff>177800</xdr:colOff>
      <xdr:row>32</xdr:row>
      <xdr:rowOff>69977</xdr:rowOff>
    </xdr:to>
    <xdr:cxnSp macro="">
      <xdr:nvCxnSpPr>
        <xdr:cNvPr id="64" name="直線コネクタ 63"/>
        <xdr:cNvCxnSpPr/>
      </xdr:nvCxnSpPr>
      <xdr:spPr>
        <a:xfrm>
          <a:off x="2908300" y="544055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125603</xdr:rowOff>
    </xdr:from>
    <xdr:to>
      <xdr:col>15</xdr:col>
      <xdr:colOff>50800</xdr:colOff>
      <xdr:row>32</xdr:row>
      <xdr:rowOff>148463</xdr:rowOff>
    </xdr:to>
    <xdr:cxnSp macro="">
      <xdr:nvCxnSpPr>
        <xdr:cNvPr id="67" name="直線コネクタ 66"/>
        <xdr:cNvCxnSpPr/>
      </xdr:nvCxnSpPr>
      <xdr:spPr>
        <a:xfrm flipV="1">
          <a:off x="2019300" y="5440553"/>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33401</xdr:rowOff>
    </xdr:from>
    <xdr:to>
      <xdr:col>10</xdr:col>
      <xdr:colOff>114300</xdr:colOff>
      <xdr:row>32</xdr:row>
      <xdr:rowOff>148463</xdr:rowOff>
    </xdr:to>
    <xdr:cxnSp macro="">
      <xdr:nvCxnSpPr>
        <xdr:cNvPr id="70" name="直線コネクタ 69"/>
        <xdr:cNvCxnSpPr/>
      </xdr:nvCxnSpPr>
      <xdr:spPr>
        <a:xfrm>
          <a:off x="1130300" y="5519801"/>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9271</xdr:rowOff>
    </xdr:from>
    <xdr:to>
      <xdr:col>24</xdr:col>
      <xdr:colOff>114300</xdr:colOff>
      <xdr:row>32</xdr:row>
      <xdr:rowOff>110871</xdr:rowOff>
    </xdr:to>
    <xdr:sp macro="" textlink="">
      <xdr:nvSpPr>
        <xdr:cNvPr id="80" name="楕円 79"/>
        <xdr:cNvSpPr/>
      </xdr:nvSpPr>
      <xdr:spPr>
        <a:xfrm>
          <a:off x="4584700" y="54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32148</xdr:rowOff>
    </xdr:from>
    <xdr:ext cx="469744" cy="259045"/>
    <xdr:sp macro="" textlink="">
      <xdr:nvSpPr>
        <xdr:cNvPr id="81" name="議会費該当値テキスト"/>
        <xdr:cNvSpPr txBox="1"/>
      </xdr:nvSpPr>
      <xdr:spPr>
        <a:xfrm>
          <a:off x="4686300" y="53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19177</xdr:rowOff>
    </xdr:from>
    <xdr:to>
      <xdr:col>20</xdr:col>
      <xdr:colOff>38100</xdr:colOff>
      <xdr:row>32</xdr:row>
      <xdr:rowOff>120777</xdr:rowOff>
    </xdr:to>
    <xdr:sp macro="" textlink="">
      <xdr:nvSpPr>
        <xdr:cNvPr id="82" name="楕円 81"/>
        <xdr:cNvSpPr/>
      </xdr:nvSpPr>
      <xdr:spPr>
        <a:xfrm>
          <a:off x="3746500" y="55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137304</xdr:rowOff>
    </xdr:from>
    <xdr:ext cx="469744" cy="259045"/>
    <xdr:sp macro="" textlink="">
      <xdr:nvSpPr>
        <xdr:cNvPr id="83" name="テキスト ボックス 82"/>
        <xdr:cNvSpPr txBox="1"/>
      </xdr:nvSpPr>
      <xdr:spPr>
        <a:xfrm>
          <a:off x="3562428" y="528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74803</xdr:rowOff>
    </xdr:from>
    <xdr:to>
      <xdr:col>15</xdr:col>
      <xdr:colOff>101600</xdr:colOff>
      <xdr:row>32</xdr:row>
      <xdr:rowOff>4953</xdr:rowOff>
    </xdr:to>
    <xdr:sp macro="" textlink="">
      <xdr:nvSpPr>
        <xdr:cNvPr id="84" name="楕円 83"/>
        <xdr:cNvSpPr/>
      </xdr:nvSpPr>
      <xdr:spPr>
        <a:xfrm>
          <a:off x="2857500" y="53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21480</xdr:rowOff>
    </xdr:from>
    <xdr:ext cx="469744" cy="259045"/>
    <xdr:sp macro="" textlink="">
      <xdr:nvSpPr>
        <xdr:cNvPr id="85" name="テキスト ボックス 84"/>
        <xdr:cNvSpPr txBox="1"/>
      </xdr:nvSpPr>
      <xdr:spPr>
        <a:xfrm>
          <a:off x="2673428" y="516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97663</xdr:rowOff>
    </xdr:from>
    <xdr:to>
      <xdr:col>10</xdr:col>
      <xdr:colOff>165100</xdr:colOff>
      <xdr:row>33</xdr:row>
      <xdr:rowOff>27813</xdr:rowOff>
    </xdr:to>
    <xdr:sp macro="" textlink="">
      <xdr:nvSpPr>
        <xdr:cNvPr id="86" name="楕円 85"/>
        <xdr:cNvSpPr/>
      </xdr:nvSpPr>
      <xdr:spPr>
        <a:xfrm>
          <a:off x="1968500" y="55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44340</xdr:rowOff>
    </xdr:from>
    <xdr:ext cx="469744" cy="259045"/>
    <xdr:sp macro="" textlink="">
      <xdr:nvSpPr>
        <xdr:cNvPr id="87" name="テキスト ボックス 86"/>
        <xdr:cNvSpPr txBox="1"/>
      </xdr:nvSpPr>
      <xdr:spPr>
        <a:xfrm>
          <a:off x="1784428" y="5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154051</xdr:rowOff>
    </xdr:from>
    <xdr:to>
      <xdr:col>6</xdr:col>
      <xdr:colOff>38100</xdr:colOff>
      <xdr:row>32</xdr:row>
      <xdr:rowOff>84201</xdr:rowOff>
    </xdr:to>
    <xdr:sp macro="" textlink="">
      <xdr:nvSpPr>
        <xdr:cNvPr id="88" name="楕円 87"/>
        <xdr:cNvSpPr/>
      </xdr:nvSpPr>
      <xdr:spPr>
        <a:xfrm>
          <a:off x="1079500" y="54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100728</xdr:rowOff>
    </xdr:from>
    <xdr:ext cx="469744" cy="259045"/>
    <xdr:sp macro="" textlink="">
      <xdr:nvSpPr>
        <xdr:cNvPr id="89" name="テキスト ボックス 88"/>
        <xdr:cNvSpPr txBox="1"/>
      </xdr:nvSpPr>
      <xdr:spPr>
        <a:xfrm>
          <a:off x="895428" y="52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161821</xdr:rowOff>
    </xdr:from>
    <xdr:to>
      <xdr:col>24</xdr:col>
      <xdr:colOff>63500</xdr:colOff>
      <xdr:row>56</xdr:row>
      <xdr:rowOff>164724</xdr:rowOff>
    </xdr:to>
    <xdr:cxnSp macro="">
      <xdr:nvCxnSpPr>
        <xdr:cNvPr id="118" name="直線コネクタ 117"/>
        <xdr:cNvCxnSpPr/>
      </xdr:nvCxnSpPr>
      <xdr:spPr>
        <a:xfrm flipV="1">
          <a:off x="3797300" y="9763021"/>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15670</xdr:rowOff>
    </xdr:from>
    <xdr:to>
      <xdr:col>19</xdr:col>
      <xdr:colOff>177800</xdr:colOff>
      <xdr:row>56</xdr:row>
      <xdr:rowOff>164724</xdr:rowOff>
    </xdr:to>
    <xdr:cxnSp macro="">
      <xdr:nvCxnSpPr>
        <xdr:cNvPr id="121" name="直線コネクタ 120"/>
        <xdr:cNvCxnSpPr/>
      </xdr:nvCxnSpPr>
      <xdr:spPr>
        <a:xfrm>
          <a:off x="2908300" y="9616870"/>
          <a:ext cx="889000" cy="1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15670</xdr:rowOff>
    </xdr:from>
    <xdr:to>
      <xdr:col>15</xdr:col>
      <xdr:colOff>50800</xdr:colOff>
      <xdr:row>56</xdr:row>
      <xdr:rowOff>108999</xdr:rowOff>
    </xdr:to>
    <xdr:cxnSp macro="">
      <xdr:nvCxnSpPr>
        <xdr:cNvPr id="124" name="直線コネクタ 123"/>
        <xdr:cNvCxnSpPr/>
      </xdr:nvCxnSpPr>
      <xdr:spPr>
        <a:xfrm flipV="1">
          <a:off x="2019300" y="9616870"/>
          <a:ext cx="889000" cy="9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89957</xdr:rowOff>
    </xdr:from>
    <xdr:to>
      <xdr:col>10</xdr:col>
      <xdr:colOff>114300</xdr:colOff>
      <xdr:row>56</xdr:row>
      <xdr:rowOff>108999</xdr:rowOff>
    </xdr:to>
    <xdr:cxnSp macro="">
      <xdr:nvCxnSpPr>
        <xdr:cNvPr id="127" name="直線コネクタ 126"/>
        <xdr:cNvCxnSpPr/>
      </xdr:nvCxnSpPr>
      <xdr:spPr>
        <a:xfrm>
          <a:off x="1130300" y="9691157"/>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111021</xdr:rowOff>
    </xdr:from>
    <xdr:to>
      <xdr:col>24</xdr:col>
      <xdr:colOff>114300</xdr:colOff>
      <xdr:row>57</xdr:row>
      <xdr:rowOff>41171</xdr:rowOff>
    </xdr:to>
    <xdr:sp macro="" textlink="">
      <xdr:nvSpPr>
        <xdr:cNvPr id="137" name="楕円 136"/>
        <xdr:cNvSpPr/>
      </xdr:nvSpPr>
      <xdr:spPr>
        <a:xfrm>
          <a:off x="4584700" y="971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89448</xdr:rowOff>
    </xdr:from>
    <xdr:ext cx="534377" cy="259045"/>
    <xdr:sp macro="" textlink="">
      <xdr:nvSpPr>
        <xdr:cNvPr id="138" name="総務費該当値テキスト"/>
        <xdr:cNvSpPr txBox="1"/>
      </xdr:nvSpPr>
      <xdr:spPr>
        <a:xfrm>
          <a:off x="4686300" y="96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113924</xdr:rowOff>
    </xdr:from>
    <xdr:to>
      <xdr:col>20</xdr:col>
      <xdr:colOff>38100</xdr:colOff>
      <xdr:row>57</xdr:row>
      <xdr:rowOff>44074</xdr:rowOff>
    </xdr:to>
    <xdr:sp macro="" textlink="">
      <xdr:nvSpPr>
        <xdr:cNvPr id="139" name="楕円 138"/>
        <xdr:cNvSpPr/>
      </xdr:nvSpPr>
      <xdr:spPr>
        <a:xfrm>
          <a:off x="3746500" y="97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35201</xdr:rowOff>
    </xdr:from>
    <xdr:ext cx="534377" cy="259045"/>
    <xdr:sp macro="" textlink="">
      <xdr:nvSpPr>
        <xdr:cNvPr id="140" name="テキスト ボックス 139"/>
        <xdr:cNvSpPr txBox="1"/>
      </xdr:nvSpPr>
      <xdr:spPr>
        <a:xfrm>
          <a:off x="3530111" y="98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136320</xdr:rowOff>
    </xdr:from>
    <xdr:to>
      <xdr:col>15</xdr:col>
      <xdr:colOff>101600</xdr:colOff>
      <xdr:row>56</xdr:row>
      <xdr:rowOff>66470</xdr:rowOff>
    </xdr:to>
    <xdr:sp macro="" textlink="">
      <xdr:nvSpPr>
        <xdr:cNvPr id="141" name="楕円 140"/>
        <xdr:cNvSpPr/>
      </xdr:nvSpPr>
      <xdr:spPr>
        <a:xfrm>
          <a:off x="2857500" y="95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82997</xdr:rowOff>
    </xdr:from>
    <xdr:ext cx="534377" cy="259045"/>
    <xdr:sp macro="" textlink="">
      <xdr:nvSpPr>
        <xdr:cNvPr id="142" name="テキスト ボックス 141"/>
        <xdr:cNvSpPr txBox="1"/>
      </xdr:nvSpPr>
      <xdr:spPr>
        <a:xfrm>
          <a:off x="2641111" y="93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58199</xdr:rowOff>
    </xdr:from>
    <xdr:to>
      <xdr:col>10</xdr:col>
      <xdr:colOff>165100</xdr:colOff>
      <xdr:row>56</xdr:row>
      <xdr:rowOff>159799</xdr:rowOff>
    </xdr:to>
    <xdr:sp macro="" textlink="">
      <xdr:nvSpPr>
        <xdr:cNvPr id="143" name="楕円 142"/>
        <xdr:cNvSpPr/>
      </xdr:nvSpPr>
      <xdr:spPr>
        <a:xfrm>
          <a:off x="1968500" y="965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4876</xdr:rowOff>
    </xdr:from>
    <xdr:ext cx="534377" cy="259045"/>
    <xdr:sp macro="" textlink="">
      <xdr:nvSpPr>
        <xdr:cNvPr id="144" name="テキスト ボックス 143"/>
        <xdr:cNvSpPr txBox="1"/>
      </xdr:nvSpPr>
      <xdr:spPr>
        <a:xfrm>
          <a:off x="1752111" y="94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39157</xdr:rowOff>
    </xdr:from>
    <xdr:to>
      <xdr:col>6</xdr:col>
      <xdr:colOff>38100</xdr:colOff>
      <xdr:row>56</xdr:row>
      <xdr:rowOff>140757</xdr:rowOff>
    </xdr:to>
    <xdr:sp macro="" textlink="">
      <xdr:nvSpPr>
        <xdr:cNvPr id="145" name="楕円 144"/>
        <xdr:cNvSpPr/>
      </xdr:nvSpPr>
      <xdr:spPr>
        <a:xfrm>
          <a:off x="1079500" y="96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157284</xdr:rowOff>
    </xdr:from>
    <xdr:ext cx="534377" cy="259045"/>
    <xdr:sp macro="" textlink="">
      <xdr:nvSpPr>
        <xdr:cNvPr id="146" name="テキスト ボックス 145"/>
        <xdr:cNvSpPr txBox="1"/>
      </xdr:nvSpPr>
      <xdr:spPr>
        <a:xfrm>
          <a:off x="863111" y="94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37557</xdr:rowOff>
    </xdr:from>
    <xdr:to>
      <xdr:col>24</xdr:col>
      <xdr:colOff>63500</xdr:colOff>
      <xdr:row>77</xdr:row>
      <xdr:rowOff>40520</xdr:rowOff>
    </xdr:to>
    <xdr:cxnSp macro="">
      <xdr:nvCxnSpPr>
        <xdr:cNvPr id="174" name="直線コネクタ 173"/>
        <xdr:cNvCxnSpPr/>
      </xdr:nvCxnSpPr>
      <xdr:spPr>
        <a:xfrm>
          <a:off x="3797300" y="13239207"/>
          <a:ext cx="8382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37557</xdr:rowOff>
    </xdr:from>
    <xdr:to>
      <xdr:col>19</xdr:col>
      <xdr:colOff>177800</xdr:colOff>
      <xdr:row>77</xdr:row>
      <xdr:rowOff>135426</xdr:rowOff>
    </xdr:to>
    <xdr:cxnSp macro="">
      <xdr:nvCxnSpPr>
        <xdr:cNvPr id="177" name="直線コネクタ 176"/>
        <xdr:cNvCxnSpPr/>
      </xdr:nvCxnSpPr>
      <xdr:spPr>
        <a:xfrm flipV="1">
          <a:off x="2908300" y="13239207"/>
          <a:ext cx="889000" cy="9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167933</xdr:rowOff>
    </xdr:from>
    <xdr:ext cx="599010" cy="259045"/>
    <xdr:sp macro="" textlink="">
      <xdr:nvSpPr>
        <xdr:cNvPr id="179" name="テキスト ボックス 178"/>
        <xdr:cNvSpPr txBox="1"/>
      </xdr:nvSpPr>
      <xdr:spPr>
        <a:xfrm>
          <a:off x="3497795" y="133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135426</xdr:rowOff>
    </xdr:from>
    <xdr:to>
      <xdr:col>15</xdr:col>
      <xdr:colOff>50800</xdr:colOff>
      <xdr:row>77</xdr:row>
      <xdr:rowOff>140477</xdr:rowOff>
    </xdr:to>
    <xdr:cxnSp macro="">
      <xdr:nvCxnSpPr>
        <xdr:cNvPr id="180" name="直線コネクタ 179"/>
        <xdr:cNvCxnSpPr/>
      </xdr:nvCxnSpPr>
      <xdr:spPr>
        <a:xfrm flipV="1">
          <a:off x="2019300" y="13337076"/>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140477</xdr:rowOff>
    </xdr:from>
    <xdr:to>
      <xdr:col>10</xdr:col>
      <xdr:colOff>114300</xdr:colOff>
      <xdr:row>78</xdr:row>
      <xdr:rowOff>1108</xdr:rowOff>
    </xdr:to>
    <xdr:cxnSp macro="">
      <xdr:nvCxnSpPr>
        <xdr:cNvPr id="183" name="直線コネクタ 182"/>
        <xdr:cNvCxnSpPr/>
      </xdr:nvCxnSpPr>
      <xdr:spPr>
        <a:xfrm flipV="1">
          <a:off x="1130300" y="13342127"/>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161170</xdr:rowOff>
    </xdr:from>
    <xdr:to>
      <xdr:col>24</xdr:col>
      <xdr:colOff>114300</xdr:colOff>
      <xdr:row>77</xdr:row>
      <xdr:rowOff>91320</xdr:rowOff>
    </xdr:to>
    <xdr:sp macro="" textlink="">
      <xdr:nvSpPr>
        <xdr:cNvPr id="193" name="楕円 192"/>
        <xdr:cNvSpPr/>
      </xdr:nvSpPr>
      <xdr:spPr>
        <a:xfrm>
          <a:off x="4584700" y="131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12597</xdr:rowOff>
    </xdr:from>
    <xdr:ext cx="599010" cy="259045"/>
    <xdr:sp macro="" textlink="">
      <xdr:nvSpPr>
        <xdr:cNvPr id="194" name="民生費該当値テキスト"/>
        <xdr:cNvSpPr txBox="1"/>
      </xdr:nvSpPr>
      <xdr:spPr>
        <a:xfrm>
          <a:off x="4686300" y="1304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158207</xdr:rowOff>
    </xdr:from>
    <xdr:to>
      <xdr:col>20</xdr:col>
      <xdr:colOff>38100</xdr:colOff>
      <xdr:row>77</xdr:row>
      <xdr:rowOff>88357</xdr:rowOff>
    </xdr:to>
    <xdr:sp macro="" textlink="">
      <xdr:nvSpPr>
        <xdr:cNvPr id="195" name="楕円 194"/>
        <xdr:cNvSpPr/>
      </xdr:nvSpPr>
      <xdr:spPr>
        <a:xfrm>
          <a:off x="3746500" y="1318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104884</xdr:rowOff>
    </xdr:from>
    <xdr:ext cx="599010" cy="259045"/>
    <xdr:sp macro="" textlink="">
      <xdr:nvSpPr>
        <xdr:cNvPr id="196" name="テキスト ボックス 195"/>
        <xdr:cNvSpPr txBox="1"/>
      </xdr:nvSpPr>
      <xdr:spPr>
        <a:xfrm>
          <a:off x="3497795" y="1296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84626</xdr:rowOff>
    </xdr:from>
    <xdr:to>
      <xdr:col>15</xdr:col>
      <xdr:colOff>101600</xdr:colOff>
      <xdr:row>78</xdr:row>
      <xdr:rowOff>14776</xdr:rowOff>
    </xdr:to>
    <xdr:sp macro="" textlink="">
      <xdr:nvSpPr>
        <xdr:cNvPr id="197" name="楕円 196"/>
        <xdr:cNvSpPr/>
      </xdr:nvSpPr>
      <xdr:spPr>
        <a:xfrm>
          <a:off x="2857500" y="132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31303</xdr:rowOff>
    </xdr:from>
    <xdr:ext cx="599010" cy="259045"/>
    <xdr:sp macro="" textlink="">
      <xdr:nvSpPr>
        <xdr:cNvPr id="198" name="テキスト ボックス 197"/>
        <xdr:cNvSpPr txBox="1"/>
      </xdr:nvSpPr>
      <xdr:spPr>
        <a:xfrm>
          <a:off x="2608795" y="1306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89677</xdr:rowOff>
    </xdr:from>
    <xdr:to>
      <xdr:col>10</xdr:col>
      <xdr:colOff>165100</xdr:colOff>
      <xdr:row>78</xdr:row>
      <xdr:rowOff>19827</xdr:rowOff>
    </xdr:to>
    <xdr:sp macro="" textlink="">
      <xdr:nvSpPr>
        <xdr:cNvPr id="199" name="楕円 198"/>
        <xdr:cNvSpPr/>
      </xdr:nvSpPr>
      <xdr:spPr>
        <a:xfrm>
          <a:off x="1968500" y="132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36354</xdr:rowOff>
    </xdr:from>
    <xdr:ext cx="599010" cy="259045"/>
    <xdr:sp macro="" textlink="">
      <xdr:nvSpPr>
        <xdr:cNvPr id="200" name="テキスト ボックス 199"/>
        <xdr:cNvSpPr txBox="1"/>
      </xdr:nvSpPr>
      <xdr:spPr>
        <a:xfrm>
          <a:off x="1719795" y="1306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121758</xdr:rowOff>
    </xdr:from>
    <xdr:to>
      <xdr:col>6</xdr:col>
      <xdr:colOff>38100</xdr:colOff>
      <xdr:row>78</xdr:row>
      <xdr:rowOff>51908</xdr:rowOff>
    </xdr:to>
    <xdr:sp macro="" textlink="">
      <xdr:nvSpPr>
        <xdr:cNvPr id="201" name="楕円 200"/>
        <xdr:cNvSpPr/>
      </xdr:nvSpPr>
      <xdr:spPr>
        <a:xfrm>
          <a:off x="1079500" y="133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68435</xdr:rowOff>
    </xdr:from>
    <xdr:ext cx="599010" cy="259045"/>
    <xdr:sp macro="" textlink="">
      <xdr:nvSpPr>
        <xdr:cNvPr id="202" name="テキスト ボックス 201"/>
        <xdr:cNvSpPr txBox="1"/>
      </xdr:nvSpPr>
      <xdr:spPr>
        <a:xfrm>
          <a:off x="830795" y="1309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166484</xdr:rowOff>
    </xdr:from>
    <xdr:to>
      <xdr:col>24</xdr:col>
      <xdr:colOff>63500</xdr:colOff>
      <xdr:row>95</xdr:row>
      <xdr:rowOff>171056</xdr:rowOff>
    </xdr:to>
    <xdr:cxnSp macro="">
      <xdr:nvCxnSpPr>
        <xdr:cNvPr id="231" name="直線コネクタ 230"/>
        <xdr:cNvCxnSpPr/>
      </xdr:nvCxnSpPr>
      <xdr:spPr>
        <a:xfrm flipV="1">
          <a:off x="3797300" y="16282784"/>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170662</xdr:rowOff>
    </xdr:from>
    <xdr:to>
      <xdr:col>19</xdr:col>
      <xdr:colOff>177800</xdr:colOff>
      <xdr:row>95</xdr:row>
      <xdr:rowOff>171056</xdr:rowOff>
    </xdr:to>
    <xdr:cxnSp macro="">
      <xdr:nvCxnSpPr>
        <xdr:cNvPr id="234" name="直線コネクタ 233"/>
        <xdr:cNvCxnSpPr/>
      </xdr:nvCxnSpPr>
      <xdr:spPr>
        <a:xfrm>
          <a:off x="2908300" y="1645841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170662</xdr:rowOff>
    </xdr:from>
    <xdr:to>
      <xdr:col>15</xdr:col>
      <xdr:colOff>50800</xdr:colOff>
      <xdr:row>96</xdr:row>
      <xdr:rowOff>57950</xdr:rowOff>
    </xdr:to>
    <xdr:cxnSp macro="">
      <xdr:nvCxnSpPr>
        <xdr:cNvPr id="237" name="直線コネクタ 236"/>
        <xdr:cNvCxnSpPr/>
      </xdr:nvCxnSpPr>
      <xdr:spPr>
        <a:xfrm flipV="1">
          <a:off x="2019300" y="16458412"/>
          <a:ext cx="889000" cy="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57950</xdr:rowOff>
    </xdr:from>
    <xdr:to>
      <xdr:col>10</xdr:col>
      <xdr:colOff>114300</xdr:colOff>
      <xdr:row>96</xdr:row>
      <xdr:rowOff>86855</xdr:rowOff>
    </xdr:to>
    <xdr:cxnSp macro="">
      <xdr:nvCxnSpPr>
        <xdr:cNvPr id="240" name="直線コネクタ 239"/>
        <xdr:cNvCxnSpPr/>
      </xdr:nvCxnSpPr>
      <xdr:spPr>
        <a:xfrm flipV="1">
          <a:off x="1130300" y="16517150"/>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115684</xdr:rowOff>
    </xdr:from>
    <xdr:to>
      <xdr:col>24</xdr:col>
      <xdr:colOff>114300</xdr:colOff>
      <xdr:row>95</xdr:row>
      <xdr:rowOff>45834</xdr:rowOff>
    </xdr:to>
    <xdr:sp macro="" textlink="">
      <xdr:nvSpPr>
        <xdr:cNvPr id="250" name="楕円 249"/>
        <xdr:cNvSpPr/>
      </xdr:nvSpPr>
      <xdr:spPr>
        <a:xfrm>
          <a:off x="4584700" y="162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138561</xdr:rowOff>
    </xdr:from>
    <xdr:ext cx="534377" cy="259045"/>
    <xdr:sp macro="" textlink="">
      <xdr:nvSpPr>
        <xdr:cNvPr id="251" name="衛生費該当値テキスト"/>
        <xdr:cNvSpPr txBox="1"/>
      </xdr:nvSpPr>
      <xdr:spPr>
        <a:xfrm>
          <a:off x="4686300" y="160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120256</xdr:rowOff>
    </xdr:from>
    <xdr:to>
      <xdr:col>20</xdr:col>
      <xdr:colOff>38100</xdr:colOff>
      <xdr:row>96</xdr:row>
      <xdr:rowOff>50406</xdr:rowOff>
    </xdr:to>
    <xdr:sp macro="" textlink="">
      <xdr:nvSpPr>
        <xdr:cNvPr id="252" name="楕円 251"/>
        <xdr:cNvSpPr/>
      </xdr:nvSpPr>
      <xdr:spPr>
        <a:xfrm>
          <a:off x="3746500" y="164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66933</xdr:rowOff>
    </xdr:from>
    <xdr:ext cx="534377" cy="259045"/>
    <xdr:sp macro="" textlink="">
      <xdr:nvSpPr>
        <xdr:cNvPr id="253" name="テキスト ボックス 252"/>
        <xdr:cNvSpPr txBox="1"/>
      </xdr:nvSpPr>
      <xdr:spPr>
        <a:xfrm>
          <a:off x="3530111" y="1618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119862</xdr:rowOff>
    </xdr:from>
    <xdr:to>
      <xdr:col>15</xdr:col>
      <xdr:colOff>101600</xdr:colOff>
      <xdr:row>96</xdr:row>
      <xdr:rowOff>50012</xdr:rowOff>
    </xdr:to>
    <xdr:sp macro="" textlink="">
      <xdr:nvSpPr>
        <xdr:cNvPr id="254" name="楕円 253"/>
        <xdr:cNvSpPr/>
      </xdr:nvSpPr>
      <xdr:spPr>
        <a:xfrm>
          <a:off x="2857500" y="164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66539</xdr:rowOff>
    </xdr:from>
    <xdr:ext cx="534377" cy="259045"/>
    <xdr:sp macro="" textlink="">
      <xdr:nvSpPr>
        <xdr:cNvPr id="255" name="テキスト ボックス 254"/>
        <xdr:cNvSpPr txBox="1"/>
      </xdr:nvSpPr>
      <xdr:spPr>
        <a:xfrm>
          <a:off x="2641111" y="161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7150</xdr:rowOff>
    </xdr:from>
    <xdr:to>
      <xdr:col>10</xdr:col>
      <xdr:colOff>165100</xdr:colOff>
      <xdr:row>96</xdr:row>
      <xdr:rowOff>108750</xdr:rowOff>
    </xdr:to>
    <xdr:sp macro="" textlink="">
      <xdr:nvSpPr>
        <xdr:cNvPr id="256" name="楕円 255"/>
        <xdr:cNvSpPr/>
      </xdr:nvSpPr>
      <xdr:spPr>
        <a:xfrm>
          <a:off x="1968500" y="164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125277</xdr:rowOff>
    </xdr:from>
    <xdr:ext cx="534377" cy="259045"/>
    <xdr:sp macro="" textlink="">
      <xdr:nvSpPr>
        <xdr:cNvPr id="257" name="テキスト ボックス 256"/>
        <xdr:cNvSpPr txBox="1"/>
      </xdr:nvSpPr>
      <xdr:spPr>
        <a:xfrm>
          <a:off x="1752111" y="162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36055</xdr:rowOff>
    </xdr:from>
    <xdr:to>
      <xdr:col>6</xdr:col>
      <xdr:colOff>38100</xdr:colOff>
      <xdr:row>96</xdr:row>
      <xdr:rowOff>137655</xdr:rowOff>
    </xdr:to>
    <xdr:sp macro="" textlink="">
      <xdr:nvSpPr>
        <xdr:cNvPr id="258" name="楕円 257"/>
        <xdr:cNvSpPr/>
      </xdr:nvSpPr>
      <xdr:spPr>
        <a:xfrm>
          <a:off x="1079500" y="164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154182</xdr:rowOff>
    </xdr:from>
    <xdr:ext cx="534377" cy="259045"/>
    <xdr:sp macro="" textlink="">
      <xdr:nvSpPr>
        <xdr:cNvPr id="259" name="テキスト ボックス 258"/>
        <xdr:cNvSpPr txBox="1"/>
      </xdr:nvSpPr>
      <xdr:spPr>
        <a:xfrm>
          <a:off x="863111" y="162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41859</xdr:rowOff>
    </xdr:from>
    <xdr:to>
      <xdr:col>54</xdr:col>
      <xdr:colOff>189865</xdr:colOff>
      <xdr:row>38</xdr:row>
      <xdr:rowOff>139700</xdr:rowOff>
    </xdr:to>
    <xdr:cxnSp macro="">
      <xdr:nvCxnSpPr>
        <xdr:cNvPr id="281" name="直線コネクタ 280"/>
        <xdr:cNvCxnSpPr/>
      </xdr:nvCxnSpPr>
      <xdr:spPr>
        <a:xfrm flipV="1">
          <a:off x="10475595" y="5528259"/>
          <a:ext cx="1270" cy="112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159986</xdr:rowOff>
    </xdr:from>
    <xdr:ext cx="469744" cy="259045"/>
    <xdr:sp macro="" textlink="">
      <xdr:nvSpPr>
        <xdr:cNvPr id="284" name="労働費最大値テキスト"/>
        <xdr:cNvSpPr txBox="1"/>
      </xdr:nvSpPr>
      <xdr:spPr>
        <a:xfrm>
          <a:off x="10528300" y="530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41859</xdr:rowOff>
    </xdr:from>
    <xdr:to>
      <xdr:col>55</xdr:col>
      <xdr:colOff>88900</xdr:colOff>
      <xdr:row>32</xdr:row>
      <xdr:rowOff>41859</xdr:rowOff>
    </xdr:to>
    <xdr:cxnSp macro="">
      <xdr:nvCxnSpPr>
        <xdr:cNvPr id="285" name="直線コネクタ 284"/>
        <xdr:cNvCxnSpPr/>
      </xdr:nvCxnSpPr>
      <xdr:spPr>
        <a:xfrm>
          <a:off x="10388600" y="552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126670</xdr:rowOff>
    </xdr:from>
    <xdr:to>
      <xdr:col>55</xdr:col>
      <xdr:colOff>0</xdr:colOff>
      <xdr:row>38</xdr:row>
      <xdr:rowOff>8027</xdr:rowOff>
    </xdr:to>
    <xdr:cxnSp macro="">
      <xdr:nvCxnSpPr>
        <xdr:cNvPr id="286" name="直線コネクタ 285"/>
        <xdr:cNvCxnSpPr/>
      </xdr:nvCxnSpPr>
      <xdr:spPr>
        <a:xfrm>
          <a:off x="9639300" y="6470320"/>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98518</xdr:rowOff>
    </xdr:from>
    <xdr:ext cx="378565" cy="259045"/>
    <xdr:sp macro="" textlink="">
      <xdr:nvSpPr>
        <xdr:cNvPr id="287" name="労働費平均値テキスト"/>
        <xdr:cNvSpPr txBox="1"/>
      </xdr:nvSpPr>
      <xdr:spPr>
        <a:xfrm>
          <a:off x="10528300" y="62707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75641</xdr:rowOff>
    </xdr:from>
    <xdr:to>
      <xdr:col>55</xdr:col>
      <xdr:colOff>50800</xdr:colOff>
      <xdr:row>38</xdr:row>
      <xdr:rowOff>5791</xdr:rowOff>
    </xdr:to>
    <xdr:sp macro="" textlink="">
      <xdr:nvSpPr>
        <xdr:cNvPr id="288" name="フローチャート: 判断 287"/>
        <xdr:cNvSpPr/>
      </xdr:nvSpPr>
      <xdr:spPr>
        <a:xfrm>
          <a:off x="10426700" y="64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70663</xdr:rowOff>
    </xdr:from>
    <xdr:to>
      <xdr:col>50</xdr:col>
      <xdr:colOff>114300</xdr:colOff>
      <xdr:row>37</xdr:row>
      <xdr:rowOff>126670</xdr:rowOff>
    </xdr:to>
    <xdr:cxnSp macro="">
      <xdr:nvCxnSpPr>
        <xdr:cNvPr id="289" name="直線コネクタ 288"/>
        <xdr:cNvCxnSpPr/>
      </xdr:nvCxnSpPr>
      <xdr:spPr>
        <a:xfrm>
          <a:off x="8750300" y="6414313"/>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59639</xdr:rowOff>
    </xdr:from>
    <xdr:to>
      <xdr:col>50</xdr:col>
      <xdr:colOff>165100</xdr:colOff>
      <xdr:row>37</xdr:row>
      <xdr:rowOff>161240</xdr:rowOff>
    </xdr:to>
    <xdr:sp macro="" textlink="">
      <xdr:nvSpPr>
        <xdr:cNvPr id="290" name="フローチャート: 判断 289"/>
        <xdr:cNvSpPr/>
      </xdr:nvSpPr>
      <xdr:spPr>
        <a:xfrm>
          <a:off x="9588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6316</xdr:rowOff>
    </xdr:from>
    <xdr:ext cx="378565" cy="259045"/>
    <xdr:sp macro="" textlink="">
      <xdr:nvSpPr>
        <xdr:cNvPr id="291" name="テキスト ボックス 290"/>
        <xdr:cNvSpPr txBox="1"/>
      </xdr:nvSpPr>
      <xdr:spPr>
        <a:xfrm>
          <a:off x="9450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4140</xdr:rowOff>
    </xdr:from>
    <xdr:to>
      <xdr:col>45</xdr:col>
      <xdr:colOff>177800</xdr:colOff>
      <xdr:row>37</xdr:row>
      <xdr:rowOff>70663</xdr:rowOff>
    </xdr:to>
    <xdr:cxnSp macro="">
      <xdr:nvCxnSpPr>
        <xdr:cNvPr id="292" name="直線コネクタ 291"/>
        <xdr:cNvCxnSpPr/>
      </xdr:nvCxnSpPr>
      <xdr:spPr>
        <a:xfrm>
          <a:off x="7861300" y="6347790"/>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45694</xdr:rowOff>
    </xdr:from>
    <xdr:to>
      <xdr:col>46</xdr:col>
      <xdr:colOff>38100</xdr:colOff>
      <xdr:row>37</xdr:row>
      <xdr:rowOff>147294</xdr:rowOff>
    </xdr:to>
    <xdr:sp macro="" textlink="">
      <xdr:nvSpPr>
        <xdr:cNvPr id="293" name="フローチャート: 判断 292"/>
        <xdr:cNvSpPr/>
      </xdr:nvSpPr>
      <xdr:spPr>
        <a:xfrm>
          <a:off x="86995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138422</xdr:rowOff>
    </xdr:from>
    <xdr:ext cx="378565" cy="259045"/>
    <xdr:sp macro="" textlink="">
      <xdr:nvSpPr>
        <xdr:cNvPr id="294" name="テキスト ボックス 293"/>
        <xdr:cNvSpPr txBox="1"/>
      </xdr:nvSpPr>
      <xdr:spPr>
        <a:xfrm>
          <a:off x="8561017" y="64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107010</xdr:rowOff>
    </xdr:from>
    <xdr:to>
      <xdr:col>41</xdr:col>
      <xdr:colOff>50800</xdr:colOff>
      <xdr:row>37</xdr:row>
      <xdr:rowOff>4140</xdr:rowOff>
    </xdr:to>
    <xdr:cxnSp macro="">
      <xdr:nvCxnSpPr>
        <xdr:cNvPr id="295" name="直線コネクタ 294"/>
        <xdr:cNvCxnSpPr/>
      </xdr:nvCxnSpPr>
      <xdr:spPr>
        <a:xfrm>
          <a:off x="6972300" y="5421960"/>
          <a:ext cx="889000" cy="9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38608</xdr:rowOff>
    </xdr:from>
    <xdr:to>
      <xdr:col>41</xdr:col>
      <xdr:colOff>101600</xdr:colOff>
      <xdr:row>37</xdr:row>
      <xdr:rowOff>140208</xdr:rowOff>
    </xdr:to>
    <xdr:sp macro="" textlink="">
      <xdr:nvSpPr>
        <xdr:cNvPr id="296" name="フローチャート: 判断 295"/>
        <xdr:cNvSpPr/>
      </xdr:nvSpPr>
      <xdr:spPr>
        <a:xfrm>
          <a:off x="7810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131335</xdr:rowOff>
    </xdr:from>
    <xdr:ext cx="378565" cy="259045"/>
    <xdr:sp macro="" textlink="">
      <xdr:nvSpPr>
        <xdr:cNvPr id="297" name="テキスト ボックス 296"/>
        <xdr:cNvSpPr txBox="1"/>
      </xdr:nvSpPr>
      <xdr:spPr>
        <a:xfrm>
          <a:off x="7672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151308</xdr:rowOff>
    </xdr:from>
    <xdr:to>
      <xdr:col>36</xdr:col>
      <xdr:colOff>165100</xdr:colOff>
      <xdr:row>37</xdr:row>
      <xdr:rowOff>81458</xdr:rowOff>
    </xdr:to>
    <xdr:sp macro="" textlink="">
      <xdr:nvSpPr>
        <xdr:cNvPr id="298" name="フローチャート: 判断 297"/>
        <xdr:cNvSpPr/>
      </xdr:nvSpPr>
      <xdr:spPr>
        <a:xfrm>
          <a:off x="6921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72585</xdr:rowOff>
    </xdr:from>
    <xdr:ext cx="469744" cy="259045"/>
    <xdr:sp macro="" textlink="">
      <xdr:nvSpPr>
        <xdr:cNvPr id="299" name="テキスト ボックス 298"/>
        <xdr:cNvSpPr txBox="1"/>
      </xdr:nvSpPr>
      <xdr:spPr>
        <a:xfrm>
          <a:off x="6737428"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128676</xdr:rowOff>
    </xdr:from>
    <xdr:to>
      <xdr:col>55</xdr:col>
      <xdr:colOff>50800</xdr:colOff>
      <xdr:row>38</xdr:row>
      <xdr:rowOff>58826</xdr:rowOff>
    </xdr:to>
    <xdr:sp macro="" textlink="">
      <xdr:nvSpPr>
        <xdr:cNvPr id="305" name="楕円 304"/>
        <xdr:cNvSpPr/>
      </xdr:nvSpPr>
      <xdr:spPr>
        <a:xfrm>
          <a:off x="104267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107103</xdr:rowOff>
    </xdr:from>
    <xdr:ext cx="378565" cy="259045"/>
    <xdr:sp macro="" textlink="">
      <xdr:nvSpPr>
        <xdr:cNvPr id="306" name="労働費該当値テキスト"/>
        <xdr:cNvSpPr txBox="1"/>
      </xdr:nvSpPr>
      <xdr:spPr>
        <a:xfrm>
          <a:off x="10528300" y="64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75870</xdr:rowOff>
    </xdr:from>
    <xdr:to>
      <xdr:col>50</xdr:col>
      <xdr:colOff>165100</xdr:colOff>
      <xdr:row>38</xdr:row>
      <xdr:rowOff>6020</xdr:rowOff>
    </xdr:to>
    <xdr:sp macro="" textlink="">
      <xdr:nvSpPr>
        <xdr:cNvPr id="307" name="楕円 306"/>
        <xdr:cNvSpPr/>
      </xdr:nvSpPr>
      <xdr:spPr>
        <a:xfrm>
          <a:off x="9588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168597</xdr:rowOff>
    </xdr:from>
    <xdr:ext cx="378565" cy="259045"/>
    <xdr:sp macro="" textlink="">
      <xdr:nvSpPr>
        <xdr:cNvPr id="308" name="テキスト ボックス 307"/>
        <xdr:cNvSpPr txBox="1"/>
      </xdr:nvSpPr>
      <xdr:spPr>
        <a:xfrm>
          <a:off x="9450017" y="651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19863</xdr:rowOff>
    </xdr:from>
    <xdr:to>
      <xdr:col>46</xdr:col>
      <xdr:colOff>38100</xdr:colOff>
      <xdr:row>37</xdr:row>
      <xdr:rowOff>121463</xdr:rowOff>
    </xdr:to>
    <xdr:sp macro="" textlink="">
      <xdr:nvSpPr>
        <xdr:cNvPr id="309" name="楕円 308"/>
        <xdr:cNvSpPr/>
      </xdr:nvSpPr>
      <xdr:spPr>
        <a:xfrm>
          <a:off x="8699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137990</xdr:rowOff>
    </xdr:from>
    <xdr:ext cx="469744" cy="259045"/>
    <xdr:sp macro="" textlink="">
      <xdr:nvSpPr>
        <xdr:cNvPr id="310" name="テキスト ボックス 309"/>
        <xdr:cNvSpPr txBox="1"/>
      </xdr:nvSpPr>
      <xdr:spPr>
        <a:xfrm>
          <a:off x="8515428" y="61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124790</xdr:rowOff>
    </xdr:from>
    <xdr:to>
      <xdr:col>41</xdr:col>
      <xdr:colOff>101600</xdr:colOff>
      <xdr:row>37</xdr:row>
      <xdr:rowOff>54940</xdr:rowOff>
    </xdr:to>
    <xdr:sp macro="" textlink="">
      <xdr:nvSpPr>
        <xdr:cNvPr id="311" name="楕円 310"/>
        <xdr:cNvSpPr/>
      </xdr:nvSpPr>
      <xdr:spPr>
        <a:xfrm>
          <a:off x="7810500" y="62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71467</xdr:rowOff>
    </xdr:from>
    <xdr:ext cx="469744" cy="259045"/>
    <xdr:sp macro="" textlink="">
      <xdr:nvSpPr>
        <xdr:cNvPr id="312" name="テキスト ボックス 311"/>
        <xdr:cNvSpPr txBox="1"/>
      </xdr:nvSpPr>
      <xdr:spPr>
        <a:xfrm>
          <a:off x="7626428" y="607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56210</xdr:rowOff>
    </xdr:from>
    <xdr:to>
      <xdr:col>36</xdr:col>
      <xdr:colOff>165100</xdr:colOff>
      <xdr:row>31</xdr:row>
      <xdr:rowOff>157810</xdr:rowOff>
    </xdr:to>
    <xdr:sp macro="" textlink="">
      <xdr:nvSpPr>
        <xdr:cNvPr id="313" name="楕円 312"/>
        <xdr:cNvSpPr/>
      </xdr:nvSpPr>
      <xdr:spPr>
        <a:xfrm>
          <a:off x="6921500" y="53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2887</xdr:rowOff>
    </xdr:from>
    <xdr:ext cx="469744" cy="259045"/>
    <xdr:sp macro="" textlink="">
      <xdr:nvSpPr>
        <xdr:cNvPr id="314" name="テキスト ボックス 313"/>
        <xdr:cNvSpPr txBox="1"/>
      </xdr:nvSpPr>
      <xdr:spPr>
        <a:xfrm>
          <a:off x="6737428" y="514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38" name="直線コネクタ 337"/>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39"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0" name="直線コネクタ 339"/>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1"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2" name="直線コネクタ 341"/>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108344</xdr:rowOff>
    </xdr:from>
    <xdr:to>
      <xdr:col>55</xdr:col>
      <xdr:colOff>0</xdr:colOff>
      <xdr:row>57</xdr:row>
      <xdr:rowOff>26276</xdr:rowOff>
    </xdr:to>
    <xdr:cxnSp macro="">
      <xdr:nvCxnSpPr>
        <xdr:cNvPr id="343" name="直線コネクタ 342"/>
        <xdr:cNvCxnSpPr/>
      </xdr:nvCxnSpPr>
      <xdr:spPr>
        <a:xfrm flipV="1">
          <a:off x="9639300" y="9366644"/>
          <a:ext cx="838200" cy="4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4"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5" name="フローチャート: 判断 344"/>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150558</xdr:rowOff>
    </xdr:from>
    <xdr:to>
      <xdr:col>50</xdr:col>
      <xdr:colOff>114300</xdr:colOff>
      <xdr:row>57</xdr:row>
      <xdr:rowOff>26276</xdr:rowOff>
    </xdr:to>
    <xdr:cxnSp macro="">
      <xdr:nvCxnSpPr>
        <xdr:cNvPr id="346" name="直線コネクタ 345"/>
        <xdr:cNvCxnSpPr/>
      </xdr:nvCxnSpPr>
      <xdr:spPr>
        <a:xfrm>
          <a:off x="8750300" y="9751758"/>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47" name="フローチャート: 判断 346"/>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48" name="テキスト ボックス 347"/>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150558</xdr:rowOff>
    </xdr:from>
    <xdr:to>
      <xdr:col>45</xdr:col>
      <xdr:colOff>177800</xdr:colOff>
      <xdr:row>56</xdr:row>
      <xdr:rowOff>170161</xdr:rowOff>
    </xdr:to>
    <xdr:cxnSp macro="">
      <xdr:nvCxnSpPr>
        <xdr:cNvPr id="349" name="直線コネクタ 348"/>
        <xdr:cNvCxnSpPr/>
      </xdr:nvCxnSpPr>
      <xdr:spPr>
        <a:xfrm flipV="1">
          <a:off x="7861300" y="9751758"/>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0" name="フローチャート: 判断 349"/>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1" name="テキスト ボックス 350"/>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170161</xdr:rowOff>
    </xdr:from>
    <xdr:to>
      <xdr:col>41</xdr:col>
      <xdr:colOff>50800</xdr:colOff>
      <xdr:row>57</xdr:row>
      <xdr:rowOff>34106</xdr:rowOff>
    </xdr:to>
    <xdr:cxnSp macro="">
      <xdr:nvCxnSpPr>
        <xdr:cNvPr id="352" name="直線コネクタ 351"/>
        <xdr:cNvCxnSpPr/>
      </xdr:nvCxnSpPr>
      <xdr:spPr>
        <a:xfrm flipV="1">
          <a:off x="6972300" y="9771361"/>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3" name="フローチャート: 判断 352"/>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4" name="テキスト ボックス 353"/>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5" name="フローチャート: 判断 354"/>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56" name="テキスト ボックス 355"/>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57544</xdr:rowOff>
    </xdr:from>
    <xdr:to>
      <xdr:col>55</xdr:col>
      <xdr:colOff>50800</xdr:colOff>
      <xdr:row>54</xdr:row>
      <xdr:rowOff>159144</xdr:rowOff>
    </xdr:to>
    <xdr:sp macro="" textlink="">
      <xdr:nvSpPr>
        <xdr:cNvPr id="362" name="楕円 361"/>
        <xdr:cNvSpPr/>
      </xdr:nvSpPr>
      <xdr:spPr>
        <a:xfrm>
          <a:off x="10426700" y="93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80421</xdr:rowOff>
    </xdr:from>
    <xdr:ext cx="534377" cy="259045"/>
    <xdr:sp macro="" textlink="">
      <xdr:nvSpPr>
        <xdr:cNvPr id="363" name="農林水産業費該当値テキスト"/>
        <xdr:cNvSpPr txBox="1"/>
      </xdr:nvSpPr>
      <xdr:spPr>
        <a:xfrm>
          <a:off x="10528300" y="91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146926</xdr:rowOff>
    </xdr:from>
    <xdr:to>
      <xdr:col>50</xdr:col>
      <xdr:colOff>165100</xdr:colOff>
      <xdr:row>57</xdr:row>
      <xdr:rowOff>77076</xdr:rowOff>
    </xdr:to>
    <xdr:sp macro="" textlink="">
      <xdr:nvSpPr>
        <xdr:cNvPr id="364" name="楕円 363"/>
        <xdr:cNvSpPr/>
      </xdr:nvSpPr>
      <xdr:spPr>
        <a:xfrm>
          <a:off x="9588500" y="97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68203</xdr:rowOff>
    </xdr:from>
    <xdr:ext cx="534377" cy="259045"/>
    <xdr:sp macro="" textlink="">
      <xdr:nvSpPr>
        <xdr:cNvPr id="365" name="テキスト ボックス 364"/>
        <xdr:cNvSpPr txBox="1"/>
      </xdr:nvSpPr>
      <xdr:spPr>
        <a:xfrm>
          <a:off x="9372111" y="98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99758</xdr:rowOff>
    </xdr:from>
    <xdr:to>
      <xdr:col>46</xdr:col>
      <xdr:colOff>38100</xdr:colOff>
      <xdr:row>57</xdr:row>
      <xdr:rowOff>29908</xdr:rowOff>
    </xdr:to>
    <xdr:sp macro="" textlink="">
      <xdr:nvSpPr>
        <xdr:cNvPr id="366" name="楕円 365"/>
        <xdr:cNvSpPr/>
      </xdr:nvSpPr>
      <xdr:spPr>
        <a:xfrm>
          <a:off x="8699500" y="97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46435</xdr:rowOff>
    </xdr:from>
    <xdr:ext cx="534377" cy="259045"/>
    <xdr:sp macro="" textlink="">
      <xdr:nvSpPr>
        <xdr:cNvPr id="367" name="テキスト ボックス 366"/>
        <xdr:cNvSpPr txBox="1"/>
      </xdr:nvSpPr>
      <xdr:spPr>
        <a:xfrm>
          <a:off x="8483111" y="94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119361</xdr:rowOff>
    </xdr:from>
    <xdr:to>
      <xdr:col>41</xdr:col>
      <xdr:colOff>101600</xdr:colOff>
      <xdr:row>57</xdr:row>
      <xdr:rowOff>49511</xdr:rowOff>
    </xdr:to>
    <xdr:sp macro="" textlink="">
      <xdr:nvSpPr>
        <xdr:cNvPr id="368" name="楕円 367"/>
        <xdr:cNvSpPr/>
      </xdr:nvSpPr>
      <xdr:spPr>
        <a:xfrm>
          <a:off x="7810500" y="97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66038</xdr:rowOff>
    </xdr:from>
    <xdr:ext cx="534377" cy="259045"/>
    <xdr:sp macro="" textlink="">
      <xdr:nvSpPr>
        <xdr:cNvPr id="369" name="テキスト ボックス 368"/>
        <xdr:cNvSpPr txBox="1"/>
      </xdr:nvSpPr>
      <xdr:spPr>
        <a:xfrm>
          <a:off x="7594111" y="94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154756</xdr:rowOff>
    </xdr:from>
    <xdr:to>
      <xdr:col>36</xdr:col>
      <xdr:colOff>165100</xdr:colOff>
      <xdr:row>57</xdr:row>
      <xdr:rowOff>84906</xdr:rowOff>
    </xdr:to>
    <xdr:sp macro="" textlink="">
      <xdr:nvSpPr>
        <xdr:cNvPr id="370" name="楕円 369"/>
        <xdr:cNvSpPr/>
      </xdr:nvSpPr>
      <xdr:spPr>
        <a:xfrm>
          <a:off x="6921500" y="97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101433</xdr:rowOff>
    </xdr:from>
    <xdr:ext cx="534377" cy="259045"/>
    <xdr:sp macro="" textlink="">
      <xdr:nvSpPr>
        <xdr:cNvPr id="371" name="テキスト ボックス 370"/>
        <xdr:cNvSpPr txBox="1"/>
      </xdr:nvSpPr>
      <xdr:spPr>
        <a:xfrm>
          <a:off x="6705111" y="95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5" name="直線コネクタ 394"/>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396"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397" name="直線コネクタ 396"/>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398"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399" name="直線コネクタ 398"/>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112496</xdr:rowOff>
    </xdr:from>
    <xdr:to>
      <xdr:col>55</xdr:col>
      <xdr:colOff>0</xdr:colOff>
      <xdr:row>76</xdr:row>
      <xdr:rowOff>12255</xdr:rowOff>
    </xdr:to>
    <xdr:cxnSp macro="">
      <xdr:nvCxnSpPr>
        <xdr:cNvPr id="400" name="直線コネクタ 399"/>
        <xdr:cNvCxnSpPr/>
      </xdr:nvCxnSpPr>
      <xdr:spPr>
        <a:xfrm>
          <a:off x="9639300" y="12971246"/>
          <a:ext cx="8382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1" name="商工費平均値テキスト"/>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2" name="フローチャート: 判断 401"/>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112496</xdr:rowOff>
    </xdr:from>
    <xdr:to>
      <xdr:col>50</xdr:col>
      <xdr:colOff>114300</xdr:colOff>
      <xdr:row>75</xdr:row>
      <xdr:rowOff>166712</xdr:rowOff>
    </xdr:to>
    <xdr:cxnSp macro="">
      <xdr:nvCxnSpPr>
        <xdr:cNvPr id="403" name="直線コネクタ 402"/>
        <xdr:cNvCxnSpPr/>
      </xdr:nvCxnSpPr>
      <xdr:spPr>
        <a:xfrm flipV="1">
          <a:off x="8750300" y="12971246"/>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4" name="フローチャート: 判断 403"/>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05" name="テキスト ボックス 404"/>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166712</xdr:rowOff>
    </xdr:from>
    <xdr:to>
      <xdr:col>45</xdr:col>
      <xdr:colOff>177800</xdr:colOff>
      <xdr:row>77</xdr:row>
      <xdr:rowOff>19152</xdr:rowOff>
    </xdr:to>
    <xdr:cxnSp macro="">
      <xdr:nvCxnSpPr>
        <xdr:cNvPr id="406" name="直線コネクタ 405"/>
        <xdr:cNvCxnSpPr/>
      </xdr:nvCxnSpPr>
      <xdr:spPr>
        <a:xfrm flipV="1">
          <a:off x="7861300" y="13025462"/>
          <a:ext cx="889000" cy="19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07" name="フローチャート: 判断 406"/>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08" name="テキスト ボックス 407"/>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131775</xdr:rowOff>
    </xdr:from>
    <xdr:to>
      <xdr:col>41</xdr:col>
      <xdr:colOff>50800</xdr:colOff>
      <xdr:row>77</xdr:row>
      <xdr:rowOff>19152</xdr:rowOff>
    </xdr:to>
    <xdr:cxnSp macro="">
      <xdr:nvCxnSpPr>
        <xdr:cNvPr id="409" name="直線コネクタ 408"/>
        <xdr:cNvCxnSpPr/>
      </xdr:nvCxnSpPr>
      <xdr:spPr>
        <a:xfrm>
          <a:off x="6972300" y="13161975"/>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0" name="フローチャート: 判断 409"/>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1" name="テキスト ボックス 410"/>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2" name="フローチャート: 判断 411"/>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3" name="テキスト ボックス 412"/>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132906</xdr:rowOff>
    </xdr:from>
    <xdr:to>
      <xdr:col>55</xdr:col>
      <xdr:colOff>50800</xdr:colOff>
      <xdr:row>76</xdr:row>
      <xdr:rowOff>63057</xdr:rowOff>
    </xdr:to>
    <xdr:sp macro="" textlink="">
      <xdr:nvSpPr>
        <xdr:cNvPr id="419" name="楕円 418"/>
        <xdr:cNvSpPr/>
      </xdr:nvSpPr>
      <xdr:spPr>
        <a:xfrm>
          <a:off x="104267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155783</xdr:rowOff>
    </xdr:from>
    <xdr:ext cx="534377" cy="259045"/>
    <xdr:sp macro="" textlink="">
      <xdr:nvSpPr>
        <xdr:cNvPr id="420" name="商工費該当値テキスト"/>
        <xdr:cNvSpPr txBox="1"/>
      </xdr:nvSpPr>
      <xdr:spPr>
        <a:xfrm>
          <a:off x="10528300" y="128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61696</xdr:rowOff>
    </xdr:from>
    <xdr:to>
      <xdr:col>50</xdr:col>
      <xdr:colOff>165100</xdr:colOff>
      <xdr:row>75</xdr:row>
      <xdr:rowOff>163295</xdr:rowOff>
    </xdr:to>
    <xdr:sp macro="" textlink="">
      <xdr:nvSpPr>
        <xdr:cNvPr id="421" name="楕円 420"/>
        <xdr:cNvSpPr/>
      </xdr:nvSpPr>
      <xdr:spPr>
        <a:xfrm>
          <a:off x="9588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8373</xdr:rowOff>
    </xdr:from>
    <xdr:ext cx="534377" cy="259045"/>
    <xdr:sp macro="" textlink="">
      <xdr:nvSpPr>
        <xdr:cNvPr id="422" name="テキスト ボックス 421"/>
        <xdr:cNvSpPr txBox="1"/>
      </xdr:nvSpPr>
      <xdr:spPr>
        <a:xfrm>
          <a:off x="9372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115913</xdr:rowOff>
    </xdr:from>
    <xdr:to>
      <xdr:col>46</xdr:col>
      <xdr:colOff>38100</xdr:colOff>
      <xdr:row>76</xdr:row>
      <xdr:rowOff>46062</xdr:rowOff>
    </xdr:to>
    <xdr:sp macro="" textlink="">
      <xdr:nvSpPr>
        <xdr:cNvPr id="423" name="楕円 422"/>
        <xdr:cNvSpPr/>
      </xdr:nvSpPr>
      <xdr:spPr>
        <a:xfrm>
          <a:off x="8699500" y="12974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62590</xdr:rowOff>
    </xdr:from>
    <xdr:ext cx="534377" cy="259045"/>
    <xdr:sp macro="" textlink="">
      <xdr:nvSpPr>
        <xdr:cNvPr id="424" name="テキスト ボックス 423"/>
        <xdr:cNvSpPr txBox="1"/>
      </xdr:nvSpPr>
      <xdr:spPr>
        <a:xfrm>
          <a:off x="8483111" y="127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139802</xdr:rowOff>
    </xdr:from>
    <xdr:to>
      <xdr:col>41</xdr:col>
      <xdr:colOff>101600</xdr:colOff>
      <xdr:row>77</xdr:row>
      <xdr:rowOff>69952</xdr:rowOff>
    </xdr:to>
    <xdr:sp macro="" textlink="">
      <xdr:nvSpPr>
        <xdr:cNvPr id="425" name="楕円 424"/>
        <xdr:cNvSpPr/>
      </xdr:nvSpPr>
      <xdr:spPr>
        <a:xfrm>
          <a:off x="7810500" y="131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86479</xdr:rowOff>
    </xdr:from>
    <xdr:ext cx="469744" cy="259045"/>
    <xdr:sp macro="" textlink="">
      <xdr:nvSpPr>
        <xdr:cNvPr id="426" name="テキスト ボックス 425"/>
        <xdr:cNvSpPr txBox="1"/>
      </xdr:nvSpPr>
      <xdr:spPr>
        <a:xfrm>
          <a:off x="7626428" y="1294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80975</xdr:rowOff>
    </xdr:from>
    <xdr:to>
      <xdr:col>36</xdr:col>
      <xdr:colOff>165100</xdr:colOff>
      <xdr:row>77</xdr:row>
      <xdr:rowOff>11125</xdr:rowOff>
    </xdr:to>
    <xdr:sp macro="" textlink="">
      <xdr:nvSpPr>
        <xdr:cNvPr id="427" name="楕円 426"/>
        <xdr:cNvSpPr/>
      </xdr:nvSpPr>
      <xdr:spPr>
        <a:xfrm>
          <a:off x="6921500" y="131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27652</xdr:rowOff>
    </xdr:from>
    <xdr:ext cx="534377" cy="259045"/>
    <xdr:sp macro="" textlink="">
      <xdr:nvSpPr>
        <xdr:cNvPr id="428" name="テキスト ボックス 427"/>
        <xdr:cNvSpPr txBox="1"/>
      </xdr:nvSpPr>
      <xdr:spPr>
        <a:xfrm>
          <a:off x="6705111" y="128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3" name="直線コネクタ 452"/>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4"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5" name="直線コネクタ 454"/>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56"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57" name="直線コネクタ 456"/>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1739</xdr:rowOff>
    </xdr:from>
    <xdr:to>
      <xdr:col>55</xdr:col>
      <xdr:colOff>0</xdr:colOff>
      <xdr:row>94</xdr:row>
      <xdr:rowOff>47955</xdr:rowOff>
    </xdr:to>
    <xdr:cxnSp macro="">
      <xdr:nvCxnSpPr>
        <xdr:cNvPr id="458" name="直線コネクタ 457"/>
        <xdr:cNvCxnSpPr/>
      </xdr:nvCxnSpPr>
      <xdr:spPr>
        <a:xfrm flipV="1">
          <a:off x="9639300" y="16118039"/>
          <a:ext cx="8382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59"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0" name="フローチャート: 判断 459"/>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47955</xdr:rowOff>
    </xdr:from>
    <xdr:to>
      <xdr:col>50</xdr:col>
      <xdr:colOff>114300</xdr:colOff>
      <xdr:row>94</xdr:row>
      <xdr:rowOff>153778</xdr:rowOff>
    </xdr:to>
    <xdr:cxnSp macro="">
      <xdr:nvCxnSpPr>
        <xdr:cNvPr id="461" name="直線コネクタ 460"/>
        <xdr:cNvCxnSpPr/>
      </xdr:nvCxnSpPr>
      <xdr:spPr>
        <a:xfrm flipV="1">
          <a:off x="8750300" y="16164255"/>
          <a:ext cx="889000" cy="10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2" name="フローチャート: 判断 461"/>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3" name="テキスト ボックス 462"/>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127984</xdr:rowOff>
    </xdr:from>
    <xdr:to>
      <xdr:col>45</xdr:col>
      <xdr:colOff>177800</xdr:colOff>
      <xdr:row>94</xdr:row>
      <xdr:rowOff>153778</xdr:rowOff>
    </xdr:to>
    <xdr:cxnSp macro="">
      <xdr:nvCxnSpPr>
        <xdr:cNvPr id="464" name="直線コネクタ 463"/>
        <xdr:cNvCxnSpPr/>
      </xdr:nvCxnSpPr>
      <xdr:spPr>
        <a:xfrm>
          <a:off x="7861300" y="16244284"/>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5" name="フローチャート: 判断 464"/>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66" name="テキスト ボックス 465"/>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127984</xdr:rowOff>
    </xdr:from>
    <xdr:to>
      <xdr:col>41</xdr:col>
      <xdr:colOff>50800</xdr:colOff>
      <xdr:row>95</xdr:row>
      <xdr:rowOff>99713</xdr:rowOff>
    </xdr:to>
    <xdr:cxnSp macro="">
      <xdr:nvCxnSpPr>
        <xdr:cNvPr id="467" name="直線コネクタ 466"/>
        <xdr:cNvCxnSpPr/>
      </xdr:nvCxnSpPr>
      <xdr:spPr>
        <a:xfrm flipV="1">
          <a:off x="6972300" y="16244284"/>
          <a:ext cx="889000" cy="1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68" name="フローチャート: 判断 467"/>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69" name="テキスト ボックス 468"/>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0" name="フローチャート: 判断 469"/>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1" name="テキスト ボックス 470"/>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122389</xdr:rowOff>
    </xdr:from>
    <xdr:to>
      <xdr:col>55</xdr:col>
      <xdr:colOff>50800</xdr:colOff>
      <xdr:row>94</xdr:row>
      <xdr:rowOff>52539</xdr:rowOff>
    </xdr:to>
    <xdr:sp macro="" textlink="">
      <xdr:nvSpPr>
        <xdr:cNvPr id="477" name="楕円 476"/>
        <xdr:cNvSpPr/>
      </xdr:nvSpPr>
      <xdr:spPr>
        <a:xfrm>
          <a:off x="10426700" y="160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145266</xdr:rowOff>
    </xdr:from>
    <xdr:ext cx="534377" cy="259045"/>
    <xdr:sp macro="" textlink="">
      <xdr:nvSpPr>
        <xdr:cNvPr id="478" name="土木費該当値テキスト"/>
        <xdr:cNvSpPr txBox="1"/>
      </xdr:nvSpPr>
      <xdr:spPr>
        <a:xfrm>
          <a:off x="10528300" y="159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168605</xdr:rowOff>
    </xdr:from>
    <xdr:to>
      <xdr:col>50</xdr:col>
      <xdr:colOff>165100</xdr:colOff>
      <xdr:row>94</xdr:row>
      <xdr:rowOff>98755</xdr:rowOff>
    </xdr:to>
    <xdr:sp macro="" textlink="">
      <xdr:nvSpPr>
        <xdr:cNvPr id="479" name="楕円 478"/>
        <xdr:cNvSpPr/>
      </xdr:nvSpPr>
      <xdr:spPr>
        <a:xfrm>
          <a:off x="9588500" y="161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115282</xdr:rowOff>
    </xdr:from>
    <xdr:ext cx="534377" cy="259045"/>
    <xdr:sp macro="" textlink="">
      <xdr:nvSpPr>
        <xdr:cNvPr id="480" name="テキスト ボックス 479"/>
        <xdr:cNvSpPr txBox="1"/>
      </xdr:nvSpPr>
      <xdr:spPr>
        <a:xfrm>
          <a:off x="9372111" y="158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102978</xdr:rowOff>
    </xdr:from>
    <xdr:to>
      <xdr:col>46</xdr:col>
      <xdr:colOff>38100</xdr:colOff>
      <xdr:row>95</xdr:row>
      <xdr:rowOff>33128</xdr:rowOff>
    </xdr:to>
    <xdr:sp macro="" textlink="">
      <xdr:nvSpPr>
        <xdr:cNvPr id="481" name="楕円 480"/>
        <xdr:cNvSpPr/>
      </xdr:nvSpPr>
      <xdr:spPr>
        <a:xfrm>
          <a:off x="8699500" y="162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49655</xdr:rowOff>
    </xdr:from>
    <xdr:ext cx="534377" cy="259045"/>
    <xdr:sp macro="" textlink="">
      <xdr:nvSpPr>
        <xdr:cNvPr id="482" name="テキスト ボックス 481"/>
        <xdr:cNvSpPr txBox="1"/>
      </xdr:nvSpPr>
      <xdr:spPr>
        <a:xfrm>
          <a:off x="8483111" y="159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77184</xdr:rowOff>
    </xdr:from>
    <xdr:to>
      <xdr:col>41</xdr:col>
      <xdr:colOff>101600</xdr:colOff>
      <xdr:row>95</xdr:row>
      <xdr:rowOff>7334</xdr:rowOff>
    </xdr:to>
    <xdr:sp macro="" textlink="">
      <xdr:nvSpPr>
        <xdr:cNvPr id="483" name="楕円 482"/>
        <xdr:cNvSpPr/>
      </xdr:nvSpPr>
      <xdr:spPr>
        <a:xfrm>
          <a:off x="7810500" y="161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23861</xdr:rowOff>
    </xdr:from>
    <xdr:ext cx="534377" cy="259045"/>
    <xdr:sp macro="" textlink="">
      <xdr:nvSpPr>
        <xdr:cNvPr id="484" name="テキスト ボックス 483"/>
        <xdr:cNvSpPr txBox="1"/>
      </xdr:nvSpPr>
      <xdr:spPr>
        <a:xfrm>
          <a:off x="7594111" y="159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48913</xdr:rowOff>
    </xdr:from>
    <xdr:to>
      <xdr:col>36</xdr:col>
      <xdr:colOff>165100</xdr:colOff>
      <xdr:row>95</xdr:row>
      <xdr:rowOff>150513</xdr:rowOff>
    </xdr:to>
    <xdr:sp macro="" textlink="">
      <xdr:nvSpPr>
        <xdr:cNvPr id="485" name="楕円 484"/>
        <xdr:cNvSpPr/>
      </xdr:nvSpPr>
      <xdr:spPr>
        <a:xfrm>
          <a:off x="6921500" y="163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167040</xdr:rowOff>
    </xdr:from>
    <xdr:ext cx="534377" cy="259045"/>
    <xdr:sp macro="" textlink="">
      <xdr:nvSpPr>
        <xdr:cNvPr id="486" name="テキスト ボックス 485"/>
        <xdr:cNvSpPr txBox="1"/>
      </xdr:nvSpPr>
      <xdr:spPr>
        <a:xfrm>
          <a:off x="6705111" y="1611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09" name="直線コネクタ 508"/>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0"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1" name="直線コネクタ 510"/>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2"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3" name="直線コネクタ 512"/>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82047</xdr:rowOff>
    </xdr:from>
    <xdr:to>
      <xdr:col>85</xdr:col>
      <xdr:colOff>127000</xdr:colOff>
      <xdr:row>33</xdr:row>
      <xdr:rowOff>129825</xdr:rowOff>
    </xdr:to>
    <xdr:cxnSp macro="">
      <xdr:nvCxnSpPr>
        <xdr:cNvPr id="514" name="直線コネクタ 513"/>
        <xdr:cNvCxnSpPr/>
      </xdr:nvCxnSpPr>
      <xdr:spPr>
        <a:xfrm>
          <a:off x="15481300" y="5739897"/>
          <a:ext cx="8382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5"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16" name="フローチャート: 判断 515"/>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82047</xdr:rowOff>
    </xdr:from>
    <xdr:to>
      <xdr:col>81</xdr:col>
      <xdr:colOff>50800</xdr:colOff>
      <xdr:row>34</xdr:row>
      <xdr:rowOff>169144</xdr:rowOff>
    </xdr:to>
    <xdr:cxnSp macro="">
      <xdr:nvCxnSpPr>
        <xdr:cNvPr id="517" name="直線コネクタ 516"/>
        <xdr:cNvCxnSpPr/>
      </xdr:nvCxnSpPr>
      <xdr:spPr>
        <a:xfrm flipV="1">
          <a:off x="14592300" y="5739897"/>
          <a:ext cx="889000" cy="2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18" name="フローチャート: 判断 517"/>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19" name="テキスト ボックス 518"/>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52420</xdr:rowOff>
    </xdr:from>
    <xdr:to>
      <xdr:col>76</xdr:col>
      <xdr:colOff>114300</xdr:colOff>
      <xdr:row>34</xdr:row>
      <xdr:rowOff>169144</xdr:rowOff>
    </xdr:to>
    <xdr:cxnSp macro="">
      <xdr:nvCxnSpPr>
        <xdr:cNvPr id="520" name="直線コネクタ 519"/>
        <xdr:cNvCxnSpPr/>
      </xdr:nvCxnSpPr>
      <xdr:spPr>
        <a:xfrm>
          <a:off x="13703300" y="5881720"/>
          <a:ext cx="889000" cy="11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1" name="フローチャート: 判断 520"/>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2" name="テキスト ボックス 521"/>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52420</xdr:rowOff>
    </xdr:from>
    <xdr:to>
      <xdr:col>71</xdr:col>
      <xdr:colOff>177800</xdr:colOff>
      <xdr:row>34</xdr:row>
      <xdr:rowOff>117983</xdr:rowOff>
    </xdr:to>
    <xdr:cxnSp macro="">
      <xdr:nvCxnSpPr>
        <xdr:cNvPr id="523" name="直線コネクタ 522"/>
        <xdr:cNvCxnSpPr/>
      </xdr:nvCxnSpPr>
      <xdr:spPr>
        <a:xfrm flipV="1">
          <a:off x="12814300" y="5881720"/>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4" name="フローチャート: 判断 523"/>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25" name="テキスト ボックス 524"/>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26" name="フローチャート: 判断 525"/>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27" name="テキスト ボックス 526"/>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79025</xdr:rowOff>
    </xdr:from>
    <xdr:to>
      <xdr:col>85</xdr:col>
      <xdr:colOff>177800</xdr:colOff>
      <xdr:row>34</xdr:row>
      <xdr:rowOff>9175</xdr:rowOff>
    </xdr:to>
    <xdr:sp macro="" textlink="">
      <xdr:nvSpPr>
        <xdr:cNvPr id="533" name="楕円 532"/>
        <xdr:cNvSpPr/>
      </xdr:nvSpPr>
      <xdr:spPr>
        <a:xfrm>
          <a:off x="16268700" y="57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101902</xdr:rowOff>
    </xdr:from>
    <xdr:ext cx="534377" cy="259045"/>
    <xdr:sp macro="" textlink="">
      <xdr:nvSpPr>
        <xdr:cNvPr id="534" name="消防費該当値テキスト"/>
        <xdr:cNvSpPr txBox="1"/>
      </xdr:nvSpPr>
      <xdr:spPr>
        <a:xfrm>
          <a:off x="16370300" y="558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31247</xdr:rowOff>
    </xdr:from>
    <xdr:to>
      <xdr:col>81</xdr:col>
      <xdr:colOff>101600</xdr:colOff>
      <xdr:row>33</xdr:row>
      <xdr:rowOff>132847</xdr:rowOff>
    </xdr:to>
    <xdr:sp macro="" textlink="">
      <xdr:nvSpPr>
        <xdr:cNvPr id="535" name="楕円 534"/>
        <xdr:cNvSpPr/>
      </xdr:nvSpPr>
      <xdr:spPr>
        <a:xfrm>
          <a:off x="15430500" y="568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149374</xdr:rowOff>
    </xdr:from>
    <xdr:ext cx="534377" cy="259045"/>
    <xdr:sp macro="" textlink="">
      <xdr:nvSpPr>
        <xdr:cNvPr id="536" name="テキスト ボックス 535"/>
        <xdr:cNvSpPr txBox="1"/>
      </xdr:nvSpPr>
      <xdr:spPr>
        <a:xfrm>
          <a:off x="15214111" y="546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118344</xdr:rowOff>
    </xdr:from>
    <xdr:to>
      <xdr:col>76</xdr:col>
      <xdr:colOff>165100</xdr:colOff>
      <xdr:row>35</xdr:row>
      <xdr:rowOff>48494</xdr:rowOff>
    </xdr:to>
    <xdr:sp macro="" textlink="">
      <xdr:nvSpPr>
        <xdr:cNvPr id="537" name="楕円 536"/>
        <xdr:cNvSpPr/>
      </xdr:nvSpPr>
      <xdr:spPr>
        <a:xfrm>
          <a:off x="14541500" y="59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65021</xdr:rowOff>
    </xdr:from>
    <xdr:ext cx="534377" cy="259045"/>
    <xdr:sp macro="" textlink="">
      <xdr:nvSpPr>
        <xdr:cNvPr id="538" name="テキスト ボックス 537"/>
        <xdr:cNvSpPr txBox="1"/>
      </xdr:nvSpPr>
      <xdr:spPr>
        <a:xfrm>
          <a:off x="14325111" y="57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1620</xdr:rowOff>
    </xdr:from>
    <xdr:to>
      <xdr:col>72</xdr:col>
      <xdr:colOff>38100</xdr:colOff>
      <xdr:row>34</xdr:row>
      <xdr:rowOff>103220</xdr:rowOff>
    </xdr:to>
    <xdr:sp macro="" textlink="">
      <xdr:nvSpPr>
        <xdr:cNvPr id="539" name="楕円 538"/>
        <xdr:cNvSpPr/>
      </xdr:nvSpPr>
      <xdr:spPr>
        <a:xfrm>
          <a:off x="13652500" y="58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119747</xdr:rowOff>
    </xdr:from>
    <xdr:ext cx="534377" cy="259045"/>
    <xdr:sp macro="" textlink="">
      <xdr:nvSpPr>
        <xdr:cNvPr id="540" name="テキスト ボックス 539"/>
        <xdr:cNvSpPr txBox="1"/>
      </xdr:nvSpPr>
      <xdr:spPr>
        <a:xfrm>
          <a:off x="13436111" y="560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67183</xdr:rowOff>
    </xdr:from>
    <xdr:to>
      <xdr:col>67</xdr:col>
      <xdr:colOff>101600</xdr:colOff>
      <xdr:row>34</xdr:row>
      <xdr:rowOff>168783</xdr:rowOff>
    </xdr:to>
    <xdr:sp macro="" textlink="">
      <xdr:nvSpPr>
        <xdr:cNvPr id="541" name="楕円 540"/>
        <xdr:cNvSpPr/>
      </xdr:nvSpPr>
      <xdr:spPr>
        <a:xfrm>
          <a:off x="12763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13860</xdr:rowOff>
    </xdr:from>
    <xdr:ext cx="534377" cy="259045"/>
    <xdr:sp macro="" textlink="">
      <xdr:nvSpPr>
        <xdr:cNvPr id="542" name="テキスト ボックス 541"/>
        <xdr:cNvSpPr txBox="1"/>
      </xdr:nvSpPr>
      <xdr:spPr>
        <a:xfrm>
          <a:off x="12547111" y="56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69" name="直線コネクタ 568"/>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0"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1" name="直線コネクタ 570"/>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2"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3" name="直線コネクタ 572"/>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165777</xdr:rowOff>
    </xdr:from>
    <xdr:to>
      <xdr:col>85</xdr:col>
      <xdr:colOff>127000</xdr:colOff>
      <xdr:row>56</xdr:row>
      <xdr:rowOff>58253</xdr:rowOff>
    </xdr:to>
    <xdr:cxnSp macro="">
      <xdr:nvCxnSpPr>
        <xdr:cNvPr id="574" name="直線コネクタ 573"/>
        <xdr:cNvCxnSpPr/>
      </xdr:nvCxnSpPr>
      <xdr:spPr>
        <a:xfrm>
          <a:off x="15481300" y="8738277"/>
          <a:ext cx="838200" cy="9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5"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76" name="フローチャート: 判断 575"/>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165777</xdr:rowOff>
    </xdr:from>
    <xdr:to>
      <xdr:col>81</xdr:col>
      <xdr:colOff>50800</xdr:colOff>
      <xdr:row>53</xdr:row>
      <xdr:rowOff>47721</xdr:rowOff>
    </xdr:to>
    <xdr:cxnSp macro="">
      <xdr:nvCxnSpPr>
        <xdr:cNvPr id="577" name="直線コネクタ 576"/>
        <xdr:cNvCxnSpPr/>
      </xdr:nvCxnSpPr>
      <xdr:spPr>
        <a:xfrm flipV="1">
          <a:off x="14592300" y="8738277"/>
          <a:ext cx="889000" cy="39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78" name="フローチャート: 判断 577"/>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79" name="テキスト ボックス 578"/>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47721</xdr:rowOff>
    </xdr:from>
    <xdr:to>
      <xdr:col>76</xdr:col>
      <xdr:colOff>114300</xdr:colOff>
      <xdr:row>56</xdr:row>
      <xdr:rowOff>2311</xdr:rowOff>
    </xdr:to>
    <xdr:cxnSp macro="">
      <xdr:nvCxnSpPr>
        <xdr:cNvPr id="580" name="直線コネクタ 579"/>
        <xdr:cNvCxnSpPr/>
      </xdr:nvCxnSpPr>
      <xdr:spPr>
        <a:xfrm flipV="1">
          <a:off x="13703300" y="9134571"/>
          <a:ext cx="889000" cy="46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1" name="フローチャート: 判断 580"/>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2" name="テキスト ボックス 581"/>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2311</xdr:rowOff>
    </xdr:from>
    <xdr:to>
      <xdr:col>71</xdr:col>
      <xdr:colOff>177800</xdr:colOff>
      <xdr:row>57</xdr:row>
      <xdr:rowOff>2638</xdr:rowOff>
    </xdr:to>
    <xdr:cxnSp macro="">
      <xdr:nvCxnSpPr>
        <xdr:cNvPr id="583" name="直線コネクタ 582"/>
        <xdr:cNvCxnSpPr/>
      </xdr:nvCxnSpPr>
      <xdr:spPr>
        <a:xfrm flipV="1">
          <a:off x="12814300" y="9603511"/>
          <a:ext cx="889000" cy="1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4" name="フローチャート: 判断 583"/>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85" name="テキスト ボックス 584"/>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86" name="フローチャート: 判断 585"/>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87" name="テキスト ボックス 586"/>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7453</xdr:rowOff>
    </xdr:from>
    <xdr:to>
      <xdr:col>85</xdr:col>
      <xdr:colOff>177800</xdr:colOff>
      <xdr:row>56</xdr:row>
      <xdr:rowOff>109053</xdr:rowOff>
    </xdr:to>
    <xdr:sp macro="" textlink="">
      <xdr:nvSpPr>
        <xdr:cNvPr id="593" name="楕円 592"/>
        <xdr:cNvSpPr/>
      </xdr:nvSpPr>
      <xdr:spPr>
        <a:xfrm>
          <a:off x="16268700" y="9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30330</xdr:rowOff>
    </xdr:from>
    <xdr:ext cx="534377" cy="259045"/>
    <xdr:sp macro="" textlink="">
      <xdr:nvSpPr>
        <xdr:cNvPr id="594" name="教育費該当値テキスト"/>
        <xdr:cNvSpPr txBox="1"/>
      </xdr:nvSpPr>
      <xdr:spPr>
        <a:xfrm>
          <a:off x="16370300" y="94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114977</xdr:rowOff>
    </xdr:from>
    <xdr:to>
      <xdr:col>81</xdr:col>
      <xdr:colOff>101600</xdr:colOff>
      <xdr:row>51</xdr:row>
      <xdr:rowOff>45127</xdr:rowOff>
    </xdr:to>
    <xdr:sp macro="" textlink="">
      <xdr:nvSpPr>
        <xdr:cNvPr id="595" name="楕円 594"/>
        <xdr:cNvSpPr/>
      </xdr:nvSpPr>
      <xdr:spPr>
        <a:xfrm>
          <a:off x="15430500" y="86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61654</xdr:rowOff>
    </xdr:from>
    <xdr:ext cx="599010" cy="259045"/>
    <xdr:sp macro="" textlink="">
      <xdr:nvSpPr>
        <xdr:cNvPr id="596" name="テキスト ボックス 595"/>
        <xdr:cNvSpPr txBox="1"/>
      </xdr:nvSpPr>
      <xdr:spPr>
        <a:xfrm>
          <a:off x="15181795" y="846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168371</xdr:rowOff>
    </xdr:from>
    <xdr:to>
      <xdr:col>76</xdr:col>
      <xdr:colOff>165100</xdr:colOff>
      <xdr:row>53</xdr:row>
      <xdr:rowOff>98521</xdr:rowOff>
    </xdr:to>
    <xdr:sp macro="" textlink="">
      <xdr:nvSpPr>
        <xdr:cNvPr id="597" name="楕円 596"/>
        <xdr:cNvSpPr/>
      </xdr:nvSpPr>
      <xdr:spPr>
        <a:xfrm>
          <a:off x="14541500" y="90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115048</xdr:rowOff>
    </xdr:from>
    <xdr:ext cx="534377" cy="259045"/>
    <xdr:sp macro="" textlink="">
      <xdr:nvSpPr>
        <xdr:cNvPr id="598" name="テキスト ボックス 597"/>
        <xdr:cNvSpPr txBox="1"/>
      </xdr:nvSpPr>
      <xdr:spPr>
        <a:xfrm>
          <a:off x="14325111" y="88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122961</xdr:rowOff>
    </xdr:from>
    <xdr:to>
      <xdr:col>72</xdr:col>
      <xdr:colOff>38100</xdr:colOff>
      <xdr:row>56</xdr:row>
      <xdr:rowOff>53111</xdr:rowOff>
    </xdr:to>
    <xdr:sp macro="" textlink="">
      <xdr:nvSpPr>
        <xdr:cNvPr id="599" name="楕円 598"/>
        <xdr:cNvSpPr/>
      </xdr:nvSpPr>
      <xdr:spPr>
        <a:xfrm>
          <a:off x="13652500" y="9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69638</xdr:rowOff>
    </xdr:from>
    <xdr:ext cx="534377" cy="259045"/>
    <xdr:sp macro="" textlink="">
      <xdr:nvSpPr>
        <xdr:cNvPr id="600" name="テキスト ボックス 599"/>
        <xdr:cNvSpPr txBox="1"/>
      </xdr:nvSpPr>
      <xdr:spPr>
        <a:xfrm>
          <a:off x="13436111" y="93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123288</xdr:rowOff>
    </xdr:from>
    <xdr:to>
      <xdr:col>67</xdr:col>
      <xdr:colOff>101600</xdr:colOff>
      <xdr:row>57</xdr:row>
      <xdr:rowOff>53438</xdr:rowOff>
    </xdr:to>
    <xdr:sp macro="" textlink="">
      <xdr:nvSpPr>
        <xdr:cNvPr id="601" name="楕円 600"/>
        <xdr:cNvSpPr/>
      </xdr:nvSpPr>
      <xdr:spPr>
        <a:xfrm>
          <a:off x="12763500" y="97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69965</xdr:rowOff>
    </xdr:from>
    <xdr:ext cx="534377" cy="259045"/>
    <xdr:sp macro="" textlink="">
      <xdr:nvSpPr>
        <xdr:cNvPr id="602" name="テキスト ボックス 601"/>
        <xdr:cNvSpPr txBox="1"/>
      </xdr:nvSpPr>
      <xdr:spPr>
        <a:xfrm>
          <a:off x="12547111" y="94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26" name="直線コネクタ 625"/>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29"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0" name="直線コネクタ 629"/>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149186</xdr:rowOff>
    </xdr:from>
    <xdr:to>
      <xdr:col>85</xdr:col>
      <xdr:colOff>127000</xdr:colOff>
      <xdr:row>79</xdr:row>
      <xdr:rowOff>44450</xdr:rowOff>
    </xdr:to>
    <xdr:cxnSp macro="">
      <xdr:nvCxnSpPr>
        <xdr:cNvPr id="631" name="直線コネクタ 630"/>
        <xdr:cNvCxnSpPr/>
      </xdr:nvCxnSpPr>
      <xdr:spPr>
        <a:xfrm flipV="1">
          <a:off x="15481300" y="13350836"/>
          <a:ext cx="838200" cy="23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77500</xdr:rowOff>
    </xdr:from>
    <xdr:ext cx="469744" cy="259045"/>
    <xdr:sp macro="" textlink="">
      <xdr:nvSpPr>
        <xdr:cNvPr id="632" name="災害復旧費平均値テキスト"/>
        <xdr:cNvSpPr txBox="1"/>
      </xdr:nvSpPr>
      <xdr:spPr>
        <a:xfrm>
          <a:off x="16370300" y="13450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3" name="フローチャート: 判断 632"/>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38354</xdr:rowOff>
    </xdr:from>
    <xdr:to>
      <xdr:col>81</xdr:col>
      <xdr:colOff>50800</xdr:colOff>
      <xdr:row>79</xdr:row>
      <xdr:rowOff>44450</xdr:rowOff>
    </xdr:to>
    <xdr:cxnSp macro="">
      <xdr:nvCxnSpPr>
        <xdr:cNvPr id="634" name="直線コネクタ 633"/>
        <xdr:cNvCxnSpPr/>
      </xdr:nvCxnSpPr>
      <xdr:spPr>
        <a:xfrm>
          <a:off x="14592300" y="135829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5" name="フローチャート: 判断 634"/>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36" name="テキスト ボックス 635"/>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26809</xdr:rowOff>
    </xdr:from>
    <xdr:to>
      <xdr:col>76</xdr:col>
      <xdr:colOff>114300</xdr:colOff>
      <xdr:row>79</xdr:row>
      <xdr:rowOff>38354</xdr:rowOff>
    </xdr:to>
    <xdr:cxnSp macro="">
      <xdr:nvCxnSpPr>
        <xdr:cNvPr id="637" name="直線コネクタ 636"/>
        <xdr:cNvCxnSpPr/>
      </xdr:nvCxnSpPr>
      <xdr:spPr>
        <a:xfrm>
          <a:off x="13703300" y="13571359"/>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38" name="フローチャート: 判断 637"/>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39" name="テキスト ボックス 638"/>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26809</xdr:rowOff>
    </xdr:from>
    <xdr:to>
      <xdr:col>71</xdr:col>
      <xdr:colOff>177800</xdr:colOff>
      <xdr:row>79</xdr:row>
      <xdr:rowOff>44450</xdr:rowOff>
    </xdr:to>
    <xdr:cxnSp macro="">
      <xdr:nvCxnSpPr>
        <xdr:cNvPr id="640" name="直線コネクタ 639"/>
        <xdr:cNvCxnSpPr/>
      </xdr:nvCxnSpPr>
      <xdr:spPr>
        <a:xfrm flipV="1">
          <a:off x="12814300" y="13571359"/>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1" name="フローチャート: 判断 640"/>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2" name="テキスト ボックス 641"/>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3" name="フローチャート: 判断 642"/>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4" name="テキスト ボックス 643"/>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98386</xdr:rowOff>
    </xdr:from>
    <xdr:to>
      <xdr:col>85</xdr:col>
      <xdr:colOff>177800</xdr:colOff>
      <xdr:row>78</xdr:row>
      <xdr:rowOff>28536</xdr:rowOff>
    </xdr:to>
    <xdr:sp macro="" textlink="">
      <xdr:nvSpPr>
        <xdr:cNvPr id="650" name="楕円 649"/>
        <xdr:cNvSpPr/>
      </xdr:nvSpPr>
      <xdr:spPr>
        <a:xfrm>
          <a:off x="16268700" y="133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121263</xdr:rowOff>
    </xdr:from>
    <xdr:ext cx="469744" cy="259045"/>
    <xdr:sp macro="" textlink="">
      <xdr:nvSpPr>
        <xdr:cNvPr id="651" name="災害復旧費該当値テキスト"/>
        <xdr:cNvSpPr txBox="1"/>
      </xdr:nvSpPr>
      <xdr:spPr>
        <a:xfrm>
          <a:off x="16370300" y="1315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159004</xdr:rowOff>
    </xdr:from>
    <xdr:to>
      <xdr:col>76</xdr:col>
      <xdr:colOff>165100</xdr:colOff>
      <xdr:row>79</xdr:row>
      <xdr:rowOff>89154</xdr:rowOff>
    </xdr:to>
    <xdr:sp macro="" textlink="">
      <xdr:nvSpPr>
        <xdr:cNvPr id="654" name="楕円 653"/>
        <xdr:cNvSpPr/>
      </xdr:nvSpPr>
      <xdr:spPr>
        <a:xfrm>
          <a:off x="14541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80281</xdr:rowOff>
    </xdr:from>
    <xdr:ext cx="378565" cy="259045"/>
    <xdr:sp macro="" textlink="">
      <xdr:nvSpPr>
        <xdr:cNvPr id="655" name="テキスト ボックス 654"/>
        <xdr:cNvSpPr txBox="1"/>
      </xdr:nvSpPr>
      <xdr:spPr>
        <a:xfrm>
          <a:off x="14403017" y="136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147459</xdr:rowOff>
    </xdr:from>
    <xdr:to>
      <xdr:col>72</xdr:col>
      <xdr:colOff>38100</xdr:colOff>
      <xdr:row>79</xdr:row>
      <xdr:rowOff>77609</xdr:rowOff>
    </xdr:to>
    <xdr:sp macro="" textlink="">
      <xdr:nvSpPr>
        <xdr:cNvPr id="656" name="楕円 655"/>
        <xdr:cNvSpPr/>
      </xdr:nvSpPr>
      <xdr:spPr>
        <a:xfrm>
          <a:off x="13652500" y="135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68736</xdr:rowOff>
    </xdr:from>
    <xdr:ext cx="378565" cy="259045"/>
    <xdr:sp macro="" textlink="">
      <xdr:nvSpPr>
        <xdr:cNvPr id="657" name="テキスト ボックス 656"/>
        <xdr:cNvSpPr txBox="1"/>
      </xdr:nvSpPr>
      <xdr:spPr>
        <a:xfrm>
          <a:off x="13514017" y="1361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5" name="直線コネクタ 684"/>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86"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87" name="直線コネクタ 686"/>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88"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89" name="直線コネクタ 688"/>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112775</xdr:rowOff>
    </xdr:from>
    <xdr:to>
      <xdr:col>85</xdr:col>
      <xdr:colOff>127000</xdr:colOff>
      <xdr:row>92</xdr:row>
      <xdr:rowOff>126310</xdr:rowOff>
    </xdr:to>
    <xdr:cxnSp macro="">
      <xdr:nvCxnSpPr>
        <xdr:cNvPr id="690" name="直線コネクタ 689"/>
        <xdr:cNvCxnSpPr/>
      </xdr:nvCxnSpPr>
      <xdr:spPr>
        <a:xfrm>
          <a:off x="15481300" y="15886175"/>
          <a:ext cx="8382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1"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2" name="フローチャート: 判断 691"/>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61748</xdr:rowOff>
    </xdr:from>
    <xdr:to>
      <xdr:col>81</xdr:col>
      <xdr:colOff>50800</xdr:colOff>
      <xdr:row>92</xdr:row>
      <xdr:rowOff>112775</xdr:rowOff>
    </xdr:to>
    <xdr:cxnSp macro="">
      <xdr:nvCxnSpPr>
        <xdr:cNvPr id="693" name="直線コネクタ 692"/>
        <xdr:cNvCxnSpPr/>
      </xdr:nvCxnSpPr>
      <xdr:spPr>
        <a:xfrm>
          <a:off x="14592300" y="15835148"/>
          <a:ext cx="889000" cy="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4" name="フローチャート: 判断 693"/>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5" name="テキスト ボックス 694"/>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61748</xdr:rowOff>
    </xdr:from>
    <xdr:to>
      <xdr:col>76</xdr:col>
      <xdr:colOff>114300</xdr:colOff>
      <xdr:row>92</xdr:row>
      <xdr:rowOff>91301</xdr:rowOff>
    </xdr:to>
    <xdr:cxnSp macro="">
      <xdr:nvCxnSpPr>
        <xdr:cNvPr id="696" name="直線コネクタ 695"/>
        <xdr:cNvCxnSpPr/>
      </xdr:nvCxnSpPr>
      <xdr:spPr>
        <a:xfrm flipV="1">
          <a:off x="13703300" y="15835148"/>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697" name="フローチャート: 判断 696"/>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698" name="テキスト ボックス 697"/>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91301</xdr:rowOff>
    </xdr:from>
    <xdr:to>
      <xdr:col>71</xdr:col>
      <xdr:colOff>177800</xdr:colOff>
      <xdr:row>92</xdr:row>
      <xdr:rowOff>115714</xdr:rowOff>
    </xdr:to>
    <xdr:cxnSp macro="">
      <xdr:nvCxnSpPr>
        <xdr:cNvPr id="699" name="直線コネクタ 698"/>
        <xdr:cNvCxnSpPr/>
      </xdr:nvCxnSpPr>
      <xdr:spPr>
        <a:xfrm flipV="1">
          <a:off x="12814300" y="15864701"/>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0" name="フローチャート: 判断 699"/>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1" name="テキスト ボックス 700"/>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2" name="フローチャート: 判断 701"/>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3" name="テキスト ボックス 702"/>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75510</xdr:rowOff>
    </xdr:from>
    <xdr:to>
      <xdr:col>85</xdr:col>
      <xdr:colOff>177800</xdr:colOff>
      <xdr:row>93</xdr:row>
      <xdr:rowOff>5660</xdr:rowOff>
    </xdr:to>
    <xdr:sp macro="" textlink="">
      <xdr:nvSpPr>
        <xdr:cNvPr id="709" name="楕円 708"/>
        <xdr:cNvSpPr/>
      </xdr:nvSpPr>
      <xdr:spPr>
        <a:xfrm>
          <a:off x="16268700" y="1584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98387</xdr:rowOff>
    </xdr:from>
    <xdr:ext cx="534377" cy="259045"/>
    <xdr:sp macro="" textlink="">
      <xdr:nvSpPr>
        <xdr:cNvPr id="710" name="公債費該当値テキスト"/>
        <xdr:cNvSpPr txBox="1"/>
      </xdr:nvSpPr>
      <xdr:spPr>
        <a:xfrm>
          <a:off x="16370300" y="1570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61975</xdr:rowOff>
    </xdr:from>
    <xdr:to>
      <xdr:col>81</xdr:col>
      <xdr:colOff>101600</xdr:colOff>
      <xdr:row>92</xdr:row>
      <xdr:rowOff>163575</xdr:rowOff>
    </xdr:to>
    <xdr:sp macro="" textlink="">
      <xdr:nvSpPr>
        <xdr:cNvPr id="711" name="楕円 710"/>
        <xdr:cNvSpPr/>
      </xdr:nvSpPr>
      <xdr:spPr>
        <a:xfrm>
          <a:off x="15430500" y="158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8652</xdr:rowOff>
    </xdr:from>
    <xdr:ext cx="534377" cy="259045"/>
    <xdr:sp macro="" textlink="">
      <xdr:nvSpPr>
        <xdr:cNvPr id="712" name="テキスト ボックス 711"/>
        <xdr:cNvSpPr txBox="1"/>
      </xdr:nvSpPr>
      <xdr:spPr>
        <a:xfrm>
          <a:off x="15214111" y="156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10948</xdr:rowOff>
    </xdr:from>
    <xdr:to>
      <xdr:col>76</xdr:col>
      <xdr:colOff>165100</xdr:colOff>
      <xdr:row>92</xdr:row>
      <xdr:rowOff>112548</xdr:rowOff>
    </xdr:to>
    <xdr:sp macro="" textlink="">
      <xdr:nvSpPr>
        <xdr:cNvPr id="713" name="楕円 712"/>
        <xdr:cNvSpPr/>
      </xdr:nvSpPr>
      <xdr:spPr>
        <a:xfrm>
          <a:off x="14541500" y="157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129075</xdr:rowOff>
    </xdr:from>
    <xdr:ext cx="534377" cy="259045"/>
    <xdr:sp macro="" textlink="">
      <xdr:nvSpPr>
        <xdr:cNvPr id="714" name="テキスト ボックス 713"/>
        <xdr:cNvSpPr txBox="1"/>
      </xdr:nvSpPr>
      <xdr:spPr>
        <a:xfrm>
          <a:off x="14325111" y="155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40501</xdr:rowOff>
    </xdr:from>
    <xdr:to>
      <xdr:col>72</xdr:col>
      <xdr:colOff>38100</xdr:colOff>
      <xdr:row>92</xdr:row>
      <xdr:rowOff>142101</xdr:rowOff>
    </xdr:to>
    <xdr:sp macro="" textlink="">
      <xdr:nvSpPr>
        <xdr:cNvPr id="715" name="楕円 714"/>
        <xdr:cNvSpPr/>
      </xdr:nvSpPr>
      <xdr:spPr>
        <a:xfrm>
          <a:off x="13652500" y="15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158628</xdr:rowOff>
    </xdr:from>
    <xdr:ext cx="534377" cy="259045"/>
    <xdr:sp macro="" textlink="">
      <xdr:nvSpPr>
        <xdr:cNvPr id="716" name="テキスト ボックス 715"/>
        <xdr:cNvSpPr txBox="1"/>
      </xdr:nvSpPr>
      <xdr:spPr>
        <a:xfrm>
          <a:off x="13436111" y="155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64914</xdr:rowOff>
    </xdr:from>
    <xdr:to>
      <xdr:col>67</xdr:col>
      <xdr:colOff>101600</xdr:colOff>
      <xdr:row>92</xdr:row>
      <xdr:rowOff>166514</xdr:rowOff>
    </xdr:to>
    <xdr:sp macro="" textlink="">
      <xdr:nvSpPr>
        <xdr:cNvPr id="717" name="楕円 716"/>
        <xdr:cNvSpPr/>
      </xdr:nvSpPr>
      <xdr:spPr>
        <a:xfrm>
          <a:off x="12763500" y="158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11591</xdr:rowOff>
    </xdr:from>
    <xdr:ext cx="534377" cy="259045"/>
    <xdr:sp macro="" textlink="">
      <xdr:nvSpPr>
        <xdr:cNvPr id="718" name="テキスト ボックス 717"/>
        <xdr:cNvSpPr txBox="1"/>
      </xdr:nvSpPr>
      <xdr:spPr>
        <a:xfrm>
          <a:off x="12547111" y="156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0" name="テキスト ボックス 739"/>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4" name="直線コネクタ 743"/>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47"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48" name="直線コネクタ 747"/>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7439</xdr:rowOff>
    </xdr:from>
    <xdr:to>
      <xdr:col>116</xdr:col>
      <xdr:colOff>63500</xdr:colOff>
      <xdr:row>31</xdr:row>
      <xdr:rowOff>33564</xdr:rowOff>
    </xdr:to>
    <xdr:cxnSp macro="">
      <xdr:nvCxnSpPr>
        <xdr:cNvPr id="749" name="直線コネクタ 748"/>
        <xdr:cNvCxnSpPr/>
      </xdr:nvCxnSpPr>
      <xdr:spPr>
        <a:xfrm flipV="1">
          <a:off x="21323300" y="532238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135907</xdr:rowOff>
    </xdr:from>
    <xdr:ext cx="313932" cy="259045"/>
    <xdr:sp macro="" textlink="">
      <xdr:nvSpPr>
        <xdr:cNvPr id="750" name="諸支出金平均値テキスト"/>
        <xdr:cNvSpPr txBox="1"/>
      </xdr:nvSpPr>
      <xdr:spPr>
        <a:xfrm>
          <a:off x="22212300" y="6651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1" name="フローチャート: 判断 750"/>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165826</xdr:rowOff>
    </xdr:from>
    <xdr:to>
      <xdr:col>111</xdr:col>
      <xdr:colOff>177800</xdr:colOff>
      <xdr:row>31</xdr:row>
      <xdr:rowOff>33564</xdr:rowOff>
    </xdr:to>
    <xdr:cxnSp macro="">
      <xdr:nvCxnSpPr>
        <xdr:cNvPr id="752" name="直線コネクタ 751"/>
        <xdr:cNvCxnSpPr/>
      </xdr:nvCxnSpPr>
      <xdr:spPr>
        <a:xfrm>
          <a:off x="20434300" y="53093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3" name="フローチャート: 判断 752"/>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96718</xdr:rowOff>
    </xdr:from>
    <xdr:ext cx="313932" cy="259045"/>
    <xdr:sp macro="" textlink="">
      <xdr:nvSpPr>
        <xdr:cNvPr id="754" name="テキスト ボックス 753"/>
        <xdr:cNvSpPr txBox="1"/>
      </xdr:nvSpPr>
      <xdr:spPr>
        <a:xfrm>
          <a:off x="21166333" y="66118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165826</xdr:rowOff>
    </xdr:from>
    <xdr:to>
      <xdr:col>107</xdr:col>
      <xdr:colOff>50800</xdr:colOff>
      <xdr:row>39</xdr:row>
      <xdr:rowOff>98878</xdr:rowOff>
    </xdr:to>
    <xdr:cxnSp macro="">
      <xdr:nvCxnSpPr>
        <xdr:cNvPr id="755" name="直線コネクタ 754"/>
        <xdr:cNvCxnSpPr/>
      </xdr:nvCxnSpPr>
      <xdr:spPr>
        <a:xfrm flipV="1">
          <a:off x="19545300" y="5309326"/>
          <a:ext cx="889000" cy="147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56" name="フローチャート: 判断 755"/>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150603</xdr:rowOff>
    </xdr:from>
    <xdr:ext cx="378565" cy="259045"/>
    <xdr:sp macro="" textlink="">
      <xdr:nvSpPr>
        <xdr:cNvPr id="757" name="テキスト ボックス 756"/>
        <xdr:cNvSpPr txBox="1"/>
      </xdr:nvSpPr>
      <xdr:spPr>
        <a:xfrm>
          <a:off x="20245017" y="649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110308</xdr:rowOff>
    </xdr:from>
    <xdr:to>
      <xdr:col>102</xdr:col>
      <xdr:colOff>114300</xdr:colOff>
      <xdr:row>39</xdr:row>
      <xdr:rowOff>98878</xdr:rowOff>
    </xdr:to>
    <xdr:cxnSp macro="">
      <xdr:nvCxnSpPr>
        <xdr:cNvPr id="758" name="直線コネクタ 757"/>
        <xdr:cNvCxnSpPr/>
      </xdr:nvCxnSpPr>
      <xdr:spPr>
        <a:xfrm>
          <a:off x="18656300" y="5253808"/>
          <a:ext cx="889000" cy="153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59" name="フローチャート: 判断 758"/>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0" name="テキスト ボックス 759"/>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1" name="フローチャート: 判断 760"/>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65694</xdr:rowOff>
    </xdr:from>
    <xdr:ext cx="378565" cy="259045"/>
    <xdr:sp macro="" textlink="">
      <xdr:nvSpPr>
        <xdr:cNvPr id="762" name="テキスト ボックス 761"/>
        <xdr:cNvSpPr txBox="1"/>
      </xdr:nvSpPr>
      <xdr:spPr>
        <a:xfrm>
          <a:off x="18467017" y="606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128089</xdr:rowOff>
    </xdr:from>
    <xdr:to>
      <xdr:col>116</xdr:col>
      <xdr:colOff>114300</xdr:colOff>
      <xdr:row>31</xdr:row>
      <xdr:rowOff>58239</xdr:rowOff>
    </xdr:to>
    <xdr:sp macro="" textlink="">
      <xdr:nvSpPr>
        <xdr:cNvPr id="768" name="楕円 767"/>
        <xdr:cNvSpPr/>
      </xdr:nvSpPr>
      <xdr:spPr>
        <a:xfrm>
          <a:off x="22110700" y="52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81116</xdr:rowOff>
    </xdr:from>
    <xdr:ext cx="378565" cy="259045"/>
    <xdr:sp macro="" textlink="">
      <xdr:nvSpPr>
        <xdr:cNvPr id="769" name="諸支出金該当値テキスト"/>
        <xdr:cNvSpPr txBox="1"/>
      </xdr:nvSpPr>
      <xdr:spPr>
        <a:xfrm>
          <a:off x="22212300" y="5224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154214</xdr:rowOff>
    </xdr:from>
    <xdr:to>
      <xdr:col>112</xdr:col>
      <xdr:colOff>38100</xdr:colOff>
      <xdr:row>31</xdr:row>
      <xdr:rowOff>84364</xdr:rowOff>
    </xdr:to>
    <xdr:sp macro="" textlink="">
      <xdr:nvSpPr>
        <xdr:cNvPr id="770" name="楕円 769"/>
        <xdr:cNvSpPr/>
      </xdr:nvSpPr>
      <xdr:spPr>
        <a:xfrm>
          <a:off x="21272500" y="52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29</xdr:row>
      <xdr:rowOff>100891</xdr:rowOff>
    </xdr:from>
    <xdr:ext cx="378565" cy="259045"/>
    <xdr:sp macro="" textlink="">
      <xdr:nvSpPr>
        <xdr:cNvPr id="771" name="テキスト ボックス 770"/>
        <xdr:cNvSpPr txBox="1"/>
      </xdr:nvSpPr>
      <xdr:spPr>
        <a:xfrm>
          <a:off x="21134017" y="5072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115026</xdr:rowOff>
    </xdr:from>
    <xdr:to>
      <xdr:col>107</xdr:col>
      <xdr:colOff>101600</xdr:colOff>
      <xdr:row>31</xdr:row>
      <xdr:rowOff>45176</xdr:rowOff>
    </xdr:to>
    <xdr:sp macro="" textlink="">
      <xdr:nvSpPr>
        <xdr:cNvPr id="772" name="楕円 771"/>
        <xdr:cNvSpPr/>
      </xdr:nvSpPr>
      <xdr:spPr>
        <a:xfrm>
          <a:off x="20383500" y="52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61703</xdr:rowOff>
    </xdr:from>
    <xdr:ext cx="378565" cy="259045"/>
    <xdr:sp macro="" textlink="">
      <xdr:nvSpPr>
        <xdr:cNvPr id="773" name="テキスト ボックス 772"/>
        <xdr:cNvSpPr txBox="1"/>
      </xdr:nvSpPr>
      <xdr:spPr>
        <a:xfrm>
          <a:off x="20245017" y="503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59508</xdr:rowOff>
    </xdr:from>
    <xdr:to>
      <xdr:col>98</xdr:col>
      <xdr:colOff>38100</xdr:colOff>
      <xdr:row>30</xdr:row>
      <xdr:rowOff>161108</xdr:rowOff>
    </xdr:to>
    <xdr:sp macro="" textlink="">
      <xdr:nvSpPr>
        <xdr:cNvPr id="776" name="楕円 775"/>
        <xdr:cNvSpPr/>
      </xdr:nvSpPr>
      <xdr:spPr>
        <a:xfrm>
          <a:off x="18605500" y="52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6185</xdr:rowOff>
    </xdr:from>
    <xdr:ext cx="378565" cy="259045"/>
    <xdr:sp macro="" textlink="">
      <xdr:nvSpPr>
        <xdr:cNvPr id="777" name="テキスト ボックス 776"/>
        <xdr:cNvSpPr txBox="1"/>
      </xdr:nvSpPr>
      <xdr:spPr>
        <a:xfrm>
          <a:off x="18467017" y="4978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合併後の歳出のスリム化が進まず、財政規模の縮小が図られない状況が浮き彫りになっている。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公債費は類似団体と比較して大きく上回っており、普通建設事業費の緊縮が進んでいない状況にある。合併特例債の活用期限が延長になるが、活用限度に迫っており、早期の手立てが必要となる。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また、土木費については下水道特別会計への繰出金が多く、類似団体平均を大きく上回っている。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合併以降、財政調整基金を取り崩すことなく順調に積立ててきたが、平成２９年度は大規模災害や交付税の逓減（合併特例の終了）により、初めて取り崩す決算となった。独自に作成している財政見通しにおいても、普通交付税の逓減などにより、何の対策もしなければ基金は１０年以内に枯渇することになることから、行財政改革の取り組みを進めていくことで年度ごとの収支を見通しよりも改善させることに努めている。</a:t>
          </a:r>
          <a:br>
            <a:rPr kumimoji="1" lang="ja-JP" altLang="en-US" sz="1000">
              <a:latin typeface="ＭＳ ゴシック" pitchFamily="49" charset="-128"/>
              <a:ea typeface="ＭＳ ゴシック" pitchFamily="49" charset="-128"/>
            </a:rPr>
          </a:br>
          <a:r>
            <a:rPr kumimoji="1" lang="ja-JP" altLang="en-US" sz="1000">
              <a:latin typeface="ＭＳ ゴシック" pitchFamily="49" charset="-128"/>
              <a:ea typeface="ＭＳ ゴシック" pitchFamily="49" charset="-128"/>
            </a:rPr>
            <a:t>　実質収支・実質単年度収支については、合併後１０年以降の普通交付税の縮減の影響が大きく、前年度から低い水準で推移しており、実質単年度収支に関してはマイナスとなっている。平成２０年度～平成２３年度の数億円にもおよぶ多額の経済対策関連交付金の活用以降、上昇傾向になった予算規模が高止まりしたままである。事務事業を見直す等、財政規模が１００億円規模程度になるよう努力していく必要があ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となっているが、特別会計の繰入金割合が大きく、依然として一般会計に強く依存している状況にある。下水道事業等の法適用化が推進される中、移行した場合でも安定経営が行えるように、料金改定の検討や利用促進対策等による収入確保に努め、一般会計からの繰入金の抑制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225;&#30011;&#36001;&#25919;&#35506;\201_&#36001;&#25919;\03%20&#36001;&#25919;&#35519;&#26619;\03&#21508;&#31278;&#36001;&#25919;&#22577;&#21578;&#31561;\H31&#36001;&#25919;\R1.10.23%20&#24179;&#25104;29&#24180;&#24230;&#36001;&#25919;&#29366;&#27841;&#36039;&#26009;&#38598;\&#12304;&#36001;&#25919;&#29366;&#27841;&#36039;&#26009;&#38598;&#12305;_264652_&#19982;&#35613;&#37326;&#30010;_2017\&#12304;&#36001;&#25919;&#29366;&#27841;&#36039;&#26009;&#38598;&#12305;_264652_&#19982;&#35613;&#3732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93.5</v>
          </cell>
          <cell r="CN51">
            <v>93.6</v>
          </cell>
          <cell r="CV51">
            <v>105.5</v>
          </cell>
        </row>
        <row r="53">
          <cell r="CF53">
            <v>60.1</v>
          </cell>
          <cell r="CN53">
            <v>63.5</v>
          </cell>
          <cell r="CV53">
            <v>64.599999999999994</v>
          </cell>
        </row>
        <row r="55">
          <cell r="AN55" t="str">
            <v>類似団体内平均値</v>
          </cell>
          <cell r="CF55">
            <v>20.2</v>
          </cell>
          <cell r="CN55">
            <v>15.5</v>
          </cell>
          <cell r="CV55">
            <v>14</v>
          </cell>
        </row>
        <row r="57">
          <cell r="CF57">
            <v>54.5</v>
          </cell>
          <cell r="CN57">
            <v>57.7</v>
          </cell>
          <cell r="CV57">
            <v>57</v>
          </cell>
        </row>
        <row r="72">
          <cell r="BP72" t="str">
            <v>H25</v>
          </cell>
          <cell r="BX72" t="str">
            <v>H26</v>
          </cell>
          <cell r="CF72" t="str">
            <v>H27</v>
          </cell>
          <cell r="CN72" t="str">
            <v>H28</v>
          </cell>
          <cell r="CV72" t="str">
            <v>H29</v>
          </cell>
        </row>
        <row r="73">
          <cell r="AN73" t="str">
            <v>当該団体値</v>
          </cell>
          <cell r="BP73">
            <v>135.19999999999999</v>
          </cell>
          <cell r="BX73">
            <v>126.2</v>
          </cell>
          <cell r="CF73">
            <v>93.5</v>
          </cell>
          <cell r="CN73">
            <v>93.6</v>
          </cell>
          <cell r="CV73">
            <v>105.5</v>
          </cell>
        </row>
        <row r="75">
          <cell r="BP75">
            <v>14.7</v>
          </cell>
          <cell r="BX75">
            <v>14.1</v>
          </cell>
          <cell r="CF75">
            <v>14</v>
          </cell>
          <cell r="CN75">
            <v>14</v>
          </cell>
          <cell r="CV75">
            <v>14.9</v>
          </cell>
        </row>
        <row r="77">
          <cell r="AN77" t="str">
            <v>類似団体内平均値</v>
          </cell>
          <cell r="BP77">
            <v>22.3</v>
          </cell>
          <cell r="BX77">
            <v>20.3</v>
          </cell>
          <cell r="CF77">
            <v>20.2</v>
          </cell>
          <cell r="CN77">
            <v>15.5</v>
          </cell>
          <cell r="CV77">
            <v>14</v>
          </cell>
        </row>
        <row r="79">
          <cell r="BP79">
            <v>8.5</v>
          </cell>
          <cell r="BX79">
            <v>7.7</v>
          </cell>
          <cell r="CF79">
            <v>7.1</v>
          </cell>
          <cell r="CN79">
            <v>6.6</v>
          </cell>
          <cell r="CV79">
            <v>6.5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12520198</v>
      </c>
      <c r="BO4" s="403"/>
      <c r="BP4" s="403"/>
      <c r="BQ4" s="403"/>
      <c r="BR4" s="403"/>
      <c r="BS4" s="403"/>
      <c r="BT4" s="403"/>
      <c r="BU4" s="404"/>
      <c r="BV4" s="402">
        <v>13087615</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0.3</v>
      </c>
      <c r="CU4" s="584"/>
      <c r="CV4" s="584"/>
      <c r="CW4" s="584"/>
      <c r="CX4" s="584"/>
      <c r="CY4" s="584"/>
      <c r="CZ4" s="584"/>
      <c r="DA4" s="585"/>
      <c r="DB4" s="583">
        <v>0.1</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12453819</v>
      </c>
      <c r="BO5" s="408"/>
      <c r="BP5" s="408"/>
      <c r="BQ5" s="408"/>
      <c r="BR5" s="408"/>
      <c r="BS5" s="408"/>
      <c r="BT5" s="408"/>
      <c r="BU5" s="409"/>
      <c r="BV5" s="407">
        <v>13020117</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97.3</v>
      </c>
      <c r="CU5" s="378"/>
      <c r="CV5" s="378"/>
      <c r="CW5" s="378"/>
      <c r="CX5" s="378"/>
      <c r="CY5" s="378"/>
      <c r="CZ5" s="378"/>
      <c r="DA5" s="379"/>
      <c r="DB5" s="377">
        <v>92.1</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66379</v>
      </c>
      <c r="BO6" s="408"/>
      <c r="BP6" s="408"/>
      <c r="BQ6" s="408"/>
      <c r="BR6" s="408"/>
      <c r="BS6" s="408"/>
      <c r="BT6" s="408"/>
      <c r="BU6" s="409"/>
      <c r="BV6" s="407">
        <v>67498</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101.6</v>
      </c>
      <c r="CU6" s="558"/>
      <c r="CV6" s="558"/>
      <c r="CW6" s="558"/>
      <c r="CX6" s="558"/>
      <c r="CY6" s="558"/>
      <c r="CZ6" s="558"/>
      <c r="DA6" s="559"/>
      <c r="DB6" s="557">
        <v>96.1</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41086</v>
      </c>
      <c r="BO7" s="408"/>
      <c r="BP7" s="408"/>
      <c r="BQ7" s="408"/>
      <c r="BR7" s="408"/>
      <c r="BS7" s="408"/>
      <c r="BT7" s="408"/>
      <c r="BU7" s="409"/>
      <c r="BV7" s="407">
        <v>57310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7473178</v>
      </c>
      <c r="CU7" s="408"/>
      <c r="CV7" s="408"/>
      <c r="CW7" s="408"/>
      <c r="CX7" s="408"/>
      <c r="CY7" s="408"/>
      <c r="CZ7" s="408"/>
      <c r="DA7" s="409"/>
      <c r="DB7" s="407">
        <v>7614612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25293</v>
      </c>
      <c r="BO8" s="408"/>
      <c r="BP8" s="408"/>
      <c r="BQ8" s="408"/>
      <c r="BR8" s="408"/>
      <c r="BS8" s="408"/>
      <c r="BT8" s="408"/>
      <c r="BU8" s="409"/>
      <c r="BV8" s="407">
        <v>10188</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0.3</v>
      </c>
      <c r="CU8" s="521"/>
      <c r="CV8" s="521"/>
      <c r="CW8" s="521"/>
      <c r="CX8" s="521"/>
      <c r="CY8" s="521"/>
      <c r="CZ8" s="521"/>
      <c r="DA8" s="522"/>
      <c r="DB8" s="520">
        <v>0.3</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21834</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87</v>
      </c>
      <c r="AV9" s="465"/>
      <c r="AW9" s="465"/>
      <c r="AX9" s="465"/>
      <c r="AY9" s="387" t="s">
        <v>109</v>
      </c>
      <c r="AZ9" s="388"/>
      <c r="BA9" s="388"/>
      <c r="BB9" s="388"/>
      <c r="BC9" s="388"/>
      <c r="BD9" s="388"/>
      <c r="BE9" s="388"/>
      <c r="BF9" s="388"/>
      <c r="BG9" s="388"/>
      <c r="BH9" s="388"/>
      <c r="BI9" s="388"/>
      <c r="BJ9" s="388"/>
      <c r="BK9" s="388"/>
      <c r="BL9" s="388"/>
      <c r="BM9" s="389"/>
      <c r="BN9" s="407">
        <v>15105</v>
      </c>
      <c r="BO9" s="408"/>
      <c r="BP9" s="408"/>
      <c r="BQ9" s="408"/>
      <c r="BR9" s="408"/>
      <c r="BS9" s="408"/>
      <c r="BT9" s="408"/>
      <c r="BU9" s="409"/>
      <c r="BV9" s="407">
        <v>-250447</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18.3</v>
      </c>
      <c r="CU9" s="378"/>
      <c r="CV9" s="378"/>
      <c r="CW9" s="378"/>
      <c r="CX9" s="378"/>
      <c r="CY9" s="378"/>
      <c r="CZ9" s="378"/>
      <c r="DA9" s="379"/>
      <c r="DB9" s="377">
        <v>18.7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23454</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1626</v>
      </c>
      <c r="BO10" s="408"/>
      <c r="BP10" s="408"/>
      <c r="BQ10" s="408"/>
      <c r="BR10" s="408"/>
      <c r="BS10" s="408"/>
      <c r="BT10" s="408"/>
      <c r="BU10" s="409"/>
      <c r="BV10" s="407">
        <v>4332</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22256</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200000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133</v>
      </c>
      <c r="N13" s="508"/>
      <c r="O13" s="508"/>
      <c r="P13" s="508"/>
      <c r="Q13" s="509"/>
      <c r="R13" s="510">
        <v>22144</v>
      </c>
      <c r="S13" s="511"/>
      <c r="T13" s="511"/>
      <c r="U13" s="511"/>
      <c r="V13" s="512"/>
      <c r="W13" s="498" t="s">
        <v>134</v>
      </c>
      <c r="X13" s="420"/>
      <c r="Y13" s="420"/>
      <c r="Z13" s="420"/>
      <c r="AA13" s="420"/>
      <c r="AB13" s="421"/>
      <c r="AC13" s="383">
        <v>386</v>
      </c>
      <c r="AD13" s="384"/>
      <c r="AE13" s="384"/>
      <c r="AF13" s="384"/>
      <c r="AG13" s="385"/>
      <c r="AH13" s="383">
        <v>426</v>
      </c>
      <c r="AI13" s="384"/>
      <c r="AJ13" s="384"/>
      <c r="AK13" s="384"/>
      <c r="AL13" s="386"/>
      <c r="AM13" s="476" t="s">
        <v>135</v>
      </c>
      <c r="AN13" s="381"/>
      <c r="AO13" s="381"/>
      <c r="AP13" s="381"/>
      <c r="AQ13" s="381"/>
      <c r="AR13" s="381"/>
      <c r="AS13" s="381"/>
      <c r="AT13" s="382"/>
      <c r="AU13" s="464" t="s">
        <v>119</v>
      </c>
      <c r="AV13" s="465"/>
      <c r="AW13" s="465"/>
      <c r="AX13" s="465"/>
      <c r="AY13" s="387" t="s">
        <v>136</v>
      </c>
      <c r="AZ13" s="388"/>
      <c r="BA13" s="388"/>
      <c r="BB13" s="388"/>
      <c r="BC13" s="388"/>
      <c r="BD13" s="388"/>
      <c r="BE13" s="388"/>
      <c r="BF13" s="388"/>
      <c r="BG13" s="388"/>
      <c r="BH13" s="388"/>
      <c r="BI13" s="388"/>
      <c r="BJ13" s="388"/>
      <c r="BK13" s="388"/>
      <c r="BL13" s="388"/>
      <c r="BM13" s="389"/>
      <c r="BN13" s="407">
        <v>-183269</v>
      </c>
      <c r="BO13" s="408"/>
      <c r="BP13" s="408"/>
      <c r="BQ13" s="408"/>
      <c r="BR13" s="408"/>
      <c r="BS13" s="408"/>
      <c r="BT13" s="408"/>
      <c r="BU13" s="409"/>
      <c r="BV13" s="407">
        <v>-246115</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14.9</v>
      </c>
      <c r="CU13" s="378"/>
      <c r="CV13" s="378"/>
      <c r="CW13" s="378"/>
      <c r="CX13" s="378"/>
      <c r="CY13" s="378"/>
      <c r="CZ13" s="378"/>
      <c r="DA13" s="379"/>
      <c r="DB13" s="377">
        <v>14</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22645</v>
      </c>
      <c r="S14" s="511"/>
      <c r="T14" s="511"/>
      <c r="U14" s="511"/>
      <c r="V14" s="512"/>
      <c r="W14" s="513"/>
      <c r="X14" s="423"/>
      <c r="Y14" s="423"/>
      <c r="Z14" s="423"/>
      <c r="AA14" s="423"/>
      <c r="AB14" s="424"/>
      <c r="AC14" s="503">
        <v>3.7</v>
      </c>
      <c r="AD14" s="504"/>
      <c r="AE14" s="504"/>
      <c r="AF14" s="504"/>
      <c r="AG14" s="505"/>
      <c r="AH14" s="503">
        <v>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105.5</v>
      </c>
      <c r="CU14" s="515"/>
      <c r="CV14" s="515"/>
      <c r="CW14" s="515"/>
      <c r="CX14" s="515"/>
      <c r="CY14" s="515"/>
      <c r="CZ14" s="515"/>
      <c r="DA14" s="516"/>
      <c r="DB14" s="514">
        <v>93.6</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140</v>
      </c>
      <c r="N15" s="508"/>
      <c r="O15" s="508"/>
      <c r="P15" s="508"/>
      <c r="Q15" s="509"/>
      <c r="R15" s="510">
        <v>22539</v>
      </c>
      <c r="S15" s="511"/>
      <c r="T15" s="511"/>
      <c r="U15" s="511"/>
      <c r="V15" s="512"/>
      <c r="W15" s="498" t="s">
        <v>141</v>
      </c>
      <c r="X15" s="420"/>
      <c r="Y15" s="420"/>
      <c r="Z15" s="420"/>
      <c r="AA15" s="420"/>
      <c r="AB15" s="421"/>
      <c r="AC15" s="383">
        <v>3444</v>
      </c>
      <c r="AD15" s="384"/>
      <c r="AE15" s="384"/>
      <c r="AF15" s="384"/>
      <c r="AG15" s="385"/>
      <c r="AH15" s="383">
        <v>3904</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1863711</v>
      </c>
      <c r="BO15" s="403"/>
      <c r="BP15" s="403"/>
      <c r="BQ15" s="403"/>
      <c r="BR15" s="403"/>
      <c r="BS15" s="403"/>
      <c r="BT15" s="403"/>
      <c r="BU15" s="404"/>
      <c r="BV15" s="402">
        <v>1880650</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33.1</v>
      </c>
      <c r="AD16" s="504"/>
      <c r="AE16" s="504"/>
      <c r="AF16" s="504"/>
      <c r="AG16" s="505"/>
      <c r="AH16" s="503">
        <v>36.200000000000003</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6355226</v>
      </c>
      <c r="BO16" s="408"/>
      <c r="BP16" s="408"/>
      <c r="BQ16" s="408"/>
      <c r="BR16" s="408"/>
      <c r="BS16" s="408"/>
      <c r="BT16" s="408"/>
      <c r="BU16" s="409"/>
      <c r="BV16" s="407">
        <v>6344109</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6584</v>
      </c>
      <c r="AD17" s="384"/>
      <c r="AE17" s="384"/>
      <c r="AF17" s="384"/>
      <c r="AG17" s="385"/>
      <c r="AH17" s="383">
        <v>6450</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2348739</v>
      </c>
      <c r="BO17" s="408"/>
      <c r="BP17" s="408"/>
      <c r="BQ17" s="408"/>
      <c r="BR17" s="408"/>
      <c r="BS17" s="408"/>
      <c r="BT17" s="408"/>
      <c r="BU17" s="409"/>
      <c r="BV17" s="407">
        <v>2361197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108.38</v>
      </c>
      <c r="M18" s="472"/>
      <c r="N18" s="472"/>
      <c r="O18" s="472"/>
      <c r="P18" s="472"/>
      <c r="Q18" s="472"/>
      <c r="R18" s="473"/>
      <c r="S18" s="473"/>
      <c r="T18" s="473"/>
      <c r="U18" s="473"/>
      <c r="V18" s="474"/>
      <c r="W18" s="488"/>
      <c r="X18" s="489"/>
      <c r="Y18" s="489"/>
      <c r="Z18" s="489"/>
      <c r="AA18" s="489"/>
      <c r="AB18" s="499"/>
      <c r="AC18" s="371">
        <v>63.2</v>
      </c>
      <c r="AD18" s="372"/>
      <c r="AE18" s="372"/>
      <c r="AF18" s="372"/>
      <c r="AG18" s="475"/>
      <c r="AH18" s="371">
        <v>59.8</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7343714</v>
      </c>
      <c r="BO18" s="408"/>
      <c r="BP18" s="408"/>
      <c r="BQ18" s="408"/>
      <c r="BR18" s="408"/>
      <c r="BS18" s="408"/>
      <c r="BT18" s="408"/>
      <c r="BU18" s="409"/>
      <c r="BV18" s="407">
        <v>7059226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201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8502453</v>
      </c>
      <c r="BO19" s="408"/>
      <c r="BP19" s="408"/>
      <c r="BQ19" s="408"/>
      <c r="BR19" s="408"/>
      <c r="BS19" s="408"/>
      <c r="BT19" s="408"/>
      <c r="BU19" s="409"/>
      <c r="BV19" s="407">
        <v>8571093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8140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14399977</v>
      </c>
      <c r="BO23" s="408"/>
      <c r="BP23" s="408"/>
      <c r="BQ23" s="408"/>
      <c r="BR23" s="408"/>
      <c r="BS23" s="408"/>
      <c r="BT23" s="408"/>
      <c r="BU23" s="409"/>
      <c r="BV23" s="407">
        <v>14204960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6783</v>
      </c>
      <c r="R24" s="384"/>
      <c r="S24" s="384"/>
      <c r="T24" s="384"/>
      <c r="U24" s="384"/>
      <c r="V24" s="385"/>
      <c r="W24" s="449"/>
      <c r="X24" s="440"/>
      <c r="Y24" s="441"/>
      <c r="Z24" s="380" t="s">
        <v>165</v>
      </c>
      <c r="AA24" s="381"/>
      <c r="AB24" s="381"/>
      <c r="AC24" s="381"/>
      <c r="AD24" s="381"/>
      <c r="AE24" s="381"/>
      <c r="AF24" s="381"/>
      <c r="AG24" s="382"/>
      <c r="AH24" s="383">
        <v>231</v>
      </c>
      <c r="AI24" s="384"/>
      <c r="AJ24" s="384"/>
      <c r="AK24" s="384"/>
      <c r="AL24" s="385"/>
      <c r="AM24" s="383">
        <v>675444</v>
      </c>
      <c r="AN24" s="384"/>
      <c r="AO24" s="384"/>
      <c r="AP24" s="384"/>
      <c r="AQ24" s="384"/>
      <c r="AR24" s="385"/>
      <c r="AS24" s="383">
        <v>2924</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6445150</v>
      </c>
      <c r="BO24" s="408"/>
      <c r="BP24" s="408"/>
      <c r="BQ24" s="408"/>
      <c r="BR24" s="408"/>
      <c r="BS24" s="408"/>
      <c r="BT24" s="408"/>
      <c r="BU24" s="409"/>
      <c r="BV24" s="407">
        <v>6623817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1</v>
      </c>
      <c r="M25" s="384"/>
      <c r="N25" s="384"/>
      <c r="O25" s="384"/>
      <c r="P25" s="385"/>
      <c r="Q25" s="383">
        <v>5538</v>
      </c>
      <c r="R25" s="384"/>
      <c r="S25" s="384"/>
      <c r="T25" s="384"/>
      <c r="U25" s="384"/>
      <c r="V25" s="385"/>
      <c r="W25" s="449"/>
      <c r="X25" s="440"/>
      <c r="Y25" s="441"/>
      <c r="Z25" s="380" t="s">
        <v>168</v>
      </c>
      <c r="AA25" s="381"/>
      <c r="AB25" s="381"/>
      <c r="AC25" s="381"/>
      <c r="AD25" s="381"/>
      <c r="AE25" s="381"/>
      <c r="AF25" s="381"/>
      <c r="AG25" s="382"/>
      <c r="AH25" s="383" t="s">
        <v>132</v>
      </c>
      <c r="AI25" s="384"/>
      <c r="AJ25" s="384"/>
      <c r="AK25" s="384"/>
      <c r="AL25" s="385"/>
      <c r="AM25" s="383" t="s">
        <v>122</v>
      </c>
      <c r="AN25" s="384"/>
      <c r="AO25" s="384"/>
      <c r="AP25" s="384"/>
      <c r="AQ25" s="384"/>
      <c r="AR25" s="385"/>
      <c r="AS25" s="383" t="s">
        <v>169</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1040</v>
      </c>
      <c r="BO25" s="403"/>
      <c r="BP25" s="403"/>
      <c r="BQ25" s="403"/>
      <c r="BR25" s="403"/>
      <c r="BS25" s="403"/>
      <c r="BT25" s="403"/>
      <c r="BU25" s="404"/>
      <c r="BV25" s="402">
        <v>5980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171</v>
      </c>
      <c r="F26" s="381"/>
      <c r="G26" s="381"/>
      <c r="H26" s="381"/>
      <c r="I26" s="381"/>
      <c r="J26" s="381"/>
      <c r="K26" s="382"/>
      <c r="L26" s="383">
        <v>1</v>
      </c>
      <c r="M26" s="384"/>
      <c r="N26" s="384"/>
      <c r="O26" s="384"/>
      <c r="P26" s="385"/>
      <c r="Q26" s="383">
        <v>5187</v>
      </c>
      <c r="R26" s="384"/>
      <c r="S26" s="384"/>
      <c r="T26" s="384"/>
      <c r="U26" s="384"/>
      <c r="V26" s="385"/>
      <c r="W26" s="449"/>
      <c r="X26" s="440"/>
      <c r="Y26" s="441"/>
      <c r="Z26" s="380" t="s">
        <v>172</v>
      </c>
      <c r="AA26" s="462"/>
      <c r="AB26" s="462"/>
      <c r="AC26" s="462"/>
      <c r="AD26" s="462"/>
      <c r="AE26" s="462"/>
      <c r="AF26" s="462"/>
      <c r="AG26" s="463"/>
      <c r="AH26" s="383">
        <v>22</v>
      </c>
      <c r="AI26" s="384"/>
      <c r="AJ26" s="384"/>
      <c r="AK26" s="384"/>
      <c r="AL26" s="385"/>
      <c r="AM26" s="383">
        <v>64680</v>
      </c>
      <c r="AN26" s="384"/>
      <c r="AO26" s="384"/>
      <c r="AP26" s="384"/>
      <c r="AQ26" s="384"/>
      <c r="AR26" s="385"/>
      <c r="AS26" s="383">
        <v>2940</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169</v>
      </c>
      <c r="BO26" s="408"/>
      <c r="BP26" s="408"/>
      <c r="BQ26" s="408"/>
      <c r="BR26" s="408"/>
      <c r="BS26" s="408"/>
      <c r="BT26" s="408"/>
      <c r="BU26" s="409"/>
      <c r="BV26" s="407" t="s">
        <v>169</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3100</v>
      </c>
      <c r="R27" s="384"/>
      <c r="S27" s="384"/>
      <c r="T27" s="384"/>
      <c r="U27" s="384"/>
      <c r="V27" s="385"/>
      <c r="W27" s="449"/>
      <c r="X27" s="440"/>
      <c r="Y27" s="441"/>
      <c r="Z27" s="380" t="s">
        <v>175</v>
      </c>
      <c r="AA27" s="381"/>
      <c r="AB27" s="381"/>
      <c r="AC27" s="381"/>
      <c r="AD27" s="381"/>
      <c r="AE27" s="381"/>
      <c r="AF27" s="381"/>
      <c r="AG27" s="382"/>
      <c r="AH27" s="383">
        <v>4</v>
      </c>
      <c r="AI27" s="384"/>
      <c r="AJ27" s="384"/>
      <c r="AK27" s="384"/>
      <c r="AL27" s="385"/>
      <c r="AM27" s="383">
        <v>10988</v>
      </c>
      <c r="AN27" s="384"/>
      <c r="AO27" s="384"/>
      <c r="AP27" s="384"/>
      <c r="AQ27" s="384"/>
      <c r="AR27" s="385"/>
      <c r="AS27" s="383">
        <v>2747</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321485</v>
      </c>
      <c r="BO27" s="411"/>
      <c r="BP27" s="411"/>
      <c r="BQ27" s="411"/>
      <c r="BR27" s="411"/>
      <c r="BS27" s="411"/>
      <c r="BT27" s="411"/>
      <c r="BU27" s="412"/>
      <c r="BV27" s="410">
        <v>321406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2800</v>
      </c>
      <c r="R28" s="384"/>
      <c r="S28" s="384"/>
      <c r="T28" s="384"/>
      <c r="U28" s="384"/>
      <c r="V28" s="385"/>
      <c r="W28" s="449"/>
      <c r="X28" s="440"/>
      <c r="Y28" s="441"/>
      <c r="Z28" s="380" t="s">
        <v>178</v>
      </c>
      <c r="AA28" s="381"/>
      <c r="AB28" s="381"/>
      <c r="AC28" s="381"/>
      <c r="AD28" s="381"/>
      <c r="AE28" s="381"/>
      <c r="AF28" s="381"/>
      <c r="AG28" s="382"/>
      <c r="AH28" s="383" t="s">
        <v>132</v>
      </c>
      <c r="AI28" s="384"/>
      <c r="AJ28" s="384"/>
      <c r="AK28" s="384"/>
      <c r="AL28" s="385"/>
      <c r="AM28" s="383" t="s">
        <v>169</v>
      </c>
      <c r="AN28" s="384"/>
      <c r="AO28" s="384"/>
      <c r="AP28" s="384"/>
      <c r="AQ28" s="384"/>
      <c r="AR28" s="385"/>
      <c r="AS28" s="383" t="s">
        <v>169</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1830822</v>
      </c>
      <c r="BO28" s="403"/>
      <c r="BP28" s="403"/>
      <c r="BQ28" s="403"/>
      <c r="BR28" s="403"/>
      <c r="BS28" s="403"/>
      <c r="BT28" s="403"/>
      <c r="BU28" s="404"/>
      <c r="BV28" s="402">
        <v>2024129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14</v>
      </c>
      <c r="M29" s="384"/>
      <c r="N29" s="384"/>
      <c r="O29" s="384"/>
      <c r="P29" s="385"/>
      <c r="Q29" s="383">
        <v>2500</v>
      </c>
      <c r="R29" s="384"/>
      <c r="S29" s="384"/>
      <c r="T29" s="384"/>
      <c r="U29" s="384"/>
      <c r="V29" s="385"/>
      <c r="W29" s="450"/>
      <c r="X29" s="451"/>
      <c r="Y29" s="452"/>
      <c r="Z29" s="380" t="s">
        <v>181</v>
      </c>
      <c r="AA29" s="381"/>
      <c r="AB29" s="381"/>
      <c r="AC29" s="381"/>
      <c r="AD29" s="381"/>
      <c r="AE29" s="381"/>
      <c r="AF29" s="381"/>
      <c r="AG29" s="382"/>
      <c r="AH29" s="383">
        <v>235</v>
      </c>
      <c r="AI29" s="384"/>
      <c r="AJ29" s="384"/>
      <c r="AK29" s="384"/>
      <c r="AL29" s="385"/>
      <c r="AM29" s="383">
        <v>686432</v>
      </c>
      <c r="AN29" s="384"/>
      <c r="AO29" s="384"/>
      <c r="AP29" s="384"/>
      <c r="AQ29" s="384"/>
      <c r="AR29" s="385"/>
      <c r="AS29" s="383">
        <v>2921</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492682</v>
      </c>
      <c r="BO29" s="408"/>
      <c r="BP29" s="408"/>
      <c r="BQ29" s="408"/>
      <c r="BR29" s="408"/>
      <c r="BS29" s="408"/>
      <c r="BT29" s="408"/>
      <c r="BU29" s="409"/>
      <c r="BV29" s="407">
        <v>492287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2631484</v>
      </c>
      <c r="BO30" s="411"/>
      <c r="BP30" s="411"/>
      <c r="BQ30" s="411"/>
      <c r="BR30" s="411"/>
      <c r="BS30" s="411"/>
      <c r="BT30" s="411"/>
      <c r="BU30" s="412"/>
      <c r="BV30" s="410">
        <v>2687831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192</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193</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国民健康保険特別会計（事業勘定）</v>
      </c>
      <c r="X34" s="365"/>
      <c r="Y34" s="365"/>
      <c r="Z34" s="365"/>
      <c r="AA34" s="365"/>
      <c r="AB34" s="365"/>
      <c r="AC34" s="365"/>
      <c r="AD34" s="365"/>
      <c r="AE34" s="365"/>
      <c r="AF34" s="365"/>
      <c r="AG34" s="365"/>
      <c r="AH34" s="365"/>
      <c r="AI34" s="365"/>
      <c r="AJ34" s="365"/>
      <c r="AK34" s="365"/>
      <c r="AL34" s="193"/>
      <c r="AM34" s="366">
        <f>IF(AO34="","",MAX(C34:D43,U34:V43)+1)</f>
        <v>9</v>
      </c>
      <c r="AN34" s="366"/>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IF('各会計、関係団体の財政状況及び健全化判断比率'!B34="","",'各会計、関係団体の財政状況及び健全化判断比率'!B34)</f>
        <v>下水道特別会計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与謝野町宮津市中学校組合</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加悦総合振興</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宅地造成事業特別会計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国民健康保険特別会計（直診勘定）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11</v>
      </c>
      <c r="BF35" s="366"/>
      <c r="BG35" s="365" t="str">
        <f>IF('各会計、関係団体の財政状況及び健全化判断比率'!B35="","",'各会計、関係団体の財政状況及び健全化判断比率'!B35)</f>
        <v>農業集落排水特別会計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宮津与謝消防組合</v>
      </c>
      <c r="BZ35" s="365"/>
      <c r="CA35" s="365"/>
      <c r="CB35" s="365"/>
      <c r="CC35" s="365"/>
      <c r="CD35" s="365"/>
      <c r="CE35" s="365"/>
      <c r="CF35" s="365"/>
      <c r="CG35" s="365"/>
      <c r="CH35" s="365"/>
      <c r="CI35" s="365"/>
      <c r="CJ35" s="365"/>
      <c r="CK35" s="365"/>
      <c r="CL35" s="365"/>
      <c r="CM35" s="365"/>
      <c r="CN35" s="193"/>
      <c r="CO35" s="366">
        <f t="shared" ref="CO35:CO43" si="3">IF(CQ35="","",CO34+1)</f>
        <v>23</v>
      </c>
      <c r="CP35" s="366"/>
      <c r="CQ35" s="365" t="str">
        <f>IF('各会計、関係団体の財政状況及び健全化判断比率'!BS8="","",'各会計、関係団体の財政状況及び健全化判断比率'!BS8)</f>
        <v>タンゴフロンティア</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土地取得特別会計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介護保険特別会計（事業勘定）</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後期高齢者医療広域連合（一般会計）</v>
      </c>
      <c r="BZ36" s="365"/>
      <c r="CA36" s="365"/>
      <c r="CB36" s="365"/>
      <c r="CC36" s="365"/>
      <c r="CD36" s="365"/>
      <c r="CE36" s="365"/>
      <c r="CF36" s="365"/>
      <c r="CG36" s="365"/>
      <c r="CH36" s="365"/>
      <c r="CI36" s="365"/>
      <c r="CJ36" s="365"/>
      <c r="CK36" s="365"/>
      <c r="CL36" s="365"/>
      <c r="CM36" s="365"/>
      <c r="CN36" s="193"/>
      <c r="CO36" s="366">
        <f t="shared" si="3"/>
        <v>24</v>
      </c>
      <c r="CP36" s="366"/>
      <c r="CQ36" s="365" t="str">
        <f>IF('各会計、関係団体の財政状況及び健全化判断比率'!BS9="","",'各会計、関係団体の財政状況及び健全化判断比率'!BS9)</f>
        <v>加悦ファーマーズライス</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介護保険特別会計（サービス勘定）</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後期高齢者医療広域連合（特別会計）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8</v>
      </c>
      <c r="V38" s="366"/>
      <c r="W38" s="365" t="str">
        <f>IF('各会計、関係団体の財政状況及び健全化判断比率'!B32="","",'各会計、関係団体の財政状況及び健全化判断比率'!B32)</f>
        <v>後期高齢者医療特別会計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16</v>
      </c>
      <c r="BX38" s="366"/>
      <c r="BY38" s="365" t="str">
        <f>IF('各会計、関係団体の財政状況及び健全化判断比率'!B72="","",'各会計、関係団体の財政状況及び健全化判断比率'!B72)</f>
        <v>京都府市町村議会議員公務災害補償等組合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17</v>
      </c>
      <c r="BX39" s="366"/>
      <c r="BY39" s="365" t="str">
        <f>IF('各会計、関係団体の財政状況及び健全化判断比率'!B73="","",'各会計、関係団体の財政状況及び健全化判断比率'!B73)</f>
        <v>京都府市町村職員退職手当組合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18</v>
      </c>
      <c r="BX40" s="366"/>
      <c r="BY40" s="365" t="str">
        <f>IF('各会計、関係団体の財政状況及び健全化判断比率'!B74="","",'各会計、関係団体の財政状況及び健全化判断比率'!B74)</f>
        <v>京都府住宅新築資金等貸付事業管理組合（一般会計）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19</v>
      </c>
      <c r="BX41" s="366"/>
      <c r="BY41" s="365" t="str">
        <f>IF('各会計、関係団体の財政状況及び健全化判断比率'!B75="","",'各会計、関係団体の財政状況及び健全化判断比率'!B75)</f>
        <v>京都府住宅新築資金等貸付事業管理組合（特別会計）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20</v>
      </c>
      <c r="BX42" s="366"/>
      <c r="BY42" s="365" t="str">
        <f>IF('各会計、関係団体の財政状況及び健全化判断比率'!B76="","",'各会計、関係団体の財政状況及び健全化判断比率'!B76)</f>
        <v>京都府自治会館管理組合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21</v>
      </c>
      <c r="BX43" s="366"/>
      <c r="BY43" s="365" t="str">
        <f>IF('各会計、関係団体の財政状況及び健全化判断比率'!B77="","",'各会計、関係団体の財政状況及び健全化判断比率'!B77)</f>
        <v>京都地方税機構</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vLbpkZwTR9PGThP14GBfaJeIadobZ6i6Pzivo1AS+NEcr/1hpmJfqcybI2GS1oIP/7ne8aHoe6Lzu4Xnrh93Q==" saltValue="1HnSXk/QhZu2XCiPj6i5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4" tint="0.79998168889431442"/>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90" t="s">
        <v>552</v>
      </c>
      <c r="D34" s="1190"/>
      <c r="E34" s="1191"/>
      <c r="F34" s="32">
        <v>3.44</v>
      </c>
      <c r="G34" s="33">
        <v>3.22</v>
      </c>
      <c r="H34" s="33">
        <v>3.08</v>
      </c>
      <c r="I34" s="33">
        <v>3.32</v>
      </c>
      <c r="J34" s="34">
        <v>14.39</v>
      </c>
      <c r="K34" s="22"/>
      <c r="L34" s="22"/>
      <c r="M34" s="22"/>
      <c r="N34" s="22"/>
      <c r="O34" s="22"/>
      <c r="P34" s="22"/>
    </row>
    <row r="35" spans="1:16" ht="39" customHeight="1" x14ac:dyDescent="0.15">
      <c r="A35" s="22"/>
      <c r="B35" s="35"/>
      <c r="C35" s="1184" t="s">
        <v>553</v>
      </c>
      <c r="D35" s="1185"/>
      <c r="E35" s="1186"/>
      <c r="F35" s="36">
        <v>2.71</v>
      </c>
      <c r="G35" s="37">
        <v>2.89</v>
      </c>
      <c r="H35" s="37">
        <v>3.35</v>
      </c>
      <c r="I35" s="37">
        <v>0.12</v>
      </c>
      <c r="J35" s="38">
        <v>0.33</v>
      </c>
      <c r="K35" s="22"/>
      <c r="L35" s="22"/>
      <c r="M35" s="22"/>
      <c r="N35" s="22"/>
      <c r="O35" s="22"/>
      <c r="P35" s="22"/>
    </row>
    <row r="36" spans="1:16" ht="39" customHeight="1" x14ac:dyDescent="0.15">
      <c r="A36" s="22"/>
      <c r="B36" s="35"/>
      <c r="C36" s="1184" t="s">
        <v>554</v>
      </c>
      <c r="D36" s="1185"/>
      <c r="E36" s="1186"/>
      <c r="F36" s="36">
        <v>0</v>
      </c>
      <c r="G36" s="37">
        <v>0</v>
      </c>
      <c r="H36" s="37">
        <v>0.39</v>
      </c>
      <c r="I36" s="37">
        <v>0.08</v>
      </c>
      <c r="J36" s="38">
        <v>0.11</v>
      </c>
      <c r="K36" s="22"/>
      <c r="L36" s="22"/>
      <c r="M36" s="22"/>
      <c r="N36" s="22"/>
      <c r="O36" s="22"/>
      <c r="P36" s="22"/>
    </row>
    <row r="37" spans="1:16" ht="39" customHeight="1" x14ac:dyDescent="0.15">
      <c r="A37" s="22"/>
      <c r="B37" s="35"/>
      <c r="C37" s="1184" t="s">
        <v>555</v>
      </c>
      <c r="D37" s="1185"/>
      <c r="E37" s="1186"/>
      <c r="F37" s="36">
        <v>0.05</v>
      </c>
      <c r="G37" s="37">
        <v>0.04</v>
      </c>
      <c r="H37" s="37">
        <v>0.05</v>
      </c>
      <c r="I37" s="37">
        <v>0.05</v>
      </c>
      <c r="J37" s="38">
        <v>0.06</v>
      </c>
      <c r="K37" s="22"/>
      <c r="L37" s="22"/>
      <c r="M37" s="22"/>
      <c r="N37" s="22"/>
      <c r="O37" s="22"/>
      <c r="P37" s="22"/>
    </row>
    <row r="38" spans="1:16" ht="39" customHeight="1" x14ac:dyDescent="0.15">
      <c r="A38" s="22"/>
      <c r="B38" s="35"/>
      <c r="C38" s="1184" t="s">
        <v>556</v>
      </c>
      <c r="D38" s="1185"/>
      <c r="E38" s="1186"/>
      <c r="F38" s="36">
        <v>0.1</v>
      </c>
      <c r="G38" s="37">
        <v>0.1</v>
      </c>
      <c r="H38" s="37">
        <v>0.06</v>
      </c>
      <c r="I38" s="37">
        <v>0.51</v>
      </c>
      <c r="J38" s="38">
        <v>0.04</v>
      </c>
      <c r="K38" s="22"/>
      <c r="L38" s="22"/>
      <c r="M38" s="22"/>
      <c r="N38" s="22"/>
      <c r="O38" s="22"/>
      <c r="P38" s="22"/>
    </row>
    <row r="39" spans="1:16" ht="39" customHeight="1" x14ac:dyDescent="0.15">
      <c r="A39" s="22"/>
      <c r="B39" s="35"/>
      <c r="C39" s="1184" t="s">
        <v>557</v>
      </c>
      <c r="D39" s="1185"/>
      <c r="E39" s="1186"/>
      <c r="F39" s="36">
        <v>0.02</v>
      </c>
      <c r="G39" s="37">
        <v>0.03</v>
      </c>
      <c r="H39" s="37">
        <v>0</v>
      </c>
      <c r="I39" s="37">
        <v>0</v>
      </c>
      <c r="J39" s="38">
        <v>0</v>
      </c>
      <c r="K39" s="22"/>
      <c r="L39" s="22"/>
      <c r="M39" s="22"/>
      <c r="N39" s="22"/>
      <c r="O39" s="22"/>
      <c r="P39" s="22"/>
    </row>
    <row r="40" spans="1:16" ht="39" customHeight="1" x14ac:dyDescent="0.15">
      <c r="A40" s="22"/>
      <c r="B40" s="35"/>
      <c r="C40" s="1184" t="s">
        <v>558</v>
      </c>
      <c r="D40" s="1185"/>
      <c r="E40" s="1186"/>
      <c r="F40" s="36">
        <v>0</v>
      </c>
      <c r="G40" s="37">
        <v>0</v>
      </c>
      <c r="H40" s="37">
        <v>0</v>
      </c>
      <c r="I40" s="37">
        <v>0</v>
      </c>
      <c r="J40" s="38">
        <v>0</v>
      </c>
      <c r="K40" s="22"/>
      <c r="L40" s="22"/>
      <c r="M40" s="22"/>
      <c r="N40" s="22"/>
      <c r="O40" s="22"/>
      <c r="P40" s="22"/>
    </row>
    <row r="41" spans="1:16" ht="39" customHeight="1" x14ac:dyDescent="0.15">
      <c r="A41" s="22"/>
      <c r="B41" s="35"/>
      <c r="C41" s="1184" t="s">
        <v>559</v>
      </c>
      <c r="D41" s="1185"/>
      <c r="E41" s="1186"/>
      <c r="F41" s="36">
        <v>0</v>
      </c>
      <c r="G41" s="37">
        <v>0</v>
      </c>
      <c r="H41" s="37">
        <v>0</v>
      </c>
      <c r="I41" s="37">
        <v>0</v>
      </c>
      <c r="J41" s="38">
        <v>0</v>
      </c>
      <c r="K41" s="22"/>
      <c r="L41" s="22"/>
      <c r="M41" s="22"/>
      <c r="N41" s="22"/>
      <c r="O41" s="22"/>
      <c r="P41" s="22"/>
    </row>
    <row r="42" spans="1:16" ht="39" customHeight="1" x14ac:dyDescent="0.15">
      <c r="A42" s="22"/>
      <c r="B42" s="39"/>
      <c r="C42" s="1184" t="s">
        <v>560</v>
      </c>
      <c r="D42" s="1185"/>
      <c r="E42" s="1186"/>
      <c r="F42" s="36" t="s">
        <v>503</v>
      </c>
      <c r="G42" s="37" t="s">
        <v>503</v>
      </c>
      <c r="H42" s="37" t="s">
        <v>503</v>
      </c>
      <c r="I42" s="37" t="s">
        <v>503</v>
      </c>
      <c r="J42" s="38" t="s">
        <v>503</v>
      </c>
      <c r="K42" s="22"/>
      <c r="L42" s="22"/>
      <c r="M42" s="22"/>
      <c r="N42" s="22"/>
      <c r="O42" s="22"/>
      <c r="P42" s="22"/>
    </row>
    <row r="43" spans="1:16" ht="39" customHeight="1" thickBot="1" x14ac:dyDescent="0.2">
      <c r="A43" s="22"/>
      <c r="B43" s="40"/>
      <c r="C43" s="1187" t="s">
        <v>561</v>
      </c>
      <c r="D43" s="1188"/>
      <c r="E43" s="1189"/>
      <c r="F43" s="41">
        <v>0.08</v>
      </c>
      <c r="G43" s="42">
        <v>0.03</v>
      </c>
      <c r="H43" s="42">
        <v>0.2</v>
      </c>
      <c r="I43" s="42">
        <v>11.29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4J1xDd+xmo4/h8+VTKE3sdA5693QDcnQVElmTyF6gUx0sizP9kN7+Fbs4FQ9RZKONKsgItURChbWhfMfp2bPg==" saltValue="lM2YN4LeChVZsKv8m+xR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4" tint="0.79998168889431442"/>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1706</v>
      </c>
      <c r="L45" s="60">
        <v>1725</v>
      </c>
      <c r="M45" s="60">
        <v>1740</v>
      </c>
      <c r="N45" s="60">
        <v>1645</v>
      </c>
      <c r="O45" s="61">
        <v>1598</v>
      </c>
      <c r="P45" s="48"/>
      <c r="Q45" s="48"/>
      <c r="R45" s="48"/>
      <c r="S45" s="48"/>
      <c r="T45" s="48"/>
      <c r="U45" s="48"/>
    </row>
    <row r="46" spans="1:21" ht="30.75" customHeight="1" x14ac:dyDescent="0.15">
      <c r="A46" s="48"/>
      <c r="B46" s="1202"/>
      <c r="C46" s="1203"/>
      <c r="D46" s="62"/>
      <c r="E46" s="1194" t="s">
        <v>13</v>
      </c>
      <c r="F46" s="1194"/>
      <c r="G46" s="1194"/>
      <c r="H46" s="1194"/>
      <c r="I46" s="1194"/>
      <c r="J46" s="1195"/>
      <c r="K46" s="63" t="s">
        <v>503</v>
      </c>
      <c r="L46" s="64" t="s">
        <v>503</v>
      </c>
      <c r="M46" s="64" t="s">
        <v>503</v>
      </c>
      <c r="N46" s="64" t="s">
        <v>503</v>
      </c>
      <c r="O46" s="65" t="s">
        <v>503</v>
      </c>
      <c r="P46" s="48"/>
      <c r="Q46" s="48"/>
      <c r="R46" s="48"/>
      <c r="S46" s="48"/>
      <c r="T46" s="48"/>
      <c r="U46" s="48"/>
    </row>
    <row r="47" spans="1:21" ht="30.75" customHeight="1" x14ac:dyDescent="0.15">
      <c r="A47" s="48"/>
      <c r="B47" s="1202"/>
      <c r="C47" s="1203"/>
      <c r="D47" s="62"/>
      <c r="E47" s="1194" t="s">
        <v>14</v>
      </c>
      <c r="F47" s="1194"/>
      <c r="G47" s="1194"/>
      <c r="H47" s="1194"/>
      <c r="I47" s="1194"/>
      <c r="J47" s="1195"/>
      <c r="K47" s="63" t="s">
        <v>503</v>
      </c>
      <c r="L47" s="64" t="s">
        <v>503</v>
      </c>
      <c r="M47" s="64" t="s">
        <v>503</v>
      </c>
      <c r="N47" s="64" t="s">
        <v>503</v>
      </c>
      <c r="O47" s="65" t="s">
        <v>503</v>
      </c>
      <c r="P47" s="48"/>
      <c r="Q47" s="48"/>
      <c r="R47" s="48"/>
      <c r="S47" s="48"/>
      <c r="T47" s="48"/>
      <c r="U47" s="48"/>
    </row>
    <row r="48" spans="1:21" ht="30.75" customHeight="1" x14ac:dyDescent="0.15">
      <c r="A48" s="48"/>
      <c r="B48" s="1202"/>
      <c r="C48" s="1203"/>
      <c r="D48" s="62"/>
      <c r="E48" s="1194" t="s">
        <v>15</v>
      </c>
      <c r="F48" s="1194"/>
      <c r="G48" s="1194"/>
      <c r="H48" s="1194"/>
      <c r="I48" s="1194"/>
      <c r="J48" s="1195"/>
      <c r="K48" s="63">
        <v>745</v>
      </c>
      <c r="L48" s="64">
        <v>789</v>
      </c>
      <c r="M48" s="64">
        <v>806</v>
      </c>
      <c r="N48" s="64">
        <v>846</v>
      </c>
      <c r="O48" s="65">
        <v>1011</v>
      </c>
      <c r="P48" s="48"/>
      <c r="Q48" s="48"/>
      <c r="R48" s="48"/>
      <c r="S48" s="48"/>
      <c r="T48" s="48"/>
      <c r="U48" s="48"/>
    </row>
    <row r="49" spans="1:21" ht="30.75" customHeight="1" x14ac:dyDescent="0.15">
      <c r="A49" s="48"/>
      <c r="B49" s="1202"/>
      <c r="C49" s="1203"/>
      <c r="D49" s="62"/>
      <c r="E49" s="1194" t="s">
        <v>16</v>
      </c>
      <c r="F49" s="1194"/>
      <c r="G49" s="1194"/>
      <c r="H49" s="1194"/>
      <c r="I49" s="1194"/>
      <c r="J49" s="1195"/>
      <c r="K49" s="63">
        <v>10</v>
      </c>
      <c r="L49" s="64">
        <v>13</v>
      </c>
      <c r="M49" s="64">
        <v>14</v>
      </c>
      <c r="N49" s="64">
        <v>25</v>
      </c>
      <c r="O49" s="65">
        <v>24</v>
      </c>
      <c r="P49" s="48"/>
      <c r="Q49" s="48"/>
      <c r="R49" s="48"/>
      <c r="S49" s="48"/>
      <c r="T49" s="48"/>
      <c r="U49" s="48"/>
    </row>
    <row r="50" spans="1:21" ht="30.75" customHeight="1" x14ac:dyDescent="0.15">
      <c r="A50" s="48"/>
      <c r="B50" s="1202"/>
      <c r="C50" s="1203"/>
      <c r="D50" s="62"/>
      <c r="E50" s="1194" t="s">
        <v>17</v>
      </c>
      <c r="F50" s="1194"/>
      <c r="G50" s="1194"/>
      <c r="H50" s="1194"/>
      <c r="I50" s="1194"/>
      <c r="J50" s="1195"/>
      <c r="K50" s="63">
        <v>1</v>
      </c>
      <c r="L50" s="64">
        <v>1</v>
      </c>
      <c r="M50" s="64">
        <v>5</v>
      </c>
      <c r="N50" s="64" t="s">
        <v>503</v>
      </c>
      <c r="O50" s="65">
        <v>0</v>
      </c>
      <c r="P50" s="48"/>
      <c r="Q50" s="48"/>
      <c r="R50" s="48"/>
      <c r="S50" s="48"/>
      <c r="T50" s="48"/>
      <c r="U50" s="48"/>
    </row>
    <row r="51" spans="1:21" ht="30.75" customHeight="1" x14ac:dyDescent="0.15">
      <c r="A51" s="48"/>
      <c r="B51" s="1204"/>
      <c r="C51" s="1205"/>
      <c r="D51" s="66"/>
      <c r="E51" s="1194" t="s">
        <v>18</v>
      </c>
      <c r="F51" s="1194"/>
      <c r="G51" s="1194"/>
      <c r="H51" s="1194"/>
      <c r="I51" s="1194"/>
      <c r="J51" s="1195"/>
      <c r="K51" s="63" t="s">
        <v>503</v>
      </c>
      <c r="L51" s="64" t="s">
        <v>503</v>
      </c>
      <c r="M51" s="64" t="s">
        <v>503</v>
      </c>
      <c r="N51" s="64" t="s">
        <v>503</v>
      </c>
      <c r="O51" s="65" t="s">
        <v>503</v>
      </c>
      <c r="P51" s="48"/>
      <c r="Q51" s="48"/>
      <c r="R51" s="48"/>
      <c r="S51" s="48"/>
      <c r="T51" s="48"/>
      <c r="U51" s="48"/>
    </row>
    <row r="52" spans="1:21" ht="30.75" customHeight="1" x14ac:dyDescent="0.15">
      <c r="A52" s="48"/>
      <c r="B52" s="1192" t="s">
        <v>19</v>
      </c>
      <c r="C52" s="1193"/>
      <c r="D52" s="66"/>
      <c r="E52" s="1194" t="s">
        <v>20</v>
      </c>
      <c r="F52" s="1194"/>
      <c r="G52" s="1194"/>
      <c r="H52" s="1194"/>
      <c r="I52" s="1194"/>
      <c r="J52" s="1195"/>
      <c r="K52" s="63">
        <v>1618</v>
      </c>
      <c r="L52" s="64">
        <v>1682</v>
      </c>
      <c r="M52" s="64">
        <v>1704</v>
      </c>
      <c r="N52" s="64">
        <v>1676</v>
      </c>
      <c r="O52" s="65">
        <v>1644</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844</v>
      </c>
      <c r="L53" s="69">
        <v>846</v>
      </c>
      <c r="M53" s="69">
        <v>861</v>
      </c>
      <c r="N53" s="69">
        <v>840</v>
      </c>
      <c r="O53" s="70">
        <v>989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hsVLVpkJlpJeZTi7MuIkNprIck4E2zZnimxMfNzeo0ForbYBMiQRsyjwWONlIW0U0CFfIuasVSpKy5g3aFg0A==" saltValue="190aypWRlRW6o7r/stav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4" tint="0.79998168889431442"/>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20" t="s">
        <v>24</v>
      </c>
      <c r="C41" s="1221"/>
      <c r="D41" s="81"/>
      <c r="E41" s="1222" t="s">
        <v>25</v>
      </c>
      <c r="F41" s="1222"/>
      <c r="G41" s="1222"/>
      <c r="H41" s="1223"/>
      <c r="I41" s="82">
        <v>13686</v>
      </c>
      <c r="J41" s="83">
        <v>13341</v>
      </c>
      <c r="K41" s="83">
        <v>13490</v>
      </c>
      <c r="L41" s="83">
        <v>14205</v>
      </c>
      <c r="M41" s="84">
        <v>14400</v>
      </c>
    </row>
    <row r="42" spans="2:13" ht="27.75" customHeight="1" x14ac:dyDescent="0.15">
      <c r="B42" s="1210"/>
      <c r="C42" s="1211"/>
      <c r="D42" s="85"/>
      <c r="E42" s="1214" t="s">
        <v>26</v>
      </c>
      <c r="F42" s="1214"/>
      <c r="G42" s="1214"/>
      <c r="H42" s="1215"/>
      <c r="I42" s="86">
        <v>12</v>
      </c>
      <c r="J42" s="87">
        <v>8</v>
      </c>
      <c r="K42" s="87">
        <v>4</v>
      </c>
      <c r="L42" s="87" t="s">
        <v>503</v>
      </c>
      <c r="M42" s="88" t="s">
        <v>503</v>
      </c>
    </row>
    <row r="43" spans="2:13" ht="27.75" customHeight="1" x14ac:dyDescent="0.15">
      <c r="B43" s="1210"/>
      <c r="C43" s="1211"/>
      <c r="D43" s="85"/>
      <c r="E43" s="1214" t="s">
        <v>27</v>
      </c>
      <c r="F43" s="1214"/>
      <c r="G43" s="1214"/>
      <c r="H43" s="1215"/>
      <c r="I43" s="86">
        <v>13080</v>
      </c>
      <c r="J43" s="87">
        <v>12613</v>
      </c>
      <c r="K43" s="87">
        <v>11861</v>
      </c>
      <c r="L43" s="87">
        <v>11542</v>
      </c>
      <c r="M43" s="88">
        <v>11360</v>
      </c>
    </row>
    <row r="44" spans="2:13" ht="27.75" customHeight="1" x14ac:dyDescent="0.15">
      <c r="B44" s="1210"/>
      <c r="C44" s="1211"/>
      <c r="D44" s="85"/>
      <c r="E44" s="1214" t="s">
        <v>28</v>
      </c>
      <c r="F44" s="1214"/>
      <c r="G44" s="1214"/>
      <c r="H44" s="1215"/>
      <c r="I44" s="86">
        <v>96</v>
      </c>
      <c r="J44" s="87">
        <v>84</v>
      </c>
      <c r="K44" s="87">
        <v>190</v>
      </c>
      <c r="L44" s="87">
        <v>214</v>
      </c>
      <c r="M44" s="88">
        <v>283</v>
      </c>
    </row>
    <row r="45" spans="2:13" ht="27.75" customHeight="1" x14ac:dyDescent="0.15">
      <c r="B45" s="1210"/>
      <c r="C45" s="1211"/>
      <c r="D45" s="85"/>
      <c r="E45" s="1214" t="s">
        <v>29</v>
      </c>
      <c r="F45" s="1214"/>
      <c r="G45" s="1214"/>
      <c r="H45" s="1215"/>
      <c r="I45" s="86">
        <v>1801</v>
      </c>
      <c r="J45" s="87">
        <v>1642</v>
      </c>
      <c r="K45" s="87">
        <v>1558</v>
      </c>
      <c r="L45" s="87">
        <v>1639</v>
      </c>
      <c r="M45" s="88">
        <v>1639</v>
      </c>
    </row>
    <row r="46" spans="2:13" ht="27.75" customHeight="1" x14ac:dyDescent="0.15">
      <c r="B46" s="1210"/>
      <c r="C46" s="1211"/>
      <c r="D46" s="89"/>
      <c r="E46" s="1214" t="s">
        <v>30</v>
      </c>
      <c r="F46" s="1214"/>
      <c r="G46" s="1214"/>
      <c r="H46" s="1215"/>
      <c r="I46" s="86" t="s">
        <v>503</v>
      </c>
      <c r="J46" s="87" t="s">
        <v>503</v>
      </c>
      <c r="K46" s="87" t="s">
        <v>503</v>
      </c>
      <c r="L46" s="87" t="s">
        <v>503</v>
      </c>
      <c r="M46" s="88" t="s">
        <v>503</v>
      </c>
    </row>
    <row r="47" spans="2:13" ht="27.75" customHeight="1" x14ac:dyDescent="0.15">
      <c r="B47" s="1210"/>
      <c r="C47" s="1211"/>
      <c r="D47" s="90"/>
      <c r="E47" s="1224" t="s">
        <v>31</v>
      </c>
      <c r="F47" s="1225"/>
      <c r="G47" s="1225"/>
      <c r="H47" s="1226"/>
      <c r="I47" s="86" t="s">
        <v>503</v>
      </c>
      <c r="J47" s="87" t="s">
        <v>503</v>
      </c>
      <c r="K47" s="87" t="s">
        <v>503</v>
      </c>
      <c r="L47" s="87" t="s">
        <v>503</v>
      </c>
      <c r="M47" s="88" t="s">
        <v>503</v>
      </c>
    </row>
    <row r="48" spans="2:13" ht="27.75" customHeight="1" x14ac:dyDescent="0.15">
      <c r="B48" s="1210"/>
      <c r="C48" s="1211"/>
      <c r="D48" s="85"/>
      <c r="E48" s="1214" t="s">
        <v>32</v>
      </c>
      <c r="F48" s="1214"/>
      <c r="G48" s="1214"/>
      <c r="H48" s="1215"/>
      <c r="I48" s="86" t="s">
        <v>503</v>
      </c>
      <c r="J48" s="87" t="s">
        <v>503</v>
      </c>
      <c r="K48" s="87" t="s">
        <v>503</v>
      </c>
      <c r="L48" s="87" t="s">
        <v>503</v>
      </c>
      <c r="M48" s="88" t="s">
        <v>503</v>
      </c>
    </row>
    <row r="49" spans="2:13" ht="27.75" customHeight="1" x14ac:dyDescent="0.15">
      <c r="B49" s="1212"/>
      <c r="C49" s="1213"/>
      <c r="D49" s="85"/>
      <c r="E49" s="1214" t="s">
        <v>33</v>
      </c>
      <c r="F49" s="1214"/>
      <c r="G49" s="1214"/>
      <c r="H49" s="1215"/>
      <c r="I49" s="86" t="s">
        <v>503</v>
      </c>
      <c r="J49" s="87" t="s">
        <v>503</v>
      </c>
      <c r="K49" s="87" t="s">
        <v>503</v>
      </c>
      <c r="L49" s="87" t="s">
        <v>503</v>
      </c>
      <c r="M49" s="88" t="s">
        <v>503</v>
      </c>
    </row>
    <row r="50" spans="2:13" ht="27.75" customHeight="1" x14ac:dyDescent="0.15">
      <c r="B50" s="1208" t="s">
        <v>34</v>
      </c>
      <c r="C50" s="1209"/>
      <c r="D50" s="91"/>
      <c r="E50" s="1214" t="s">
        <v>35</v>
      </c>
      <c r="F50" s="1214"/>
      <c r="G50" s="1214"/>
      <c r="H50" s="1215"/>
      <c r="I50" s="86">
        <v>3191</v>
      </c>
      <c r="J50" s="87">
        <v>3249</v>
      </c>
      <c r="K50" s="87">
        <v>3549</v>
      </c>
      <c r="L50" s="87">
        <v>3808</v>
      </c>
      <c r="M50" s="88">
        <v>3574</v>
      </c>
    </row>
    <row r="51" spans="2:13" ht="27.75" customHeight="1" x14ac:dyDescent="0.15">
      <c r="B51" s="1210"/>
      <c r="C51" s="1211"/>
      <c r="D51" s="85"/>
      <c r="E51" s="1214" t="s">
        <v>36</v>
      </c>
      <c r="F51" s="1214"/>
      <c r="G51" s="1214"/>
      <c r="H51" s="1215"/>
      <c r="I51" s="86">
        <v>557</v>
      </c>
      <c r="J51" s="87">
        <v>522</v>
      </c>
      <c r="K51" s="87">
        <v>491</v>
      </c>
      <c r="L51" s="87">
        <v>440</v>
      </c>
      <c r="M51" s="88">
        <v>394</v>
      </c>
    </row>
    <row r="52" spans="2:13" ht="27.75" customHeight="1" x14ac:dyDescent="0.15">
      <c r="B52" s="1212"/>
      <c r="C52" s="1213"/>
      <c r="D52" s="85"/>
      <c r="E52" s="1214" t="s">
        <v>37</v>
      </c>
      <c r="F52" s="1214"/>
      <c r="G52" s="1214"/>
      <c r="H52" s="1215"/>
      <c r="I52" s="86">
        <v>16670</v>
      </c>
      <c r="J52" s="87">
        <v>16343</v>
      </c>
      <c r="K52" s="87">
        <v>17358</v>
      </c>
      <c r="L52" s="87">
        <v>17756</v>
      </c>
      <c r="M52" s="88">
        <v>17519</v>
      </c>
    </row>
    <row r="53" spans="2:13" ht="27.75" customHeight="1" thickBot="1" x14ac:dyDescent="0.2">
      <c r="B53" s="1216" t="s">
        <v>38</v>
      </c>
      <c r="C53" s="1217"/>
      <c r="D53" s="92"/>
      <c r="E53" s="1218" t="s">
        <v>39</v>
      </c>
      <c r="F53" s="1218"/>
      <c r="G53" s="1218"/>
      <c r="H53" s="1219"/>
      <c r="I53" s="93">
        <v>8258</v>
      </c>
      <c r="J53" s="94">
        <v>7575</v>
      </c>
      <c r="K53" s="94">
        <v>5705</v>
      </c>
      <c r="L53" s="94">
        <v>5597</v>
      </c>
      <c r="M53" s="95">
        <v>6196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dMu3lW79dqrydFLIqtOReXtoFaDoQSNdeb69bB3QQoI0oyRUcA5IgBlwgD/dT4p1oWS7VxeW5XDYi8IQAxSoQ==" saltValue="R5b70nOhcBF82XtEfZGm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35" t="s">
        <v>42</v>
      </c>
      <c r="D55" s="1235"/>
      <c r="E55" s="1236"/>
      <c r="F55" s="107">
        <v>1889</v>
      </c>
      <c r="G55" s="107">
        <v>2024</v>
      </c>
      <c r="H55" s="108">
        <v>1831</v>
      </c>
    </row>
    <row r="56" spans="2:8" ht="52.5" customHeight="1" x14ac:dyDescent="0.15">
      <c r="B56" s="109"/>
      <c r="C56" s="1237" t="s">
        <v>43</v>
      </c>
      <c r="D56" s="1237"/>
      <c r="E56" s="1238"/>
      <c r="F56" s="110">
        <v>491</v>
      </c>
      <c r="G56" s="110">
        <v>492</v>
      </c>
      <c r="H56" s="111">
        <v>493</v>
      </c>
    </row>
    <row r="57" spans="2:8" ht="53.25" customHeight="1" x14ac:dyDescent="0.15">
      <c r="B57" s="109"/>
      <c r="C57" s="1239" t="s">
        <v>44</v>
      </c>
      <c r="D57" s="1239"/>
      <c r="E57" s="1240"/>
      <c r="F57" s="112">
        <v>2725</v>
      </c>
      <c r="G57" s="112">
        <v>2688</v>
      </c>
      <c r="H57" s="113">
        <v>2631</v>
      </c>
    </row>
    <row r="58" spans="2:8" ht="45.75" customHeight="1" x14ac:dyDescent="0.15">
      <c r="B58" s="114"/>
      <c r="C58" s="1227" t="s">
        <v>562</v>
      </c>
      <c r="D58" s="1228"/>
      <c r="E58" s="1229"/>
      <c r="F58" s="115">
        <v>2001</v>
      </c>
      <c r="G58" s="115">
        <v>2000</v>
      </c>
      <c r="H58" s="116">
        <v>1992</v>
      </c>
    </row>
    <row r="59" spans="2:8" ht="45.75" customHeight="1" x14ac:dyDescent="0.15">
      <c r="B59" s="114"/>
      <c r="C59" s="1227" t="s">
        <v>563</v>
      </c>
      <c r="D59" s="1228"/>
      <c r="E59" s="1229"/>
      <c r="F59" s="115">
        <v>148</v>
      </c>
      <c r="G59" s="115">
        <v>143</v>
      </c>
      <c r="H59" s="116">
        <v>137</v>
      </c>
    </row>
    <row r="60" spans="2:8" ht="45.75" customHeight="1" x14ac:dyDescent="0.15">
      <c r="B60" s="114"/>
      <c r="C60" s="1227" t="s">
        <v>564</v>
      </c>
      <c r="D60" s="1228"/>
      <c r="E60" s="1229"/>
      <c r="F60" s="115">
        <v>128</v>
      </c>
      <c r="G60" s="115">
        <v>126</v>
      </c>
      <c r="H60" s="116">
        <v>126</v>
      </c>
    </row>
    <row r="61" spans="2:8" ht="45.75" customHeight="1" x14ac:dyDescent="0.15">
      <c r="B61" s="114"/>
      <c r="C61" s="1227" t="s">
        <v>565</v>
      </c>
      <c r="D61" s="1228"/>
      <c r="E61" s="1229"/>
      <c r="F61" s="115">
        <v>127</v>
      </c>
      <c r="G61" s="115">
        <v>127</v>
      </c>
      <c r="H61" s="116">
        <v>126</v>
      </c>
    </row>
    <row r="62" spans="2:8" ht="45.75" customHeight="1" thickBot="1" x14ac:dyDescent="0.2">
      <c r="B62" s="117"/>
      <c r="C62" s="1230" t="s">
        <v>566</v>
      </c>
      <c r="D62" s="1231"/>
      <c r="E62" s="1232"/>
      <c r="F62" s="118">
        <v>100</v>
      </c>
      <c r="G62" s="118">
        <v>98</v>
      </c>
      <c r="H62" s="119">
        <v>87</v>
      </c>
    </row>
    <row r="63" spans="2:8" ht="52.5" customHeight="1" thickBot="1" x14ac:dyDescent="0.2">
      <c r="B63" s="120"/>
      <c r="C63" s="1233" t="s">
        <v>45</v>
      </c>
      <c r="D63" s="1233"/>
      <c r="E63" s="1234"/>
      <c r="F63" s="121">
        <v>5105</v>
      </c>
      <c r="G63" s="121">
        <v>5204</v>
      </c>
      <c r="H63" s="122">
        <v>4955</v>
      </c>
    </row>
    <row r="64" spans="2:8" ht="15" customHeight="1" x14ac:dyDescent="0.15"/>
    <row r="65" ht="0" hidden="1" customHeight="1" x14ac:dyDescent="0.15"/>
    <row r="66" ht="0" hidden="1" customHeight="1" x14ac:dyDescent="0.15"/>
  </sheetData>
  <sheetProtection algorithmName="SHA-512" hashValue="Pzth2nW+jMzcJtK8SYSHiGoqHwe1LjbOu3ak4nyBXjkV3l1qnPbCag6S7WsAMRZUZnDpLW8Ep6KWRNzl9iOnKQ==" saltValue="ssBGzdNAkV0idaj+mIJA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tabSelected="1" workbookViewId="0">
      <selection activeCell="C23" sqref="C23"/>
    </sheetView>
  </sheetViews>
  <sheetFormatPr defaultColWidth="0" defaultRowHeight="13.5" customHeight="1" zeroHeight="1" x14ac:dyDescent="0.15"/>
  <cols>
    <col min="1" max="1" width="6.375" style="1243" customWidth="1"/>
    <col min="2" max="107" width="2.5" style="1243" customWidth="1"/>
    <col min="108" max="108" width="6.125" style="1251" customWidth="1"/>
    <col min="109" max="109" width="5.875" style="1250" customWidth="1"/>
    <col min="110" max="110" width="19.125" style="1243" hidden="1"/>
    <col min="111" max="115" width="12.625" style="1243" hidden="1"/>
    <col min="116" max="349" width="8.625" style="1243" hidden="1"/>
    <col min="350" max="355" width="14.875" style="1243" hidden="1"/>
    <col min="356" max="357" width="15.875" style="1243" hidden="1"/>
    <col min="358" max="363" width="16.125" style="1243" hidden="1"/>
    <col min="364" max="364" width="6.125" style="1243" hidden="1"/>
    <col min="365" max="365" width="3" style="1243" hidden="1"/>
    <col min="366" max="605" width="8.625" style="1243" hidden="1"/>
    <col min="606" max="611" width="14.875" style="1243" hidden="1"/>
    <col min="612" max="613" width="15.875" style="1243" hidden="1"/>
    <col min="614" max="619" width="16.125" style="1243" hidden="1"/>
    <col min="620" max="620" width="6.125" style="1243" hidden="1"/>
    <col min="621" max="621" width="3" style="1243" hidden="1"/>
    <col min="622" max="861" width="8.625" style="1243" hidden="1"/>
    <col min="862" max="867" width="14.875" style="1243" hidden="1"/>
    <col min="868" max="869" width="15.875" style="1243" hidden="1"/>
    <col min="870" max="875" width="16.125" style="1243" hidden="1"/>
    <col min="876" max="876" width="6.125" style="1243" hidden="1"/>
    <col min="877" max="877" width="3" style="1243" hidden="1"/>
    <col min="878" max="1117" width="8.625" style="1243" hidden="1"/>
    <col min="1118" max="1123" width="14.875" style="1243" hidden="1"/>
    <col min="1124" max="1125" width="15.875" style="1243" hidden="1"/>
    <col min="1126" max="1131" width="16.125" style="1243" hidden="1"/>
    <col min="1132" max="1132" width="6.125" style="1243" hidden="1"/>
    <col min="1133" max="1133" width="3" style="1243" hidden="1"/>
    <col min="1134" max="1373" width="8.625" style="1243" hidden="1"/>
    <col min="1374" max="1379" width="14.875" style="1243" hidden="1"/>
    <col min="1380" max="1381" width="15.875" style="1243" hidden="1"/>
    <col min="1382" max="1387" width="16.125" style="1243" hidden="1"/>
    <col min="1388" max="1388" width="6.125" style="1243" hidden="1"/>
    <col min="1389" max="1389" width="3" style="1243" hidden="1"/>
    <col min="1390" max="1629" width="8.625" style="1243" hidden="1"/>
    <col min="1630" max="1635" width="14.875" style="1243" hidden="1"/>
    <col min="1636" max="1637" width="15.875" style="1243" hidden="1"/>
    <col min="1638" max="1643" width="16.125" style="1243" hidden="1"/>
    <col min="1644" max="1644" width="6.125" style="1243" hidden="1"/>
    <col min="1645" max="1645" width="3" style="1243" hidden="1"/>
    <col min="1646" max="1885" width="8.625" style="1243" hidden="1"/>
    <col min="1886" max="1891" width="14.875" style="1243" hidden="1"/>
    <col min="1892" max="1893" width="15.875" style="1243" hidden="1"/>
    <col min="1894" max="1899" width="16.125" style="1243" hidden="1"/>
    <col min="1900" max="1900" width="6.125" style="1243" hidden="1"/>
    <col min="1901" max="1901" width="3" style="1243" hidden="1"/>
    <col min="1902" max="2141" width="8.625" style="1243" hidden="1"/>
    <col min="2142" max="2147" width="14.875" style="1243" hidden="1"/>
    <col min="2148" max="2149" width="15.875" style="1243" hidden="1"/>
    <col min="2150" max="2155" width="16.125" style="1243" hidden="1"/>
    <col min="2156" max="2156" width="6.125" style="1243" hidden="1"/>
    <col min="2157" max="2157" width="3" style="1243" hidden="1"/>
    <col min="2158" max="2397" width="8.625" style="1243" hidden="1"/>
    <col min="2398" max="2403" width="14.875" style="1243" hidden="1"/>
    <col min="2404" max="2405" width="15.875" style="1243" hidden="1"/>
    <col min="2406" max="2411" width="16.125" style="1243" hidden="1"/>
    <col min="2412" max="2412" width="6.125" style="1243" hidden="1"/>
    <col min="2413" max="2413" width="3" style="1243" hidden="1"/>
    <col min="2414" max="2653" width="8.625" style="1243" hidden="1"/>
    <col min="2654" max="2659" width="14.875" style="1243" hidden="1"/>
    <col min="2660" max="2661" width="15.875" style="1243" hidden="1"/>
    <col min="2662" max="2667" width="16.125" style="1243" hidden="1"/>
    <col min="2668" max="2668" width="6.125" style="1243" hidden="1"/>
    <col min="2669" max="2669" width="3" style="1243" hidden="1"/>
    <col min="2670" max="2909" width="8.625" style="1243" hidden="1"/>
    <col min="2910" max="2915" width="14.875" style="1243" hidden="1"/>
    <col min="2916" max="2917" width="15.875" style="1243" hidden="1"/>
    <col min="2918" max="2923" width="16.125" style="1243" hidden="1"/>
    <col min="2924" max="2924" width="6.125" style="1243" hidden="1"/>
    <col min="2925" max="2925" width="3" style="1243" hidden="1"/>
    <col min="2926" max="3165" width="8.625" style="1243" hidden="1"/>
    <col min="3166" max="3171" width="14.875" style="1243" hidden="1"/>
    <col min="3172" max="3173" width="15.875" style="1243" hidden="1"/>
    <col min="3174" max="3179" width="16.125" style="1243" hidden="1"/>
    <col min="3180" max="3180" width="6.125" style="1243" hidden="1"/>
    <col min="3181" max="3181" width="3" style="1243" hidden="1"/>
    <col min="3182" max="3421" width="8.625" style="1243" hidden="1"/>
    <col min="3422" max="3427" width="14.875" style="1243" hidden="1"/>
    <col min="3428" max="3429" width="15.875" style="1243" hidden="1"/>
    <col min="3430" max="3435" width="16.125" style="1243" hidden="1"/>
    <col min="3436" max="3436" width="6.125" style="1243" hidden="1"/>
    <col min="3437" max="3437" width="3" style="1243" hidden="1"/>
    <col min="3438" max="3677" width="8.625" style="1243" hidden="1"/>
    <col min="3678" max="3683" width="14.875" style="1243" hidden="1"/>
    <col min="3684" max="3685" width="15.875" style="1243" hidden="1"/>
    <col min="3686" max="3691" width="16.125" style="1243" hidden="1"/>
    <col min="3692" max="3692" width="6.125" style="1243" hidden="1"/>
    <col min="3693" max="3693" width="3" style="1243" hidden="1"/>
    <col min="3694" max="3933" width="8.625" style="1243" hidden="1"/>
    <col min="3934" max="3939" width="14.875" style="1243" hidden="1"/>
    <col min="3940" max="3941" width="15.875" style="1243" hidden="1"/>
    <col min="3942" max="3947" width="16.125" style="1243" hidden="1"/>
    <col min="3948" max="3948" width="6.125" style="1243" hidden="1"/>
    <col min="3949" max="3949" width="3" style="1243" hidden="1"/>
    <col min="3950" max="4189" width="8.625" style="1243" hidden="1"/>
    <col min="4190" max="4195" width="14.875" style="1243" hidden="1"/>
    <col min="4196" max="4197" width="15.875" style="1243" hidden="1"/>
    <col min="4198" max="4203" width="16.125" style="1243" hidden="1"/>
    <col min="4204" max="4204" width="6.125" style="1243" hidden="1"/>
    <col min="4205" max="4205" width="3" style="1243" hidden="1"/>
    <col min="4206" max="4445" width="8.625" style="1243" hidden="1"/>
    <col min="4446" max="4451" width="14.875" style="1243" hidden="1"/>
    <col min="4452" max="4453" width="15.875" style="1243" hidden="1"/>
    <col min="4454" max="4459" width="16.125" style="1243" hidden="1"/>
    <col min="4460" max="4460" width="6.125" style="1243" hidden="1"/>
    <col min="4461" max="4461" width="3" style="1243" hidden="1"/>
    <col min="4462" max="4701" width="8.625" style="1243" hidden="1"/>
    <col min="4702" max="4707" width="14.875" style="1243" hidden="1"/>
    <col min="4708" max="4709" width="15.875" style="1243" hidden="1"/>
    <col min="4710" max="4715" width="16.125" style="1243" hidden="1"/>
    <col min="4716" max="4716" width="6.125" style="1243" hidden="1"/>
    <col min="4717" max="4717" width="3" style="1243" hidden="1"/>
    <col min="4718" max="4957" width="8.625" style="1243" hidden="1"/>
    <col min="4958" max="4963" width="14.875" style="1243" hidden="1"/>
    <col min="4964" max="4965" width="15.875" style="1243" hidden="1"/>
    <col min="4966" max="4971" width="16.125" style="1243" hidden="1"/>
    <col min="4972" max="4972" width="6.125" style="1243" hidden="1"/>
    <col min="4973" max="4973" width="3" style="1243" hidden="1"/>
    <col min="4974" max="5213" width="8.625" style="1243" hidden="1"/>
    <col min="5214" max="5219" width="14.875" style="1243" hidden="1"/>
    <col min="5220" max="5221" width="15.875" style="1243" hidden="1"/>
    <col min="5222" max="5227" width="16.125" style="1243" hidden="1"/>
    <col min="5228" max="5228" width="6.125" style="1243" hidden="1"/>
    <col min="5229" max="5229" width="3" style="1243" hidden="1"/>
    <col min="5230" max="5469" width="8.625" style="1243" hidden="1"/>
    <col min="5470" max="5475" width="14.875" style="1243" hidden="1"/>
    <col min="5476" max="5477" width="15.875" style="1243" hidden="1"/>
    <col min="5478" max="5483" width="16.125" style="1243" hidden="1"/>
    <col min="5484" max="5484" width="6.125" style="1243" hidden="1"/>
    <col min="5485" max="5485" width="3" style="1243" hidden="1"/>
    <col min="5486" max="5725" width="8.625" style="1243" hidden="1"/>
    <col min="5726" max="5731" width="14.875" style="1243" hidden="1"/>
    <col min="5732" max="5733" width="15.875" style="1243" hidden="1"/>
    <col min="5734" max="5739" width="16.125" style="1243" hidden="1"/>
    <col min="5740" max="5740" width="6.125" style="1243" hidden="1"/>
    <col min="5741" max="5741" width="3" style="1243" hidden="1"/>
    <col min="5742" max="5981" width="8.625" style="1243" hidden="1"/>
    <col min="5982" max="5987" width="14.875" style="1243" hidden="1"/>
    <col min="5988" max="5989" width="15.875" style="1243" hidden="1"/>
    <col min="5990" max="5995" width="16.125" style="1243" hidden="1"/>
    <col min="5996" max="5996" width="6.125" style="1243" hidden="1"/>
    <col min="5997" max="5997" width="3" style="1243" hidden="1"/>
    <col min="5998" max="6237" width="8.625" style="1243" hidden="1"/>
    <col min="6238" max="6243" width="14.875" style="1243" hidden="1"/>
    <col min="6244" max="6245" width="15.875" style="1243" hidden="1"/>
    <col min="6246" max="6251" width="16.125" style="1243" hidden="1"/>
    <col min="6252" max="6252" width="6.125" style="1243" hidden="1"/>
    <col min="6253" max="6253" width="3" style="1243" hidden="1"/>
    <col min="6254" max="6493" width="8.625" style="1243" hidden="1"/>
    <col min="6494" max="6499" width="14.875" style="1243" hidden="1"/>
    <col min="6500" max="6501" width="15.875" style="1243" hidden="1"/>
    <col min="6502" max="6507" width="16.125" style="1243" hidden="1"/>
    <col min="6508" max="6508" width="6.125" style="1243" hidden="1"/>
    <col min="6509" max="6509" width="3" style="1243" hidden="1"/>
    <col min="6510" max="6749" width="8.625" style="1243" hidden="1"/>
    <col min="6750" max="6755" width="14.875" style="1243" hidden="1"/>
    <col min="6756" max="6757" width="15.875" style="1243" hidden="1"/>
    <col min="6758" max="6763" width="16.125" style="1243" hidden="1"/>
    <col min="6764" max="6764" width="6.125" style="1243" hidden="1"/>
    <col min="6765" max="6765" width="3" style="1243" hidden="1"/>
    <col min="6766" max="7005" width="8.625" style="1243" hidden="1"/>
    <col min="7006" max="7011" width="14.875" style="1243" hidden="1"/>
    <col min="7012" max="7013" width="15.875" style="1243" hidden="1"/>
    <col min="7014" max="7019" width="16.125" style="1243" hidden="1"/>
    <col min="7020" max="7020" width="6.125" style="1243" hidden="1"/>
    <col min="7021" max="7021" width="3" style="1243" hidden="1"/>
    <col min="7022" max="7261" width="8.625" style="1243" hidden="1"/>
    <col min="7262" max="7267" width="14.875" style="1243" hidden="1"/>
    <col min="7268" max="7269" width="15.875" style="1243" hidden="1"/>
    <col min="7270" max="7275" width="16.125" style="1243" hidden="1"/>
    <col min="7276" max="7276" width="6.125" style="1243" hidden="1"/>
    <col min="7277" max="7277" width="3" style="1243" hidden="1"/>
    <col min="7278" max="7517" width="8.625" style="1243" hidden="1"/>
    <col min="7518" max="7523" width="14.875" style="1243" hidden="1"/>
    <col min="7524" max="7525" width="15.875" style="1243" hidden="1"/>
    <col min="7526" max="7531" width="16.125" style="1243" hidden="1"/>
    <col min="7532" max="7532" width="6.125" style="1243" hidden="1"/>
    <col min="7533" max="7533" width="3" style="1243" hidden="1"/>
    <col min="7534" max="7773" width="8.625" style="1243" hidden="1"/>
    <col min="7774" max="7779" width="14.875" style="1243" hidden="1"/>
    <col min="7780" max="7781" width="15.875" style="1243" hidden="1"/>
    <col min="7782" max="7787" width="16.125" style="1243" hidden="1"/>
    <col min="7788" max="7788" width="6.125" style="1243" hidden="1"/>
    <col min="7789" max="7789" width="3" style="1243" hidden="1"/>
    <col min="7790" max="8029" width="8.625" style="1243" hidden="1"/>
    <col min="8030" max="8035" width="14.875" style="1243" hidden="1"/>
    <col min="8036" max="8037" width="15.875" style="1243" hidden="1"/>
    <col min="8038" max="8043" width="16.125" style="1243" hidden="1"/>
    <col min="8044" max="8044" width="6.125" style="1243" hidden="1"/>
    <col min="8045" max="8045" width="3" style="1243" hidden="1"/>
    <col min="8046" max="8285" width="8.625" style="1243" hidden="1"/>
    <col min="8286" max="8291" width="14.875" style="1243" hidden="1"/>
    <col min="8292" max="8293" width="15.875" style="1243" hidden="1"/>
    <col min="8294" max="8299" width="16.125" style="1243" hidden="1"/>
    <col min="8300" max="8300" width="6.125" style="1243" hidden="1"/>
    <col min="8301" max="8301" width="3" style="1243" hidden="1"/>
    <col min="8302" max="8541" width="8.625" style="1243" hidden="1"/>
    <col min="8542" max="8547" width="14.875" style="1243" hidden="1"/>
    <col min="8548" max="8549" width="15.875" style="1243" hidden="1"/>
    <col min="8550" max="8555" width="16.125" style="1243" hidden="1"/>
    <col min="8556" max="8556" width="6.125" style="1243" hidden="1"/>
    <col min="8557" max="8557" width="3" style="1243" hidden="1"/>
    <col min="8558" max="8797" width="8.625" style="1243" hidden="1"/>
    <col min="8798" max="8803" width="14.875" style="1243" hidden="1"/>
    <col min="8804" max="8805" width="15.875" style="1243" hidden="1"/>
    <col min="8806" max="8811" width="16.125" style="1243" hidden="1"/>
    <col min="8812" max="8812" width="6.125" style="1243" hidden="1"/>
    <col min="8813" max="8813" width="3" style="1243" hidden="1"/>
    <col min="8814" max="9053" width="8.625" style="1243" hidden="1"/>
    <col min="9054" max="9059" width="14.875" style="1243" hidden="1"/>
    <col min="9060" max="9061" width="15.875" style="1243" hidden="1"/>
    <col min="9062" max="9067" width="16.125" style="1243" hidden="1"/>
    <col min="9068" max="9068" width="6.125" style="1243" hidden="1"/>
    <col min="9069" max="9069" width="3" style="1243" hidden="1"/>
    <col min="9070" max="9309" width="8.625" style="1243" hidden="1"/>
    <col min="9310" max="9315" width="14.875" style="1243" hidden="1"/>
    <col min="9316" max="9317" width="15.875" style="1243" hidden="1"/>
    <col min="9318" max="9323" width="16.125" style="1243" hidden="1"/>
    <col min="9324" max="9324" width="6.125" style="1243" hidden="1"/>
    <col min="9325" max="9325" width="3" style="1243" hidden="1"/>
    <col min="9326" max="9565" width="8.625" style="1243" hidden="1"/>
    <col min="9566" max="9571" width="14.875" style="1243" hidden="1"/>
    <col min="9572" max="9573" width="15.875" style="1243" hidden="1"/>
    <col min="9574" max="9579" width="16.125" style="1243" hidden="1"/>
    <col min="9580" max="9580" width="6.125" style="1243" hidden="1"/>
    <col min="9581" max="9581" width="3" style="1243" hidden="1"/>
    <col min="9582" max="9821" width="8.625" style="1243" hidden="1"/>
    <col min="9822" max="9827" width="14.875" style="1243" hidden="1"/>
    <col min="9828" max="9829" width="15.875" style="1243" hidden="1"/>
    <col min="9830" max="9835" width="16.125" style="1243" hidden="1"/>
    <col min="9836" max="9836" width="6.125" style="1243" hidden="1"/>
    <col min="9837" max="9837" width="3" style="1243" hidden="1"/>
    <col min="9838" max="10077" width="8.625" style="1243" hidden="1"/>
    <col min="10078" max="10083" width="14.875" style="1243" hidden="1"/>
    <col min="10084" max="10085" width="15.875" style="1243" hidden="1"/>
    <col min="10086" max="10091" width="16.125" style="1243" hidden="1"/>
    <col min="10092" max="10092" width="6.125" style="1243" hidden="1"/>
    <col min="10093" max="10093" width="3" style="1243" hidden="1"/>
    <col min="10094" max="10333" width="8.625" style="1243" hidden="1"/>
    <col min="10334" max="10339" width="14.875" style="1243" hidden="1"/>
    <col min="10340" max="10341" width="15.875" style="1243" hidden="1"/>
    <col min="10342" max="10347" width="16.125" style="1243" hidden="1"/>
    <col min="10348" max="10348" width="6.125" style="1243" hidden="1"/>
    <col min="10349" max="10349" width="3" style="1243" hidden="1"/>
    <col min="10350" max="10589" width="8.625" style="1243" hidden="1"/>
    <col min="10590" max="10595" width="14.875" style="1243" hidden="1"/>
    <col min="10596" max="10597" width="15.875" style="1243" hidden="1"/>
    <col min="10598" max="10603" width="16.125" style="1243" hidden="1"/>
    <col min="10604" max="10604" width="6.125" style="1243" hidden="1"/>
    <col min="10605" max="10605" width="3" style="1243" hidden="1"/>
    <col min="10606" max="10845" width="8.625" style="1243" hidden="1"/>
    <col min="10846" max="10851" width="14.875" style="1243" hidden="1"/>
    <col min="10852" max="10853" width="15.875" style="1243" hidden="1"/>
    <col min="10854" max="10859" width="16.125" style="1243" hidden="1"/>
    <col min="10860" max="10860" width="6.125" style="1243" hidden="1"/>
    <col min="10861" max="10861" width="3" style="1243" hidden="1"/>
    <col min="10862" max="11101" width="8.625" style="1243" hidden="1"/>
    <col min="11102" max="11107" width="14.875" style="1243" hidden="1"/>
    <col min="11108" max="11109" width="15.875" style="1243" hidden="1"/>
    <col min="11110" max="11115" width="16.125" style="1243" hidden="1"/>
    <col min="11116" max="11116" width="6.125" style="1243" hidden="1"/>
    <col min="11117" max="11117" width="3" style="1243" hidden="1"/>
    <col min="11118" max="11357" width="8.625" style="1243" hidden="1"/>
    <col min="11358" max="11363" width="14.875" style="1243" hidden="1"/>
    <col min="11364" max="11365" width="15.875" style="1243" hidden="1"/>
    <col min="11366" max="11371" width="16.125" style="1243" hidden="1"/>
    <col min="11372" max="11372" width="6.125" style="1243" hidden="1"/>
    <col min="11373" max="11373" width="3" style="1243" hidden="1"/>
    <col min="11374" max="11613" width="8.625" style="1243" hidden="1"/>
    <col min="11614" max="11619" width="14.875" style="1243" hidden="1"/>
    <col min="11620" max="11621" width="15.875" style="1243" hidden="1"/>
    <col min="11622" max="11627" width="16.125" style="1243" hidden="1"/>
    <col min="11628" max="11628" width="6.125" style="1243" hidden="1"/>
    <col min="11629" max="11629" width="3" style="1243" hidden="1"/>
    <col min="11630" max="11869" width="8.625" style="1243" hidden="1"/>
    <col min="11870" max="11875" width="14.875" style="1243" hidden="1"/>
    <col min="11876" max="11877" width="15.875" style="1243" hidden="1"/>
    <col min="11878" max="11883" width="16.125" style="1243" hidden="1"/>
    <col min="11884" max="11884" width="6.125" style="1243" hidden="1"/>
    <col min="11885" max="11885" width="3" style="1243" hidden="1"/>
    <col min="11886" max="12125" width="8.625" style="1243" hidden="1"/>
    <col min="12126" max="12131" width="14.875" style="1243" hidden="1"/>
    <col min="12132" max="12133" width="15.875" style="1243" hidden="1"/>
    <col min="12134" max="12139" width="16.125" style="1243" hidden="1"/>
    <col min="12140" max="12140" width="6.125" style="1243" hidden="1"/>
    <col min="12141" max="12141" width="3" style="1243" hidden="1"/>
    <col min="12142" max="12381" width="8.625" style="1243" hidden="1"/>
    <col min="12382" max="12387" width="14.875" style="1243" hidden="1"/>
    <col min="12388" max="12389" width="15.875" style="1243" hidden="1"/>
    <col min="12390" max="12395" width="16.125" style="1243" hidden="1"/>
    <col min="12396" max="12396" width="6.125" style="1243" hidden="1"/>
    <col min="12397" max="12397" width="3" style="1243" hidden="1"/>
    <col min="12398" max="12637" width="8.625" style="1243" hidden="1"/>
    <col min="12638" max="12643" width="14.875" style="1243" hidden="1"/>
    <col min="12644" max="12645" width="15.875" style="1243" hidden="1"/>
    <col min="12646" max="12651" width="16.125" style="1243" hidden="1"/>
    <col min="12652" max="12652" width="6.125" style="1243" hidden="1"/>
    <col min="12653" max="12653" width="3" style="1243" hidden="1"/>
    <col min="12654" max="12893" width="8.625" style="1243" hidden="1"/>
    <col min="12894" max="12899" width="14.875" style="1243" hidden="1"/>
    <col min="12900" max="12901" width="15.875" style="1243" hidden="1"/>
    <col min="12902" max="12907" width="16.125" style="1243" hidden="1"/>
    <col min="12908" max="12908" width="6.125" style="1243" hidden="1"/>
    <col min="12909" max="12909" width="3" style="1243" hidden="1"/>
    <col min="12910" max="13149" width="8.625" style="1243" hidden="1"/>
    <col min="13150" max="13155" width="14.875" style="1243" hidden="1"/>
    <col min="13156" max="13157" width="15.875" style="1243" hidden="1"/>
    <col min="13158" max="13163" width="16.125" style="1243" hidden="1"/>
    <col min="13164" max="13164" width="6.125" style="1243" hidden="1"/>
    <col min="13165" max="13165" width="3" style="1243" hidden="1"/>
    <col min="13166" max="13405" width="8.625" style="1243" hidden="1"/>
    <col min="13406" max="13411" width="14.875" style="1243" hidden="1"/>
    <col min="13412" max="13413" width="15.875" style="1243" hidden="1"/>
    <col min="13414" max="13419" width="16.125" style="1243" hidden="1"/>
    <col min="13420" max="13420" width="6.125" style="1243" hidden="1"/>
    <col min="13421" max="13421" width="3" style="1243" hidden="1"/>
    <col min="13422" max="13661" width="8.625" style="1243" hidden="1"/>
    <col min="13662" max="13667" width="14.875" style="1243" hidden="1"/>
    <col min="13668" max="13669" width="15.875" style="1243" hidden="1"/>
    <col min="13670" max="13675" width="16.125" style="1243" hidden="1"/>
    <col min="13676" max="13676" width="6.125" style="1243" hidden="1"/>
    <col min="13677" max="13677" width="3" style="1243" hidden="1"/>
    <col min="13678" max="13917" width="8.625" style="1243" hidden="1"/>
    <col min="13918" max="13923" width="14.875" style="1243" hidden="1"/>
    <col min="13924" max="13925" width="15.875" style="1243" hidden="1"/>
    <col min="13926" max="13931" width="16.125" style="1243" hidden="1"/>
    <col min="13932" max="13932" width="6.125" style="1243" hidden="1"/>
    <col min="13933" max="13933" width="3" style="1243" hidden="1"/>
    <col min="13934" max="14173" width="8.625" style="1243" hidden="1"/>
    <col min="14174" max="14179" width="14.875" style="1243" hidden="1"/>
    <col min="14180" max="14181" width="15.875" style="1243" hidden="1"/>
    <col min="14182" max="14187" width="16.125" style="1243" hidden="1"/>
    <col min="14188" max="14188" width="6.125" style="1243" hidden="1"/>
    <col min="14189" max="14189" width="3" style="1243" hidden="1"/>
    <col min="14190" max="14429" width="8.625" style="1243" hidden="1"/>
    <col min="14430" max="14435" width="14.875" style="1243" hidden="1"/>
    <col min="14436" max="14437" width="15.875" style="1243" hidden="1"/>
    <col min="14438" max="14443" width="16.125" style="1243" hidden="1"/>
    <col min="14444" max="14444" width="6.125" style="1243" hidden="1"/>
    <col min="14445" max="14445" width="3" style="1243" hidden="1"/>
    <col min="14446" max="14685" width="8.625" style="1243" hidden="1"/>
    <col min="14686" max="14691" width="14.875" style="1243" hidden="1"/>
    <col min="14692" max="14693" width="15.875" style="1243" hidden="1"/>
    <col min="14694" max="14699" width="16.125" style="1243" hidden="1"/>
    <col min="14700" max="14700" width="6.125" style="1243" hidden="1"/>
    <col min="14701" max="14701" width="3" style="1243" hidden="1"/>
    <col min="14702" max="14941" width="8.625" style="1243" hidden="1"/>
    <col min="14942" max="14947" width="14.875" style="1243" hidden="1"/>
    <col min="14948" max="14949" width="15.875" style="1243" hidden="1"/>
    <col min="14950" max="14955" width="16.125" style="1243" hidden="1"/>
    <col min="14956" max="14956" width="6.125" style="1243" hidden="1"/>
    <col min="14957" max="14957" width="3" style="1243" hidden="1"/>
    <col min="14958" max="15197" width="8.625" style="1243" hidden="1"/>
    <col min="15198" max="15203" width="14.875" style="1243" hidden="1"/>
    <col min="15204" max="15205" width="15.875" style="1243" hidden="1"/>
    <col min="15206" max="15211" width="16.125" style="1243" hidden="1"/>
    <col min="15212" max="15212" width="6.125" style="1243" hidden="1"/>
    <col min="15213" max="15213" width="3" style="1243" hidden="1"/>
    <col min="15214" max="15453" width="8.625" style="1243" hidden="1"/>
    <col min="15454" max="15459" width="14.875" style="1243" hidden="1"/>
    <col min="15460" max="15461" width="15.875" style="1243" hidden="1"/>
    <col min="15462" max="15467" width="16.125" style="1243" hidden="1"/>
    <col min="15468" max="15468" width="6.125" style="1243" hidden="1"/>
    <col min="15469" max="15469" width="3" style="1243" hidden="1"/>
    <col min="15470" max="15709" width="8.625" style="1243" hidden="1"/>
    <col min="15710" max="15715" width="14.875" style="1243" hidden="1"/>
    <col min="15716" max="15717" width="15.875" style="1243" hidden="1"/>
    <col min="15718" max="15723" width="16.125" style="1243" hidden="1"/>
    <col min="15724" max="15724" width="6.125" style="1243" hidden="1"/>
    <col min="15725" max="15725" width="3" style="1243" hidden="1"/>
    <col min="15726" max="15965" width="8.625" style="1243" hidden="1"/>
    <col min="15966" max="15971" width="14.875" style="1243" hidden="1"/>
    <col min="15972" max="15973" width="15.875" style="1243" hidden="1"/>
    <col min="15974" max="15979" width="16.125" style="1243" hidden="1"/>
    <col min="15980" max="15980" width="6.125" style="1243" hidden="1"/>
    <col min="15981" max="15981" width="3" style="1243" hidden="1"/>
    <col min="15982" max="16221" width="8.625" style="1243" hidden="1"/>
    <col min="16222" max="16227" width="14.875" style="1243" hidden="1"/>
    <col min="16228" max="16229" width="15.875" style="1243" hidden="1"/>
    <col min="16230" max="16235" width="16.125" style="1243" hidden="1"/>
    <col min="16236" max="16236" width="6.125" style="1243" hidden="1"/>
    <col min="16237" max="16237" width="3" style="1243" hidden="1"/>
    <col min="16238" max="16384" width="8.625" style="1243" hidden="1"/>
  </cols>
  <sheetData>
    <row r="1" spans="1:143" ht="42.75" customHeight="1" x14ac:dyDescent="0.15">
      <c r="A1" s="1241"/>
      <c r="B1" s="1242"/>
      <c r="DD1" s="1243"/>
      <c r="DE1" s="1243"/>
    </row>
    <row r="2" spans="1:143"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43"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43" s="270"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3"/>
      <c r="DE19" s="1243"/>
    </row>
    <row r="20" spans="1:351" x14ac:dyDescent="0.15">
      <c r="DD20" s="1243"/>
      <c r="DE20" s="1243"/>
    </row>
    <row r="21" spans="1:351" ht="17.25"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c r="MM21" s="1249"/>
    </row>
    <row r="22" spans="1:351" ht="17.25" x14ac:dyDescent="0.15">
      <c r="B22" s="1250"/>
      <c r="MM22" s="1249"/>
    </row>
    <row r="23" spans="1:351" x14ac:dyDescent="0.15">
      <c r="B23" s="1250"/>
    </row>
    <row r="24" spans="1:351" x14ac:dyDescent="0.15">
      <c r="B24" s="1250"/>
    </row>
    <row r="25" spans="1:351" x14ac:dyDescent="0.15">
      <c r="B25" s="1250"/>
    </row>
    <row r="26" spans="1:351" x14ac:dyDescent="0.15">
      <c r="B26" s="1250"/>
    </row>
    <row r="27" spans="1:351" x14ac:dyDescent="0.15">
      <c r="B27" s="1250"/>
    </row>
    <row r="28" spans="1:351" x14ac:dyDescent="0.15">
      <c r="B28" s="1250"/>
    </row>
    <row r="29" spans="1:351" x14ac:dyDescent="0.15">
      <c r="B29" s="1250"/>
    </row>
    <row r="30" spans="1:351" x14ac:dyDescent="0.15">
      <c r="B30" s="1250"/>
    </row>
    <row r="31" spans="1:351" x14ac:dyDescent="0.15">
      <c r="B31" s="1250"/>
    </row>
    <row r="32" spans="1:351" x14ac:dyDescent="0.15">
      <c r="B32" s="1250"/>
    </row>
    <row r="33" spans="2:109" x14ac:dyDescent="0.15">
      <c r="B33" s="1250"/>
    </row>
    <row r="34" spans="2:109" x14ac:dyDescent="0.15">
      <c r="B34" s="1250"/>
    </row>
    <row r="35" spans="2:109" x14ac:dyDescent="0.15">
      <c r="B35" s="1250"/>
    </row>
    <row r="36" spans="2:109" x14ac:dyDescent="0.15">
      <c r="B36" s="1250"/>
    </row>
    <row r="37" spans="2:109" x14ac:dyDescent="0.15">
      <c r="B37" s="1250"/>
    </row>
    <row r="38" spans="2:109" x14ac:dyDescent="0.15">
      <c r="B38" s="1250"/>
    </row>
    <row r="39" spans="2:109" x14ac:dyDescent="0.15">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x14ac:dyDescent="0.15">
      <c r="B40" s="1255"/>
      <c r="DD40" s="1255"/>
      <c r="DE40" s="1243"/>
    </row>
    <row r="41" spans="2:109" ht="17.25" x14ac:dyDescent="0.15">
      <c r="B41" s="1256" t="s">
        <v>588</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50"/>
      <c r="G42" s="1257"/>
      <c r="I42" s="1258"/>
      <c r="J42" s="1258"/>
      <c r="K42" s="1258"/>
      <c r="AM42" s="1257"/>
      <c r="AN42" s="1257" t="s">
        <v>589</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x14ac:dyDescent="0.15">
      <c r="B43" s="1250"/>
      <c r="AN43" s="1259" t="s">
        <v>590</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x14ac:dyDescent="0.15">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x14ac:dyDescent="0.15">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x14ac:dyDescent="0.15">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x14ac:dyDescent="0.15">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x14ac:dyDescent="0.15">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x14ac:dyDescent="0.15">
      <c r="B49" s="1250"/>
      <c r="AN49" s="1243" t="s">
        <v>591</v>
      </c>
    </row>
    <row r="50" spans="1:109" x14ac:dyDescent="0.15">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545</v>
      </c>
      <c r="BQ50" s="1275"/>
      <c r="BR50" s="1275"/>
      <c r="BS50" s="1275"/>
      <c r="BT50" s="1275"/>
      <c r="BU50" s="1275"/>
      <c r="BV50" s="1275"/>
      <c r="BW50" s="1275"/>
      <c r="BX50" s="1275" t="s">
        <v>546</v>
      </c>
      <c r="BY50" s="1275"/>
      <c r="BZ50" s="1275"/>
      <c r="CA50" s="1275"/>
      <c r="CB50" s="1275"/>
      <c r="CC50" s="1275"/>
      <c r="CD50" s="1275"/>
      <c r="CE50" s="1275"/>
      <c r="CF50" s="1275" t="s">
        <v>547</v>
      </c>
      <c r="CG50" s="1275"/>
      <c r="CH50" s="1275"/>
      <c r="CI50" s="1275"/>
      <c r="CJ50" s="1275"/>
      <c r="CK50" s="1275"/>
      <c r="CL50" s="1275"/>
      <c r="CM50" s="1275"/>
      <c r="CN50" s="1275" t="s">
        <v>548</v>
      </c>
      <c r="CO50" s="1275"/>
      <c r="CP50" s="1275"/>
      <c r="CQ50" s="1275"/>
      <c r="CR50" s="1275"/>
      <c r="CS50" s="1275"/>
      <c r="CT50" s="1275"/>
      <c r="CU50" s="1275"/>
      <c r="CV50" s="1275" t="s">
        <v>549</v>
      </c>
      <c r="CW50" s="1275"/>
      <c r="CX50" s="1275"/>
      <c r="CY50" s="1275"/>
      <c r="CZ50" s="1275"/>
      <c r="DA50" s="1275"/>
      <c r="DB50" s="1275"/>
      <c r="DC50" s="1275"/>
    </row>
    <row r="51" spans="1:109" ht="13.5" customHeight="1" x14ac:dyDescent="0.15">
      <c r="B51" s="1250"/>
      <c r="G51" s="1276"/>
      <c r="H51" s="1276"/>
      <c r="I51" s="1277"/>
      <c r="J51" s="1277"/>
      <c r="K51" s="1278"/>
      <c r="L51" s="1278"/>
      <c r="M51" s="1278"/>
      <c r="N51" s="1278"/>
      <c r="AM51" s="1268"/>
      <c r="AN51" s="1279" t="s">
        <v>592</v>
      </c>
      <c r="AO51" s="1279"/>
      <c r="AP51" s="1279"/>
      <c r="AQ51" s="1279"/>
      <c r="AR51" s="1279"/>
      <c r="AS51" s="1279"/>
      <c r="AT51" s="1279"/>
      <c r="AU51" s="1279"/>
      <c r="AV51" s="1279"/>
      <c r="AW51" s="1279"/>
      <c r="AX51" s="1279"/>
      <c r="AY51" s="1279"/>
      <c r="AZ51" s="1279"/>
      <c r="BA51" s="1279"/>
      <c r="BB51" s="1279" t="s">
        <v>593</v>
      </c>
      <c r="BC51" s="1279"/>
      <c r="BD51" s="1279"/>
      <c r="BE51" s="1279"/>
      <c r="BF51" s="1279"/>
      <c r="BG51" s="1279"/>
      <c r="BH51" s="1279"/>
      <c r="BI51" s="1279"/>
      <c r="BJ51" s="1279"/>
      <c r="BK51" s="1279"/>
      <c r="BL51" s="1279"/>
      <c r="BM51" s="1279"/>
      <c r="BN51" s="1279"/>
      <c r="BO51" s="1279"/>
      <c r="BP51" s="1280"/>
      <c r="BQ51" s="1281"/>
      <c r="BR51" s="1281"/>
      <c r="BS51" s="1281"/>
      <c r="BT51" s="1281"/>
      <c r="BU51" s="1281"/>
      <c r="BV51" s="1281"/>
      <c r="BW51" s="1281"/>
      <c r="BX51" s="1280"/>
      <c r="BY51" s="1281"/>
      <c r="BZ51" s="1281"/>
      <c r="CA51" s="1281"/>
      <c r="CB51" s="1281"/>
      <c r="CC51" s="1281"/>
      <c r="CD51" s="1281"/>
      <c r="CE51" s="1281"/>
      <c r="CF51" s="1281">
        <v>93.5</v>
      </c>
      <c r="CG51" s="1281"/>
      <c r="CH51" s="1281"/>
      <c r="CI51" s="1281"/>
      <c r="CJ51" s="1281"/>
      <c r="CK51" s="1281"/>
      <c r="CL51" s="1281"/>
      <c r="CM51" s="1281"/>
      <c r="CN51" s="1281">
        <v>93.6</v>
      </c>
      <c r="CO51" s="1281"/>
      <c r="CP51" s="1281"/>
      <c r="CQ51" s="1281"/>
      <c r="CR51" s="1281"/>
      <c r="CS51" s="1281"/>
      <c r="CT51" s="1281"/>
      <c r="CU51" s="1281"/>
      <c r="CV51" s="1281">
        <v>105.5</v>
      </c>
      <c r="CW51" s="1281"/>
      <c r="CX51" s="1281"/>
      <c r="CY51" s="1281"/>
      <c r="CZ51" s="1281"/>
      <c r="DA51" s="1281"/>
      <c r="DB51" s="1281"/>
      <c r="DC51" s="1281"/>
    </row>
    <row r="52" spans="1:109" x14ac:dyDescent="0.15">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594</v>
      </c>
      <c r="BC53" s="1279"/>
      <c r="BD53" s="1279"/>
      <c r="BE53" s="1279"/>
      <c r="BF53" s="1279"/>
      <c r="BG53" s="1279"/>
      <c r="BH53" s="1279"/>
      <c r="BI53" s="1279"/>
      <c r="BJ53" s="1279"/>
      <c r="BK53" s="1279"/>
      <c r="BL53" s="1279"/>
      <c r="BM53" s="1279"/>
      <c r="BN53" s="1279"/>
      <c r="BO53" s="1279"/>
      <c r="BP53" s="1280"/>
      <c r="BQ53" s="1281"/>
      <c r="BR53" s="1281"/>
      <c r="BS53" s="1281"/>
      <c r="BT53" s="1281"/>
      <c r="BU53" s="1281"/>
      <c r="BV53" s="1281"/>
      <c r="BW53" s="1281"/>
      <c r="BX53" s="1280"/>
      <c r="BY53" s="1281"/>
      <c r="BZ53" s="1281"/>
      <c r="CA53" s="1281"/>
      <c r="CB53" s="1281"/>
      <c r="CC53" s="1281"/>
      <c r="CD53" s="1281"/>
      <c r="CE53" s="1281"/>
      <c r="CF53" s="1281">
        <v>60.1</v>
      </c>
      <c r="CG53" s="1281"/>
      <c r="CH53" s="1281"/>
      <c r="CI53" s="1281"/>
      <c r="CJ53" s="1281"/>
      <c r="CK53" s="1281"/>
      <c r="CL53" s="1281"/>
      <c r="CM53" s="1281"/>
      <c r="CN53" s="1281">
        <v>63.5</v>
      </c>
      <c r="CO53" s="1281"/>
      <c r="CP53" s="1281"/>
      <c r="CQ53" s="1281"/>
      <c r="CR53" s="1281"/>
      <c r="CS53" s="1281"/>
      <c r="CT53" s="1281"/>
      <c r="CU53" s="1281"/>
      <c r="CV53" s="1281">
        <v>64.599999999999994</v>
      </c>
      <c r="CW53" s="1281"/>
      <c r="CX53" s="1281"/>
      <c r="CY53" s="1281"/>
      <c r="CZ53" s="1281"/>
      <c r="DA53" s="1281"/>
      <c r="DB53" s="1281"/>
      <c r="DC53" s="1281"/>
    </row>
    <row r="54" spans="1:109" x14ac:dyDescent="0.15">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1258"/>
      <c r="B55" s="1250"/>
      <c r="G55" s="1269"/>
      <c r="H55" s="1269"/>
      <c r="I55" s="1269"/>
      <c r="J55" s="1269"/>
      <c r="K55" s="1278"/>
      <c r="L55" s="1278"/>
      <c r="M55" s="1278"/>
      <c r="N55" s="1278"/>
      <c r="AN55" s="1275" t="s">
        <v>595</v>
      </c>
      <c r="AO55" s="1275"/>
      <c r="AP55" s="1275"/>
      <c r="AQ55" s="1275"/>
      <c r="AR55" s="1275"/>
      <c r="AS55" s="1275"/>
      <c r="AT55" s="1275"/>
      <c r="AU55" s="1275"/>
      <c r="AV55" s="1275"/>
      <c r="AW55" s="1275"/>
      <c r="AX55" s="1275"/>
      <c r="AY55" s="1275"/>
      <c r="AZ55" s="1275"/>
      <c r="BA55" s="1275"/>
      <c r="BB55" s="1279" t="s">
        <v>596</v>
      </c>
      <c r="BC55" s="1279"/>
      <c r="BD55" s="1279"/>
      <c r="BE55" s="1279"/>
      <c r="BF55" s="1279"/>
      <c r="BG55" s="1279"/>
      <c r="BH55" s="1279"/>
      <c r="BI55" s="1279"/>
      <c r="BJ55" s="1279"/>
      <c r="BK55" s="1279"/>
      <c r="BL55" s="1279"/>
      <c r="BM55" s="1279"/>
      <c r="BN55" s="1279"/>
      <c r="BO55" s="1279"/>
      <c r="BP55" s="1280"/>
      <c r="BQ55" s="1281"/>
      <c r="BR55" s="1281"/>
      <c r="BS55" s="1281"/>
      <c r="BT55" s="1281"/>
      <c r="BU55" s="1281"/>
      <c r="BV55" s="1281"/>
      <c r="BW55" s="1281"/>
      <c r="BX55" s="1280"/>
      <c r="BY55" s="1281"/>
      <c r="BZ55" s="1281"/>
      <c r="CA55" s="1281"/>
      <c r="CB55" s="1281"/>
      <c r="CC55" s="1281"/>
      <c r="CD55" s="1281"/>
      <c r="CE55" s="1281"/>
      <c r="CF55" s="1281">
        <v>20.2</v>
      </c>
      <c r="CG55" s="1281"/>
      <c r="CH55" s="1281"/>
      <c r="CI55" s="1281"/>
      <c r="CJ55" s="1281"/>
      <c r="CK55" s="1281"/>
      <c r="CL55" s="1281"/>
      <c r="CM55" s="1281"/>
      <c r="CN55" s="1281">
        <v>15.5</v>
      </c>
      <c r="CO55" s="1281"/>
      <c r="CP55" s="1281"/>
      <c r="CQ55" s="1281"/>
      <c r="CR55" s="1281"/>
      <c r="CS55" s="1281"/>
      <c r="CT55" s="1281"/>
      <c r="CU55" s="1281"/>
      <c r="CV55" s="1281">
        <v>14</v>
      </c>
      <c r="CW55" s="1281"/>
      <c r="CX55" s="1281"/>
      <c r="CY55" s="1281"/>
      <c r="CZ55" s="1281"/>
      <c r="DA55" s="1281"/>
      <c r="DB55" s="1281"/>
      <c r="DC55" s="1281"/>
    </row>
    <row r="56" spans="1:109" x14ac:dyDescent="0.15">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258" customFormat="1" x14ac:dyDescent="0.15">
      <c r="B57" s="1282"/>
      <c r="G57" s="1269"/>
      <c r="H57" s="1269"/>
      <c r="I57" s="1283"/>
      <c r="J57" s="1283"/>
      <c r="K57" s="1278"/>
      <c r="L57" s="1278"/>
      <c r="M57" s="1278"/>
      <c r="N57" s="1278"/>
      <c r="AM57" s="1243"/>
      <c r="AN57" s="1275"/>
      <c r="AO57" s="1275"/>
      <c r="AP57" s="1275"/>
      <c r="AQ57" s="1275"/>
      <c r="AR57" s="1275"/>
      <c r="AS57" s="1275"/>
      <c r="AT57" s="1275"/>
      <c r="AU57" s="1275"/>
      <c r="AV57" s="1275"/>
      <c r="AW57" s="1275"/>
      <c r="AX57" s="1275"/>
      <c r="AY57" s="1275"/>
      <c r="AZ57" s="1275"/>
      <c r="BA57" s="1275"/>
      <c r="BB57" s="1279" t="s">
        <v>594</v>
      </c>
      <c r="BC57" s="1279"/>
      <c r="BD57" s="1279"/>
      <c r="BE57" s="1279"/>
      <c r="BF57" s="1279"/>
      <c r="BG57" s="1279"/>
      <c r="BH57" s="1279"/>
      <c r="BI57" s="1279"/>
      <c r="BJ57" s="1279"/>
      <c r="BK57" s="1279"/>
      <c r="BL57" s="1279"/>
      <c r="BM57" s="1279"/>
      <c r="BN57" s="1279"/>
      <c r="BO57" s="1279"/>
      <c r="BP57" s="1280"/>
      <c r="BQ57" s="1281"/>
      <c r="BR57" s="1281"/>
      <c r="BS57" s="1281"/>
      <c r="BT57" s="1281"/>
      <c r="BU57" s="1281"/>
      <c r="BV57" s="1281"/>
      <c r="BW57" s="1281"/>
      <c r="BX57" s="1280"/>
      <c r="BY57" s="1281"/>
      <c r="BZ57" s="1281"/>
      <c r="CA57" s="1281"/>
      <c r="CB57" s="1281"/>
      <c r="CC57" s="1281"/>
      <c r="CD57" s="1281"/>
      <c r="CE57" s="1281"/>
      <c r="CF57" s="1281">
        <v>54.5</v>
      </c>
      <c r="CG57" s="1281"/>
      <c r="CH57" s="1281"/>
      <c r="CI57" s="1281"/>
      <c r="CJ57" s="1281"/>
      <c r="CK57" s="1281"/>
      <c r="CL57" s="1281"/>
      <c r="CM57" s="1281"/>
      <c r="CN57" s="1281">
        <v>57.7</v>
      </c>
      <c r="CO57" s="1281"/>
      <c r="CP57" s="1281"/>
      <c r="CQ57" s="1281"/>
      <c r="CR57" s="1281"/>
      <c r="CS57" s="1281"/>
      <c r="CT57" s="1281"/>
      <c r="CU57" s="1281"/>
      <c r="CV57" s="1281">
        <v>57</v>
      </c>
      <c r="CW57" s="1281"/>
      <c r="CX57" s="1281"/>
      <c r="CY57" s="1281"/>
      <c r="CZ57" s="1281"/>
      <c r="DA57" s="1281"/>
      <c r="DB57" s="1281"/>
      <c r="DC57" s="1281"/>
      <c r="DD57" s="1284"/>
      <c r="DE57" s="1282"/>
    </row>
    <row r="58" spans="1:109" s="1258" customFormat="1" x14ac:dyDescent="0.15">
      <c r="A58" s="1243"/>
      <c r="B58" s="1282"/>
      <c r="G58" s="1269"/>
      <c r="H58" s="1269"/>
      <c r="I58" s="1283"/>
      <c r="J58" s="1283"/>
      <c r="K58" s="1278"/>
      <c r="L58" s="1278"/>
      <c r="M58" s="1278"/>
      <c r="N58" s="1278"/>
      <c r="AM58" s="1243"/>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284"/>
      <c r="DE58" s="1282"/>
    </row>
    <row r="59" spans="1:109" s="1258" customFormat="1" x14ac:dyDescent="0.15">
      <c r="A59" s="1243"/>
      <c r="B59" s="1282"/>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82"/>
    </row>
    <row r="60" spans="1:109" s="1258" customFormat="1" x14ac:dyDescent="0.15">
      <c r="A60" s="1243"/>
      <c r="B60" s="1282"/>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82"/>
    </row>
    <row r="61" spans="1:109" s="1258" customFormat="1" x14ac:dyDescent="0.15">
      <c r="A61" s="1243"/>
      <c r="B61" s="1286"/>
      <c r="C61" s="1287"/>
      <c r="D61" s="1287"/>
      <c r="E61" s="1287"/>
      <c r="F61" s="1287"/>
      <c r="G61" s="1287"/>
      <c r="H61" s="1287"/>
      <c r="I61" s="1287"/>
      <c r="J61" s="1287"/>
      <c r="K61" s="1287"/>
      <c r="L61" s="1287"/>
      <c r="M61" s="1288"/>
      <c r="N61" s="1288"/>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8"/>
      <c r="AT61" s="1288"/>
      <c r="AU61" s="1287"/>
      <c r="AV61" s="1287"/>
      <c r="AW61" s="1287"/>
      <c r="AX61" s="1287"/>
      <c r="AY61" s="1287"/>
      <c r="AZ61" s="1287"/>
      <c r="BA61" s="1287"/>
      <c r="BB61" s="1287"/>
      <c r="BC61" s="1287"/>
      <c r="BD61" s="1287"/>
      <c r="BE61" s="1288"/>
      <c r="BF61" s="1288"/>
      <c r="BG61" s="1287"/>
      <c r="BH61" s="1287"/>
      <c r="BI61" s="1287"/>
      <c r="BJ61" s="1287"/>
      <c r="BK61" s="1287"/>
      <c r="BL61" s="1287"/>
      <c r="BM61" s="1287"/>
      <c r="BN61" s="1287"/>
      <c r="BO61" s="1287"/>
      <c r="BP61" s="1287"/>
      <c r="BQ61" s="1288"/>
      <c r="BR61" s="1288"/>
      <c r="BS61" s="1287"/>
      <c r="BT61" s="1287"/>
      <c r="BU61" s="1287"/>
      <c r="BV61" s="1287"/>
      <c r="BW61" s="1287"/>
      <c r="BX61" s="1287"/>
      <c r="BY61" s="1287"/>
      <c r="BZ61" s="1287"/>
      <c r="CA61" s="1287"/>
      <c r="CB61" s="1287"/>
      <c r="CC61" s="1288"/>
      <c r="CD61" s="1288"/>
      <c r="CE61" s="1287"/>
      <c r="CF61" s="1287"/>
      <c r="CG61" s="1287"/>
      <c r="CH61" s="1287"/>
      <c r="CI61" s="1287"/>
      <c r="CJ61" s="1287"/>
      <c r="CK61" s="1287"/>
      <c r="CL61" s="1287"/>
      <c r="CM61" s="1287"/>
      <c r="CN61" s="1287"/>
      <c r="CO61" s="1288"/>
      <c r="CP61" s="1288"/>
      <c r="CQ61" s="1287"/>
      <c r="CR61" s="1287"/>
      <c r="CS61" s="1287"/>
      <c r="CT61" s="1287"/>
      <c r="CU61" s="1287"/>
      <c r="CV61" s="1287"/>
      <c r="CW61" s="1287"/>
      <c r="CX61" s="1287"/>
      <c r="CY61" s="1287"/>
      <c r="CZ61" s="1287"/>
      <c r="DA61" s="1288"/>
      <c r="DB61" s="1288"/>
      <c r="DC61" s="1288"/>
      <c r="DD61" s="1289"/>
      <c r="DE61" s="1282"/>
    </row>
    <row r="62" spans="1:109" x14ac:dyDescent="0.15">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3"/>
    </row>
    <row r="63" spans="1:109" ht="17.25" x14ac:dyDescent="0.15">
      <c r="B63" s="1290" t="s">
        <v>597</v>
      </c>
    </row>
    <row r="64" spans="1:109" x14ac:dyDescent="0.15">
      <c r="B64" s="1250"/>
      <c r="G64" s="1257"/>
      <c r="I64" s="1291"/>
      <c r="J64" s="1291"/>
      <c r="K64" s="1291"/>
      <c r="L64" s="1291"/>
      <c r="M64" s="1291"/>
      <c r="N64" s="1292"/>
      <c r="AM64" s="1257"/>
      <c r="AN64" s="1257" t="s">
        <v>589</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x14ac:dyDescent="0.15">
      <c r="B65" s="1250"/>
      <c r="AN65" s="1259" t="s">
        <v>598</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1250"/>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1250"/>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1250"/>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1250"/>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1250"/>
      <c r="H70" s="1301"/>
      <c r="I70" s="1301"/>
      <c r="J70" s="1302"/>
      <c r="K70" s="1302"/>
      <c r="L70" s="1303"/>
      <c r="M70" s="1302"/>
      <c r="N70" s="1303"/>
      <c r="AN70" s="1268"/>
      <c r="AO70" s="1268"/>
      <c r="AP70" s="1268"/>
      <c r="AZ70" s="1268"/>
      <c r="BA70" s="1268"/>
      <c r="BB70" s="1268"/>
      <c r="BL70" s="1268"/>
      <c r="BM70" s="1268"/>
      <c r="BN70" s="1268"/>
      <c r="BX70" s="1268"/>
      <c r="BY70" s="1268"/>
      <c r="BZ70" s="1268"/>
      <c r="CJ70" s="1268"/>
      <c r="CK70" s="1268"/>
      <c r="CL70" s="1268"/>
      <c r="CV70" s="1268"/>
      <c r="CW70" s="1268"/>
      <c r="CX70" s="1268"/>
    </row>
    <row r="71" spans="2:107" x14ac:dyDescent="0.15">
      <c r="B71" s="1250"/>
      <c r="G71" s="1304"/>
      <c r="I71" s="1305"/>
      <c r="J71" s="1302"/>
      <c r="K71" s="1302"/>
      <c r="L71" s="1303"/>
      <c r="M71" s="1302"/>
      <c r="N71" s="1303"/>
      <c r="AM71" s="1304"/>
      <c r="AN71" s="1243" t="s">
        <v>591</v>
      </c>
    </row>
    <row r="72" spans="2:107" x14ac:dyDescent="0.15">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545</v>
      </c>
      <c r="BQ72" s="1275"/>
      <c r="BR72" s="1275"/>
      <c r="BS72" s="1275"/>
      <c r="BT72" s="1275"/>
      <c r="BU72" s="1275"/>
      <c r="BV72" s="1275"/>
      <c r="BW72" s="1275"/>
      <c r="BX72" s="1275" t="s">
        <v>546</v>
      </c>
      <c r="BY72" s="1275"/>
      <c r="BZ72" s="1275"/>
      <c r="CA72" s="1275"/>
      <c r="CB72" s="1275"/>
      <c r="CC72" s="1275"/>
      <c r="CD72" s="1275"/>
      <c r="CE72" s="1275"/>
      <c r="CF72" s="1275" t="s">
        <v>547</v>
      </c>
      <c r="CG72" s="1275"/>
      <c r="CH72" s="1275"/>
      <c r="CI72" s="1275"/>
      <c r="CJ72" s="1275"/>
      <c r="CK72" s="1275"/>
      <c r="CL72" s="1275"/>
      <c r="CM72" s="1275"/>
      <c r="CN72" s="1275" t="s">
        <v>548</v>
      </c>
      <c r="CO72" s="1275"/>
      <c r="CP72" s="1275"/>
      <c r="CQ72" s="1275"/>
      <c r="CR72" s="1275"/>
      <c r="CS72" s="1275"/>
      <c r="CT72" s="1275"/>
      <c r="CU72" s="1275"/>
      <c r="CV72" s="1275" t="s">
        <v>549</v>
      </c>
      <c r="CW72" s="1275"/>
      <c r="CX72" s="1275"/>
      <c r="CY72" s="1275"/>
      <c r="CZ72" s="1275"/>
      <c r="DA72" s="1275"/>
      <c r="DB72" s="1275"/>
      <c r="DC72" s="1275"/>
    </row>
    <row r="73" spans="2:107" x14ac:dyDescent="0.15">
      <c r="B73" s="1250"/>
      <c r="G73" s="1276"/>
      <c r="H73" s="1276"/>
      <c r="I73" s="1276"/>
      <c r="J73" s="1276"/>
      <c r="K73" s="1306"/>
      <c r="L73" s="1306"/>
      <c r="M73" s="1306"/>
      <c r="N73" s="1306"/>
      <c r="AM73" s="1268"/>
      <c r="AN73" s="1279" t="s">
        <v>592</v>
      </c>
      <c r="AO73" s="1279"/>
      <c r="AP73" s="1279"/>
      <c r="AQ73" s="1279"/>
      <c r="AR73" s="1279"/>
      <c r="AS73" s="1279"/>
      <c r="AT73" s="1279"/>
      <c r="AU73" s="1279"/>
      <c r="AV73" s="1279"/>
      <c r="AW73" s="1279"/>
      <c r="AX73" s="1279"/>
      <c r="AY73" s="1279"/>
      <c r="AZ73" s="1279"/>
      <c r="BA73" s="1279"/>
      <c r="BB73" s="1279" t="s">
        <v>599</v>
      </c>
      <c r="BC73" s="1279"/>
      <c r="BD73" s="1279"/>
      <c r="BE73" s="1279"/>
      <c r="BF73" s="1279"/>
      <c r="BG73" s="1279"/>
      <c r="BH73" s="1279"/>
      <c r="BI73" s="1279"/>
      <c r="BJ73" s="1279"/>
      <c r="BK73" s="1279"/>
      <c r="BL73" s="1279"/>
      <c r="BM73" s="1279"/>
      <c r="BN73" s="1279"/>
      <c r="BO73" s="1279"/>
      <c r="BP73" s="1281">
        <v>135.19999999999999</v>
      </c>
      <c r="BQ73" s="1281"/>
      <c r="BR73" s="1281"/>
      <c r="BS73" s="1281"/>
      <c r="BT73" s="1281"/>
      <c r="BU73" s="1281"/>
      <c r="BV73" s="1281"/>
      <c r="BW73" s="1281"/>
      <c r="BX73" s="1281">
        <v>126.2</v>
      </c>
      <c r="BY73" s="1281"/>
      <c r="BZ73" s="1281"/>
      <c r="CA73" s="1281"/>
      <c r="CB73" s="1281"/>
      <c r="CC73" s="1281"/>
      <c r="CD73" s="1281"/>
      <c r="CE73" s="1281"/>
      <c r="CF73" s="1281">
        <v>93.5</v>
      </c>
      <c r="CG73" s="1281"/>
      <c r="CH73" s="1281"/>
      <c r="CI73" s="1281"/>
      <c r="CJ73" s="1281"/>
      <c r="CK73" s="1281"/>
      <c r="CL73" s="1281"/>
      <c r="CM73" s="1281"/>
      <c r="CN73" s="1281">
        <v>93.6</v>
      </c>
      <c r="CO73" s="1281"/>
      <c r="CP73" s="1281"/>
      <c r="CQ73" s="1281"/>
      <c r="CR73" s="1281"/>
      <c r="CS73" s="1281"/>
      <c r="CT73" s="1281"/>
      <c r="CU73" s="1281"/>
      <c r="CV73" s="1281">
        <v>105.5</v>
      </c>
      <c r="CW73" s="1281"/>
      <c r="CX73" s="1281"/>
      <c r="CY73" s="1281"/>
      <c r="CZ73" s="1281"/>
      <c r="DA73" s="1281"/>
      <c r="DB73" s="1281"/>
      <c r="DC73" s="1281"/>
    </row>
    <row r="74" spans="2:107" x14ac:dyDescent="0.15">
      <c r="B74" s="1250"/>
      <c r="G74" s="1276"/>
      <c r="H74" s="1276"/>
      <c r="I74" s="1276"/>
      <c r="J74" s="1276"/>
      <c r="K74" s="1306"/>
      <c r="L74" s="1306"/>
      <c r="M74" s="1306"/>
      <c r="N74" s="1306"/>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600</v>
      </c>
      <c r="BC75" s="1279"/>
      <c r="BD75" s="1279"/>
      <c r="BE75" s="1279"/>
      <c r="BF75" s="1279"/>
      <c r="BG75" s="1279"/>
      <c r="BH75" s="1279"/>
      <c r="BI75" s="1279"/>
      <c r="BJ75" s="1279"/>
      <c r="BK75" s="1279"/>
      <c r="BL75" s="1279"/>
      <c r="BM75" s="1279"/>
      <c r="BN75" s="1279"/>
      <c r="BO75" s="1279"/>
      <c r="BP75" s="1281">
        <v>14.7</v>
      </c>
      <c r="BQ75" s="1281"/>
      <c r="BR75" s="1281"/>
      <c r="BS75" s="1281"/>
      <c r="BT75" s="1281"/>
      <c r="BU75" s="1281"/>
      <c r="BV75" s="1281"/>
      <c r="BW75" s="1281"/>
      <c r="BX75" s="1281">
        <v>14.1</v>
      </c>
      <c r="BY75" s="1281"/>
      <c r="BZ75" s="1281"/>
      <c r="CA75" s="1281"/>
      <c r="CB75" s="1281"/>
      <c r="CC75" s="1281"/>
      <c r="CD75" s="1281"/>
      <c r="CE75" s="1281"/>
      <c r="CF75" s="1281">
        <v>14</v>
      </c>
      <c r="CG75" s="1281"/>
      <c r="CH75" s="1281"/>
      <c r="CI75" s="1281"/>
      <c r="CJ75" s="1281"/>
      <c r="CK75" s="1281"/>
      <c r="CL75" s="1281"/>
      <c r="CM75" s="1281"/>
      <c r="CN75" s="1281">
        <v>14</v>
      </c>
      <c r="CO75" s="1281"/>
      <c r="CP75" s="1281"/>
      <c r="CQ75" s="1281"/>
      <c r="CR75" s="1281"/>
      <c r="CS75" s="1281"/>
      <c r="CT75" s="1281"/>
      <c r="CU75" s="1281"/>
      <c r="CV75" s="1281">
        <v>14.9</v>
      </c>
      <c r="CW75" s="1281"/>
      <c r="CX75" s="1281"/>
      <c r="CY75" s="1281"/>
      <c r="CZ75" s="1281"/>
      <c r="DA75" s="1281"/>
      <c r="DB75" s="1281"/>
      <c r="DC75" s="1281"/>
    </row>
    <row r="76" spans="2:107" x14ac:dyDescent="0.15">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1250"/>
      <c r="G77" s="1269"/>
      <c r="H77" s="1269"/>
      <c r="I77" s="1269"/>
      <c r="J77" s="1269"/>
      <c r="K77" s="1306"/>
      <c r="L77" s="1306"/>
      <c r="M77" s="1306"/>
      <c r="N77" s="1306"/>
      <c r="AN77" s="1275" t="s">
        <v>595</v>
      </c>
      <c r="AO77" s="1275"/>
      <c r="AP77" s="1275"/>
      <c r="AQ77" s="1275"/>
      <c r="AR77" s="1275"/>
      <c r="AS77" s="1275"/>
      <c r="AT77" s="1275"/>
      <c r="AU77" s="1275"/>
      <c r="AV77" s="1275"/>
      <c r="AW77" s="1275"/>
      <c r="AX77" s="1275"/>
      <c r="AY77" s="1275"/>
      <c r="AZ77" s="1275"/>
      <c r="BA77" s="1275"/>
      <c r="BB77" s="1279" t="s">
        <v>596</v>
      </c>
      <c r="BC77" s="1279"/>
      <c r="BD77" s="1279"/>
      <c r="BE77" s="1279"/>
      <c r="BF77" s="1279"/>
      <c r="BG77" s="1279"/>
      <c r="BH77" s="1279"/>
      <c r="BI77" s="1279"/>
      <c r="BJ77" s="1279"/>
      <c r="BK77" s="1279"/>
      <c r="BL77" s="1279"/>
      <c r="BM77" s="1279"/>
      <c r="BN77" s="1279"/>
      <c r="BO77" s="1279"/>
      <c r="BP77" s="1281">
        <v>22.3</v>
      </c>
      <c r="BQ77" s="1281"/>
      <c r="BR77" s="1281"/>
      <c r="BS77" s="1281"/>
      <c r="BT77" s="1281"/>
      <c r="BU77" s="1281"/>
      <c r="BV77" s="1281"/>
      <c r="BW77" s="1281"/>
      <c r="BX77" s="1281">
        <v>20.3</v>
      </c>
      <c r="BY77" s="1281"/>
      <c r="BZ77" s="1281"/>
      <c r="CA77" s="1281"/>
      <c r="CB77" s="1281"/>
      <c r="CC77" s="1281"/>
      <c r="CD77" s="1281"/>
      <c r="CE77" s="1281"/>
      <c r="CF77" s="1281">
        <v>20.2</v>
      </c>
      <c r="CG77" s="1281"/>
      <c r="CH77" s="1281"/>
      <c r="CI77" s="1281"/>
      <c r="CJ77" s="1281"/>
      <c r="CK77" s="1281"/>
      <c r="CL77" s="1281"/>
      <c r="CM77" s="1281"/>
      <c r="CN77" s="1281">
        <v>15.5</v>
      </c>
      <c r="CO77" s="1281"/>
      <c r="CP77" s="1281"/>
      <c r="CQ77" s="1281"/>
      <c r="CR77" s="1281"/>
      <c r="CS77" s="1281"/>
      <c r="CT77" s="1281"/>
      <c r="CU77" s="1281"/>
      <c r="CV77" s="1281">
        <v>14</v>
      </c>
      <c r="CW77" s="1281"/>
      <c r="CX77" s="1281"/>
      <c r="CY77" s="1281"/>
      <c r="CZ77" s="1281"/>
      <c r="DA77" s="1281"/>
      <c r="DB77" s="1281"/>
      <c r="DC77" s="1281"/>
    </row>
    <row r="78" spans="2:107" x14ac:dyDescent="0.15">
      <c r="B78" s="1250"/>
      <c r="G78" s="1269"/>
      <c r="H78" s="1269"/>
      <c r="I78" s="1269"/>
      <c r="J78" s="1269"/>
      <c r="K78" s="1306"/>
      <c r="L78" s="1306"/>
      <c r="M78" s="1306"/>
      <c r="N78" s="1306"/>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1250"/>
      <c r="G79" s="1269"/>
      <c r="H79" s="1269"/>
      <c r="I79" s="1283"/>
      <c r="J79" s="1283"/>
      <c r="K79" s="1307"/>
      <c r="L79" s="1307"/>
      <c r="M79" s="1307"/>
      <c r="N79" s="1307"/>
      <c r="AN79" s="1275"/>
      <c r="AO79" s="1275"/>
      <c r="AP79" s="1275"/>
      <c r="AQ79" s="1275"/>
      <c r="AR79" s="1275"/>
      <c r="AS79" s="1275"/>
      <c r="AT79" s="1275"/>
      <c r="AU79" s="1275"/>
      <c r="AV79" s="1275"/>
      <c r="AW79" s="1275"/>
      <c r="AX79" s="1275"/>
      <c r="AY79" s="1275"/>
      <c r="AZ79" s="1275"/>
      <c r="BA79" s="1275"/>
      <c r="BB79" s="1279" t="s">
        <v>600</v>
      </c>
      <c r="BC79" s="1279"/>
      <c r="BD79" s="1279"/>
      <c r="BE79" s="1279"/>
      <c r="BF79" s="1279"/>
      <c r="BG79" s="1279"/>
      <c r="BH79" s="1279"/>
      <c r="BI79" s="1279"/>
      <c r="BJ79" s="1279"/>
      <c r="BK79" s="1279"/>
      <c r="BL79" s="1279"/>
      <c r="BM79" s="1279"/>
      <c r="BN79" s="1279"/>
      <c r="BO79" s="1279"/>
      <c r="BP79" s="1281">
        <v>8.5</v>
      </c>
      <c r="BQ79" s="1281"/>
      <c r="BR79" s="1281"/>
      <c r="BS79" s="1281"/>
      <c r="BT79" s="1281"/>
      <c r="BU79" s="1281"/>
      <c r="BV79" s="1281"/>
      <c r="BW79" s="1281"/>
      <c r="BX79" s="1281">
        <v>7.7</v>
      </c>
      <c r="BY79" s="1281"/>
      <c r="BZ79" s="1281"/>
      <c r="CA79" s="1281"/>
      <c r="CB79" s="1281"/>
      <c r="CC79" s="1281"/>
      <c r="CD79" s="1281"/>
      <c r="CE79" s="1281"/>
      <c r="CF79" s="1281">
        <v>7.1</v>
      </c>
      <c r="CG79" s="1281"/>
      <c r="CH79" s="1281"/>
      <c r="CI79" s="1281"/>
      <c r="CJ79" s="1281"/>
      <c r="CK79" s="1281"/>
      <c r="CL79" s="1281"/>
      <c r="CM79" s="1281"/>
      <c r="CN79" s="1281">
        <v>6.6</v>
      </c>
      <c r="CO79" s="1281"/>
      <c r="CP79" s="1281"/>
      <c r="CQ79" s="1281"/>
      <c r="CR79" s="1281"/>
      <c r="CS79" s="1281"/>
      <c r="CT79" s="1281"/>
      <c r="CU79" s="1281"/>
      <c r="CV79" s="1281">
        <v>6.5</v>
      </c>
      <c r="CW79" s="1281"/>
      <c r="CX79" s="1281"/>
      <c r="CY79" s="1281"/>
      <c r="CZ79" s="1281"/>
      <c r="DA79" s="1281"/>
      <c r="DB79" s="1281"/>
      <c r="DC79" s="1281"/>
    </row>
    <row r="80" spans="2:107" x14ac:dyDescent="0.15">
      <c r="B80" s="1250"/>
      <c r="G80" s="1269"/>
      <c r="H80" s="1269"/>
      <c r="I80" s="1283"/>
      <c r="J80" s="1283"/>
      <c r="K80" s="1307"/>
      <c r="L80" s="1307"/>
      <c r="M80" s="1307"/>
      <c r="N80" s="1307"/>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1250"/>
    </row>
    <row r="82" spans="2:109" ht="17.25" x14ac:dyDescent="0.15">
      <c r="B82" s="1250"/>
      <c r="K82" s="1308"/>
      <c r="L82" s="1308"/>
      <c r="M82" s="1308"/>
      <c r="N82" s="1308"/>
      <c r="AQ82" s="1308"/>
      <c r="AR82" s="1308"/>
      <c r="AS82" s="1308"/>
      <c r="AT82" s="1308"/>
      <c r="BC82" s="1308"/>
      <c r="BD82" s="1308"/>
      <c r="BE82" s="1308"/>
      <c r="BF82" s="1308"/>
      <c r="BO82" s="1308"/>
      <c r="BP82" s="1308"/>
      <c r="BQ82" s="1308"/>
      <c r="BR82" s="1308"/>
      <c r="CA82" s="1308"/>
      <c r="CB82" s="1308"/>
      <c r="CC82" s="1308"/>
      <c r="CD82" s="1308"/>
      <c r="CM82" s="1308"/>
      <c r="CN82" s="1308"/>
      <c r="CO82" s="1308"/>
      <c r="CP82" s="1308"/>
      <c r="CY82" s="1308"/>
      <c r="CZ82" s="1308"/>
      <c r="DA82" s="1308"/>
      <c r="DB82" s="1308"/>
      <c r="DC82" s="1308"/>
    </row>
    <row r="83" spans="2:109" x14ac:dyDescent="0.15">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x14ac:dyDescent="0.15">
      <c r="DD84" s="1243"/>
      <c r="DE84" s="1243"/>
    </row>
    <row r="85" spans="2:109" x14ac:dyDescent="0.15">
      <c r="DD85" s="1243"/>
      <c r="DE85" s="1243"/>
    </row>
    <row r="86" spans="2:109" hidden="1" x14ac:dyDescent="0.15">
      <c r="DD86" s="1243"/>
      <c r="DE86" s="1243"/>
    </row>
    <row r="87" spans="2:109" hidden="1" x14ac:dyDescent="0.15">
      <c r="K87" s="1309"/>
      <c r="AQ87" s="1309"/>
      <c r="BC87" s="1309"/>
      <c r="BO87" s="1309"/>
      <c r="CA87" s="1309"/>
      <c r="CM87" s="1309"/>
      <c r="CY87" s="1309"/>
      <c r="DD87" s="1243"/>
      <c r="DE87" s="1243"/>
    </row>
    <row r="88" spans="2:109" hidden="1" x14ac:dyDescent="0.15">
      <c r="DD88" s="1243"/>
      <c r="DE88" s="1243"/>
    </row>
    <row r="89" spans="2:109" hidden="1" x14ac:dyDescent="0.15">
      <c r="DD89" s="1243"/>
      <c r="DE89" s="1243"/>
    </row>
    <row r="90" spans="2:109" hidden="1" x14ac:dyDescent="0.15">
      <c r="DD90" s="1243"/>
      <c r="DE90" s="1243"/>
    </row>
    <row r="91" spans="2:109" hidden="1" x14ac:dyDescent="0.15">
      <c r="DD91" s="1243"/>
      <c r="DE91" s="1243"/>
    </row>
    <row r="92" spans="2:109" ht="13.5" hidden="1" customHeight="1" x14ac:dyDescent="0.15">
      <c r="DD92" s="1243"/>
      <c r="DE92" s="1243"/>
    </row>
    <row r="93" spans="2:109" ht="13.5" hidden="1" customHeight="1" x14ac:dyDescent="0.15">
      <c r="DD93" s="1243"/>
      <c r="DE93" s="1243"/>
    </row>
    <row r="94" spans="2:109" ht="13.5" hidden="1" customHeight="1" x14ac:dyDescent="0.15">
      <c r="DD94" s="1243"/>
      <c r="DE94" s="1243"/>
    </row>
    <row r="95" spans="2:109" ht="13.5" hidden="1" customHeight="1" x14ac:dyDescent="0.15">
      <c r="DD95" s="1243"/>
      <c r="DE95" s="1243"/>
    </row>
    <row r="96" spans="2:109" ht="13.5" hidden="1" customHeight="1" x14ac:dyDescent="0.15">
      <c r="DD96" s="1243"/>
      <c r="DE96" s="1243"/>
    </row>
    <row r="97" spans="108:109" ht="13.5" hidden="1" customHeight="1" x14ac:dyDescent="0.15">
      <c r="DD97" s="1243"/>
      <c r="DE97" s="1243"/>
    </row>
    <row r="98" spans="108:109" ht="13.5" hidden="1" customHeight="1" x14ac:dyDescent="0.15">
      <c r="DD98" s="1243"/>
      <c r="DE98" s="1243"/>
    </row>
    <row r="99" spans="108:109" ht="13.5" hidden="1" customHeight="1" x14ac:dyDescent="0.15">
      <c r="DD99" s="1243"/>
      <c r="DE99" s="1243"/>
    </row>
    <row r="100" spans="108:109" ht="13.5" hidden="1" customHeight="1" x14ac:dyDescent="0.15">
      <c r="DD100" s="1243"/>
      <c r="DE100" s="1243"/>
    </row>
    <row r="101" spans="108:109" ht="13.5" hidden="1" customHeight="1" x14ac:dyDescent="0.15">
      <c r="DD101" s="1243"/>
      <c r="DE101" s="1243"/>
    </row>
    <row r="102" spans="108:109" ht="13.5" hidden="1" customHeight="1" x14ac:dyDescent="0.15">
      <c r="DD102" s="1243"/>
      <c r="DE102" s="1243"/>
    </row>
    <row r="103" spans="108:109" ht="13.5" hidden="1" customHeight="1" x14ac:dyDescent="0.15">
      <c r="DD103" s="1243"/>
      <c r="DE103" s="1243"/>
    </row>
    <row r="104" spans="108:109" ht="13.5" hidden="1" customHeight="1" x14ac:dyDescent="0.15">
      <c r="DD104" s="1243"/>
      <c r="DE104" s="1243"/>
    </row>
    <row r="105" spans="108:109" ht="13.5" hidden="1" customHeight="1" x14ac:dyDescent="0.15">
      <c r="DD105" s="1243"/>
      <c r="DE105" s="1243"/>
    </row>
    <row r="106" spans="108:109" ht="13.5" hidden="1" customHeight="1" x14ac:dyDescent="0.15">
      <c r="DD106" s="1243"/>
      <c r="DE106" s="1243"/>
    </row>
    <row r="107" spans="108:109" ht="13.5" hidden="1" customHeight="1" x14ac:dyDescent="0.15">
      <c r="DD107" s="1243"/>
      <c r="DE107" s="1243"/>
    </row>
    <row r="108" spans="108:109" ht="13.5" hidden="1" customHeight="1" x14ac:dyDescent="0.15">
      <c r="DD108" s="1243"/>
      <c r="DE108" s="1243"/>
    </row>
    <row r="109" spans="108:109" ht="13.5" hidden="1" customHeight="1" x14ac:dyDescent="0.15">
      <c r="DD109" s="1243"/>
      <c r="DE109" s="1243"/>
    </row>
    <row r="110" spans="108:109" ht="13.5" hidden="1" customHeight="1" x14ac:dyDescent="0.15">
      <c r="DD110" s="1243"/>
      <c r="DE110" s="1243"/>
    </row>
    <row r="111" spans="108:109" ht="13.5" hidden="1" customHeight="1" x14ac:dyDescent="0.15">
      <c r="DD111" s="1243"/>
      <c r="DE111" s="1243"/>
    </row>
    <row r="112" spans="108:109" ht="13.5" hidden="1" customHeight="1" x14ac:dyDescent="0.15">
      <c r="DD112" s="1243"/>
      <c r="DE112" s="1243"/>
    </row>
    <row r="113" spans="108:109" ht="13.5" hidden="1" customHeight="1" x14ac:dyDescent="0.15">
      <c r="DD113" s="1243"/>
      <c r="DE113" s="1243"/>
    </row>
    <row r="114" spans="108:109" ht="13.5" hidden="1" customHeight="1" x14ac:dyDescent="0.15">
      <c r="DD114" s="1243"/>
      <c r="DE114" s="1243"/>
    </row>
    <row r="115" spans="108:109" ht="13.5" hidden="1" customHeight="1" x14ac:dyDescent="0.15">
      <c r="DD115" s="1243"/>
      <c r="DE115" s="1243"/>
    </row>
    <row r="116" spans="108:109" ht="13.5" hidden="1" customHeight="1" x14ac:dyDescent="0.15">
      <c r="DD116" s="1243"/>
      <c r="DE116" s="1243"/>
    </row>
    <row r="117" spans="108:109" ht="13.5" hidden="1" customHeight="1" x14ac:dyDescent="0.15">
      <c r="DD117" s="1243"/>
      <c r="DE117" s="1243"/>
    </row>
    <row r="118" spans="108:109" ht="13.5" hidden="1" customHeight="1" x14ac:dyDescent="0.15">
      <c r="DD118" s="1243"/>
      <c r="DE118" s="1243"/>
    </row>
    <row r="119" spans="108:109" ht="13.5" hidden="1" customHeight="1" x14ac:dyDescent="0.15">
      <c r="DD119" s="1243"/>
      <c r="DE119" s="1243"/>
    </row>
    <row r="120" spans="108:109" ht="13.5" hidden="1" customHeight="1" x14ac:dyDescent="0.15">
      <c r="DD120" s="1243"/>
      <c r="DE120" s="1243"/>
    </row>
    <row r="121" spans="108:109" ht="13.5" hidden="1" customHeight="1" x14ac:dyDescent="0.15">
      <c r="DD121" s="1243"/>
      <c r="DE121" s="1243"/>
    </row>
    <row r="122" spans="108:109" ht="13.5" hidden="1" customHeight="1" x14ac:dyDescent="0.15">
      <c r="DD122" s="1243"/>
      <c r="DE122" s="1243"/>
    </row>
    <row r="123" spans="108:109" ht="13.5" hidden="1" customHeight="1" x14ac:dyDescent="0.15">
      <c r="DD123" s="1243"/>
      <c r="DE123" s="1243"/>
    </row>
    <row r="124" spans="108:109" ht="13.5" hidden="1" customHeight="1" x14ac:dyDescent="0.15">
      <c r="DD124" s="1243"/>
      <c r="DE124" s="1243"/>
    </row>
    <row r="125" spans="108:109" ht="13.5" hidden="1" customHeight="1" x14ac:dyDescent="0.15">
      <c r="DD125" s="1243"/>
      <c r="DE125" s="1243"/>
    </row>
    <row r="126" spans="108:109" ht="13.5" hidden="1" customHeight="1" x14ac:dyDescent="0.15">
      <c r="DD126" s="1243"/>
      <c r="DE126" s="1243"/>
    </row>
    <row r="127" spans="108:109" ht="13.5" hidden="1" customHeight="1" x14ac:dyDescent="0.15">
      <c r="DD127" s="1243"/>
      <c r="DE127" s="1243"/>
    </row>
    <row r="128" spans="108:109" ht="13.5" hidden="1" customHeight="1" x14ac:dyDescent="0.15">
      <c r="DD128" s="1243"/>
      <c r="DE128" s="1243"/>
    </row>
    <row r="129" spans="108:109" ht="13.5" hidden="1" customHeight="1" x14ac:dyDescent="0.15">
      <c r="DD129" s="1243"/>
      <c r="DE129" s="1243"/>
    </row>
    <row r="130" spans="108:109" ht="13.5" hidden="1" customHeight="1" x14ac:dyDescent="0.15">
      <c r="DD130" s="1243"/>
      <c r="DE130" s="1243"/>
    </row>
    <row r="131" spans="108:109" ht="13.5" hidden="1" customHeight="1" x14ac:dyDescent="0.15">
      <c r="DD131" s="1243"/>
      <c r="DE131" s="1243"/>
    </row>
    <row r="132" spans="108:109" ht="13.5" hidden="1" customHeight="1" x14ac:dyDescent="0.15">
      <c r="DD132" s="1243"/>
      <c r="DE132" s="1243"/>
    </row>
    <row r="133" spans="108:109" ht="13.5" hidden="1" customHeight="1" x14ac:dyDescent="0.15">
      <c r="DD133" s="1243"/>
      <c r="DE133" s="1243"/>
    </row>
    <row r="134" spans="108:109" ht="13.5" hidden="1" customHeight="1" x14ac:dyDescent="0.15">
      <c r="DD134" s="1243"/>
      <c r="DE134" s="1243"/>
    </row>
    <row r="135" spans="108:109" ht="13.5" hidden="1" customHeight="1" x14ac:dyDescent="0.15">
      <c r="DD135" s="1243"/>
      <c r="DE135" s="1243"/>
    </row>
    <row r="136" spans="108:109" ht="13.5" hidden="1" customHeight="1" x14ac:dyDescent="0.15">
      <c r="DD136" s="1243"/>
      <c r="DE136" s="1243"/>
    </row>
    <row r="137" spans="108:109" ht="13.5" hidden="1" customHeight="1" x14ac:dyDescent="0.15">
      <c r="DD137" s="1243"/>
      <c r="DE137" s="1243"/>
    </row>
    <row r="138" spans="108:109" ht="13.5" hidden="1" customHeight="1" x14ac:dyDescent="0.15">
      <c r="DD138" s="1243"/>
      <c r="DE138" s="1243"/>
    </row>
    <row r="139" spans="108:109" ht="13.5" hidden="1" customHeight="1" x14ac:dyDescent="0.15">
      <c r="DD139" s="1243"/>
      <c r="DE139" s="1243"/>
    </row>
    <row r="140" spans="108:109" ht="13.5" hidden="1" customHeight="1" x14ac:dyDescent="0.15">
      <c r="DD140" s="1243"/>
      <c r="DE140" s="1243"/>
    </row>
    <row r="141" spans="108:109" ht="13.5" hidden="1" customHeight="1" x14ac:dyDescent="0.15">
      <c r="DD141" s="1243"/>
      <c r="DE141" s="1243"/>
    </row>
    <row r="142" spans="108:109" ht="13.5" hidden="1" customHeight="1" x14ac:dyDescent="0.15">
      <c r="DD142" s="1243"/>
      <c r="DE142" s="1243"/>
    </row>
    <row r="143" spans="108:109" ht="13.5" hidden="1" customHeight="1" x14ac:dyDescent="0.15">
      <c r="DD143" s="1243"/>
      <c r="DE143" s="1243"/>
    </row>
    <row r="144" spans="108:109" ht="13.5" hidden="1" customHeight="1" x14ac:dyDescent="0.15">
      <c r="DD144" s="1243"/>
      <c r="DE144" s="1243"/>
    </row>
    <row r="145" spans="108:109" ht="13.5" hidden="1" customHeight="1" x14ac:dyDescent="0.15">
      <c r="DD145" s="1243"/>
      <c r="DE145" s="1243"/>
    </row>
    <row r="146" spans="108:109" ht="13.5" hidden="1" customHeight="1" x14ac:dyDescent="0.15">
      <c r="DD146" s="1243"/>
      <c r="DE146" s="1243"/>
    </row>
    <row r="147" spans="108:109" ht="13.5" hidden="1" customHeight="1" x14ac:dyDescent="0.15">
      <c r="DD147" s="1243"/>
      <c r="DE147" s="1243"/>
    </row>
    <row r="148" spans="108:109" ht="13.5" hidden="1" customHeight="1" x14ac:dyDescent="0.15">
      <c r="DD148" s="1243"/>
      <c r="DE148" s="1243"/>
    </row>
    <row r="149" spans="108:109" ht="13.5" hidden="1" customHeight="1" x14ac:dyDescent="0.15">
      <c r="DD149" s="1243"/>
      <c r="DE149" s="1243"/>
    </row>
    <row r="150" spans="108:109" ht="13.5" hidden="1" customHeight="1" x14ac:dyDescent="0.15">
      <c r="DD150" s="1243"/>
      <c r="DE150" s="1243"/>
    </row>
    <row r="151" spans="108:109" ht="13.5" hidden="1" customHeight="1" x14ac:dyDescent="0.15">
      <c r="DD151" s="1243"/>
      <c r="DE151" s="1243"/>
    </row>
    <row r="152" spans="108:109" ht="13.5" hidden="1" customHeight="1" x14ac:dyDescent="0.15">
      <c r="DD152" s="1243"/>
      <c r="DE152" s="1243"/>
    </row>
    <row r="153" spans="108:109" ht="13.5" hidden="1" customHeight="1" x14ac:dyDescent="0.15">
      <c r="DD153" s="1243"/>
      <c r="DE153" s="1243"/>
    </row>
    <row r="154" spans="108:109" ht="13.5" hidden="1" customHeight="1" x14ac:dyDescent="0.15">
      <c r="DD154" s="1243"/>
      <c r="DE154" s="1243"/>
    </row>
    <row r="155" spans="108:109" ht="13.5" hidden="1" customHeight="1" x14ac:dyDescent="0.15">
      <c r="DD155" s="1243"/>
      <c r="DE155" s="1243"/>
    </row>
    <row r="156" spans="108:109" ht="13.5" hidden="1" customHeight="1" x14ac:dyDescent="0.15">
      <c r="DD156" s="1243"/>
      <c r="DE156" s="1243"/>
    </row>
    <row r="157" spans="108:109" ht="13.5" hidden="1" customHeight="1" x14ac:dyDescent="0.15">
      <c r="DD157" s="1243"/>
      <c r="DE157" s="1243"/>
    </row>
    <row r="158" spans="108:109" ht="13.5" hidden="1" customHeight="1" x14ac:dyDescent="0.15">
      <c r="DD158" s="1243"/>
      <c r="DE158" s="1243"/>
    </row>
    <row r="159" spans="108:109" ht="13.5" hidden="1" customHeight="1" x14ac:dyDescent="0.15">
      <c r="DD159" s="1243"/>
      <c r="DE159" s="1243"/>
    </row>
    <row r="160" spans="108:109" ht="13.5" hidden="1" customHeight="1" x14ac:dyDescent="0.15">
      <c r="DD160" s="1243"/>
      <c r="DE160" s="1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tabSelected="1" workbookViewId="0">
      <selection activeCell="C23" sqref="C2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tabSelected="1" workbookViewId="0">
      <selection activeCell="C23" sqref="C2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34265</v>
      </c>
      <c r="E3" s="141"/>
      <c r="F3" s="142">
        <v>53270</v>
      </c>
      <c r="G3" s="143"/>
      <c r="H3" s="144"/>
    </row>
    <row r="4" spans="1:8" x14ac:dyDescent="0.15">
      <c r="A4" s="145"/>
      <c r="B4" s="146"/>
      <c r="C4" s="147"/>
      <c r="D4" s="148">
        <v>32864</v>
      </c>
      <c r="E4" s="149"/>
      <c r="F4" s="150">
        <v>24316</v>
      </c>
      <c r="G4" s="151"/>
      <c r="H4" s="152"/>
    </row>
    <row r="5" spans="1:8" x14ac:dyDescent="0.15">
      <c r="A5" s="133" t="s">
        <v>537</v>
      </c>
      <c r="B5" s="138"/>
      <c r="C5" s="139"/>
      <c r="D5" s="140">
        <v>47404</v>
      </c>
      <c r="E5" s="141"/>
      <c r="F5" s="142">
        <v>53292</v>
      </c>
      <c r="G5" s="143"/>
      <c r="H5" s="144"/>
    </row>
    <row r="6" spans="1:8" x14ac:dyDescent="0.15">
      <c r="A6" s="145"/>
      <c r="B6" s="146"/>
      <c r="C6" s="147"/>
      <c r="D6" s="148">
        <v>40019</v>
      </c>
      <c r="E6" s="149"/>
      <c r="F6" s="150">
        <v>28900</v>
      </c>
      <c r="G6" s="151"/>
      <c r="H6" s="152"/>
    </row>
    <row r="7" spans="1:8" x14ac:dyDescent="0.15">
      <c r="A7" s="133" t="s">
        <v>538</v>
      </c>
      <c r="B7" s="138"/>
      <c r="C7" s="139"/>
      <c r="D7" s="140">
        <v>74503</v>
      </c>
      <c r="E7" s="141"/>
      <c r="F7" s="142">
        <v>56894</v>
      </c>
      <c r="G7" s="143"/>
      <c r="H7" s="144"/>
    </row>
    <row r="8" spans="1:8" x14ac:dyDescent="0.15">
      <c r="A8" s="145"/>
      <c r="B8" s="146"/>
      <c r="C8" s="147"/>
      <c r="D8" s="148">
        <v>51390</v>
      </c>
      <c r="E8" s="149"/>
      <c r="F8" s="150">
        <v>32548</v>
      </c>
      <c r="G8" s="151"/>
      <c r="H8" s="152"/>
    </row>
    <row r="9" spans="1:8" x14ac:dyDescent="0.15">
      <c r="A9" s="133" t="s">
        <v>539</v>
      </c>
      <c r="B9" s="138"/>
      <c r="C9" s="139"/>
      <c r="D9" s="140">
        <v>107613</v>
      </c>
      <c r="E9" s="141"/>
      <c r="F9" s="142">
        <v>57122</v>
      </c>
      <c r="G9" s="143"/>
      <c r="H9" s="144"/>
    </row>
    <row r="10" spans="1:8" x14ac:dyDescent="0.15">
      <c r="A10" s="145"/>
      <c r="B10" s="146"/>
      <c r="C10" s="147"/>
      <c r="D10" s="148">
        <v>63649</v>
      </c>
      <c r="E10" s="149"/>
      <c r="F10" s="150">
        <v>36191</v>
      </c>
      <c r="G10" s="151"/>
      <c r="H10" s="152"/>
    </row>
    <row r="11" spans="1:8" x14ac:dyDescent="0.15">
      <c r="A11" s="133" t="s">
        <v>540</v>
      </c>
      <c r="B11" s="138"/>
      <c r="C11" s="139"/>
      <c r="D11" s="140">
        <v>69719</v>
      </c>
      <c r="E11" s="141"/>
      <c r="F11" s="142">
        <v>53655</v>
      </c>
      <c r="G11" s="143"/>
      <c r="H11" s="144"/>
    </row>
    <row r="12" spans="1:8" x14ac:dyDescent="0.15">
      <c r="A12" s="145"/>
      <c r="B12" s="146"/>
      <c r="C12" s="153"/>
      <c r="D12" s="148">
        <v>53935</v>
      </c>
      <c r="E12" s="149"/>
      <c r="F12" s="150">
        <v>32719</v>
      </c>
      <c r="G12" s="151"/>
      <c r="H12" s="152"/>
    </row>
    <row r="13" spans="1:8" x14ac:dyDescent="0.15">
      <c r="A13" s="133"/>
      <c r="B13" s="138"/>
      <c r="C13" s="154"/>
      <c r="D13" s="155">
        <v>66701</v>
      </c>
      <c r="E13" s="156"/>
      <c r="F13" s="157">
        <v>54847</v>
      </c>
      <c r="G13" s="158"/>
      <c r="H13" s="144"/>
    </row>
    <row r="14" spans="1:8" x14ac:dyDescent="0.15">
      <c r="A14" s="145"/>
      <c r="B14" s="146"/>
      <c r="C14" s="147"/>
      <c r="D14" s="148">
        <v>48371</v>
      </c>
      <c r="E14" s="149"/>
      <c r="F14" s="150">
        <v>30935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2.72</v>
      </c>
      <c r="C19" s="159">
        <f>ROUND(VALUE(SUBSTITUTE(実質収支比率等に係る経年分析!G$48,"▲","-")),2)</f>
        <v>2.9</v>
      </c>
      <c r="D19" s="159">
        <f>ROUND(VALUE(SUBSTITUTE(実質収支比率等に係る経年分析!H$48,"▲","-")),2)</f>
        <v>3.36</v>
      </c>
      <c r="E19" s="159">
        <f>ROUND(VALUE(SUBSTITUTE(実質収支比率等に係る経年分析!I$48,"▲","-")),2)</f>
        <v>0.13</v>
      </c>
      <c r="F19" s="159">
        <f>ROUND(VALUE(SUBSTITUTE(実質収支比率等に係る経年分析!J$48,"▲","-")),2)</f>
        <v>0.34</v>
      </c>
    </row>
    <row r="20" spans="1:11" x14ac:dyDescent="0.15">
      <c r="A20" s="159" t="s">
        <v>49</v>
      </c>
      <c r="B20" s="159">
        <f>ROUND(VALUE(SUBSTITUTE(実質収支比率等に係る経年分析!F$47,"▲","-")),2)</f>
        <v>21.44</v>
      </c>
      <c r="C20" s="159">
        <f>ROUND(VALUE(SUBSTITUTE(実質収支比率等に係る経年分析!G$47,"▲","-")),2)</f>
        <v>22.95</v>
      </c>
      <c r="D20" s="159">
        <f>ROUND(VALUE(SUBSTITUTE(実質収支比率等に係る経年分析!H$47,"▲","-")),2)</f>
        <v>24.35</v>
      </c>
      <c r="E20" s="159">
        <f>ROUND(VALUE(SUBSTITUTE(実質収支比率等に係る経年分析!I$47,"▲","-")),2)</f>
        <v>26.58</v>
      </c>
      <c r="F20" s="159">
        <f>ROUND(VALUE(SUBSTITUTE(実質収支比率等に係る経年分析!J$47,"▲","-")),2)</f>
        <v>24.5</v>
      </c>
    </row>
    <row r="21" spans="1:11" x14ac:dyDescent="0.15">
      <c r="A21" s="159" t="s">
        <v>50</v>
      </c>
      <c r="B21" s="159">
        <f>IF(ISNUMBER(VALUE(SUBSTITUTE(実質収支比率等に係る経年分析!F$49,"▲","-"))),ROUND(VALUE(SUBSTITUTE(実質収支比率等に係る経年分析!F$49,"▲","-")),2),NA())</f>
        <v>0.18</v>
      </c>
      <c r="C21" s="159">
        <f>IF(ISNUMBER(VALUE(SUBSTITUTE(実質収支比率等に係る経年分析!G$49,"▲","-"))),ROUND(VALUE(SUBSTITUTE(実質収支比率等に係る経年分析!G$49,"▲","-")),2),NA())</f>
        <v>0.17</v>
      </c>
      <c r="D21" s="159">
        <f>IF(ISNUMBER(VALUE(SUBSTITUTE(実質収支比率等に係る経年分析!H$49,"▲","-"))),ROUND(VALUE(SUBSTITUTE(実質収支比率等に係る経年分析!H$49,"▲","-")),2),NA())</f>
        <v>0.83</v>
      </c>
      <c r="E21" s="159">
        <f>IF(ISNUMBER(VALUE(SUBSTITUTE(実質収支比率等に係る経年分析!I$49,"▲","-"))),ROUND(VALUE(SUBSTITUTE(実質収支比率等に係る経年分析!I$49,"▲","-")),2),NA())</f>
        <v>-3.23</v>
      </c>
      <c r="F21" s="159">
        <f>IF(ISNUMBER(VALUE(SUBSTITUTE(実質収支比率等に係る経年分析!J$49,"▲","-"))),ROUND(VALUE(SUBSTITUTE(実質収支比率等に係る経年分析!J$49,"▲","-")),2),NA())</f>
        <v>-2.4500000000000002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11.29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国民健康保険特別会計（事業勘定）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x14ac:dyDescent="0.15">
      <c r="A34" s="160" t="str">
        <f>IF(連結実質赤字比率に係る赤字・黒字の構成分析!C$36="",NA(),連結実質赤字比率に係る赤字・黒字の構成分析!C$36)</f>
        <v>介護保険特別会計（事業勘定）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2.71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0.33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14.39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1618</v>
      </c>
      <c r="E42" s="161"/>
      <c r="F42" s="161"/>
      <c r="G42" s="161">
        <f>'実質公債費比率（分子）の構造'!L$52</f>
        <v>1682</v>
      </c>
      <c r="H42" s="161"/>
      <c r="I42" s="161"/>
      <c r="J42" s="161">
        <f>'実質公債費比率（分子）の構造'!M$52</f>
        <v>1704</v>
      </c>
      <c r="K42" s="161"/>
      <c r="L42" s="161"/>
      <c r="M42" s="161">
        <f>'実質公債費比率（分子）の構造'!N$52</f>
        <v>1676</v>
      </c>
      <c r="N42" s="161"/>
      <c r="O42" s="161"/>
      <c r="P42" s="161">
        <f>'実質公債費比率（分子）の構造'!O$52</f>
        <v>1644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v>
      </c>
      <c r="C44" s="161"/>
      <c r="D44" s="161"/>
      <c r="E44" s="161">
        <f>'実質公債費比率（分子）の構造'!L$50</f>
        <v>1</v>
      </c>
      <c r="F44" s="161"/>
      <c r="G44" s="161"/>
      <c r="H44" s="161">
        <f>'実質公債費比率（分子）の構造'!M$50</f>
        <v>5</v>
      </c>
      <c r="I44" s="161"/>
      <c r="J44" s="161"/>
      <c r="K44" s="161" t="str">
        <f>'実質公債費比率（分子）の構造'!N$50</f>
        <v>-</v>
      </c>
      <c r="L44" s="161"/>
      <c r="M44" s="161"/>
      <c r="N44" s="161">
        <f>'実質公債費比率（分子）の構造'!O$50</f>
        <v>0</v>
      </c>
      <c r="O44" s="161"/>
      <c r="P44" s="161"/>
    </row>
    <row r="45" spans="1:16" x14ac:dyDescent="0.15">
      <c r="A45" s="161" t="s">
        <v>60</v>
      </c>
      <c r="B45" s="161">
        <f>'実質公債費比率（分子）の構造'!K$49</f>
        <v>10</v>
      </c>
      <c r="C45" s="161"/>
      <c r="D45" s="161"/>
      <c r="E45" s="161">
        <f>'実質公債費比率（分子）の構造'!L$49</f>
        <v>13</v>
      </c>
      <c r="F45" s="161"/>
      <c r="G45" s="161"/>
      <c r="H45" s="161">
        <f>'実質公債費比率（分子）の構造'!M$49</f>
        <v>14</v>
      </c>
      <c r="I45" s="161"/>
      <c r="J45" s="161"/>
      <c r="K45" s="161">
        <f>'実質公債費比率（分子）の構造'!N$49</f>
        <v>25</v>
      </c>
      <c r="L45" s="161"/>
      <c r="M45" s="161"/>
      <c r="N45" s="161">
        <f>'実質公債費比率（分子）の構造'!O$49</f>
        <v>24</v>
      </c>
      <c r="O45" s="161"/>
      <c r="P45" s="161"/>
    </row>
    <row r="46" spans="1:16" x14ac:dyDescent="0.15">
      <c r="A46" s="161" t="s">
        <v>61</v>
      </c>
      <c r="B46" s="161">
        <f>'実質公債費比率（分子）の構造'!K$48</f>
        <v>745</v>
      </c>
      <c r="C46" s="161"/>
      <c r="D46" s="161"/>
      <c r="E46" s="161">
        <f>'実質公債費比率（分子）の構造'!L$48</f>
        <v>789</v>
      </c>
      <c r="F46" s="161"/>
      <c r="G46" s="161"/>
      <c r="H46" s="161">
        <f>'実質公債費比率（分子）の構造'!M$48</f>
        <v>806</v>
      </c>
      <c r="I46" s="161"/>
      <c r="J46" s="161"/>
      <c r="K46" s="161">
        <f>'実質公債費比率（分子）の構造'!N$48</f>
        <v>846</v>
      </c>
      <c r="L46" s="161"/>
      <c r="M46" s="161"/>
      <c r="N46" s="161">
        <f>'実質公債費比率（分子）の構造'!O$48</f>
        <v>1011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1706</v>
      </c>
      <c r="C49" s="161"/>
      <c r="D49" s="161"/>
      <c r="E49" s="161">
        <f>'実質公債費比率（分子）の構造'!L$45</f>
        <v>1725</v>
      </c>
      <c r="F49" s="161"/>
      <c r="G49" s="161"/>
      <c r="H49" s="161">
        <f>'実質公債費比率（分子）の構造'!M$45</f>
        <v>1740</v>
      </c>
      <c r="I49" s="161"/>
      <c r="J49" s="161"/>
      <c r="K49" s="161">
        <f>'実質公債費比率（分子）の構造'!N$45</f>
        <v>1645</v>
      </c>
      <c r="L49" s="161"/>
      <c r="M49" s="161"/>
      <c r="N49" s="161">
        <f>'実質公債費比率（分子）の構造'!O$45</f>
        <v>1598</v>
      </c>
      <c r="O49" s="161"/>
      <c r="P49" s="161"/>
    </row>
    <row r="50" spans="1:16" x14ac:dyDescent="0.15">
      <c r="A50" s="161" t="s">
        <v>64</v>
      </c>
      <c r="B50" s="161" t="e">
        <f>NA()</f>
        <v>#N/A</v>
      </c>
      <c r="C50" s="161">
        <f>IF(ISNUMBER('実質公債費比率（分子）の構造'!K$53),'実質公債費比率（分子）の構造'!K$53,NA())</f>
        <v>844</v>
      </c>
      <c r="D50" s="161" t="e">
        <f>NA()</f>
        <v>#N/A</v>
      </c>
      <c r="E50" s="161" t="e">
        <f>NA()</f>
        <v>#N/A</v>
      </c>
      <c r="F50" s="161">
        <f>IF(ISNUMBER('実質公債費比率（分子）の構造'!L$53),'実質公債費比率（分子）の構造'!L$53,NA())</f>
        <v>846</v>
      </c>
      <c r="G50" s="161" t="e">
        <f>NA()</f>
        <v>#N/A</v>
      </c>
      <c r="H50" s="161" t="e">
        <f>NA()</f>
        <v>#N/A</v>
      </c>
      <c r="I50" s="161">
        <f>IF(ISNUMBER('実質公債費比率（分子）の構造'!M$53),'実質公債費比率（分子）の構造'!M$53,NA())</f>
        <v>861</v>
      </c>
      <c r="J50" s="161" t="e">
        <f>NA()</f>
        <v>#N/A</v>
      </c>
      <c r="K50" s="161" t="e">
        <f>NA()</f>
        <v>#N/A</v>
      </c>
      <c r="L50" s="161">
        <f>IF(ISNUMBER('実質公債費比率（分子）の構造'!N$53),'実質公債費比率（分子）の構造'!N$53,NA())</f>
        <v>840</v>
      </c>
      <c r="M50" s="161" t="e">
        <f>NA()</f>
        <v>#N/A</v>
      </c>
      <c r="N50" s="161" t="e">
        <f>NA()</f>
        <v>#N/A</v>
      </c>
      <c r="O50" s="161">
        <f>IF(ISNUMBER('実質公債費比率（分子）の構造'!O$53),'実質公債費比率（分子）の構造'!O$53,NA())</f>
        <v>989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16670</v>
      </c>
      <c r="E56" s="160"/>
      <c r="F56" s="160"/>
      <c r="G56" s="160">
        <f>'将来負担比率（分子）の構造'!J$52</f>
        <v>16343</v>
      </c>
      <c r="H56" s="160"/>
      <c r="I56" s="160"/>
      <c r="J56" s="160">
        <f>'将来負担比率（分子）の構造'!K$52</f>
        <v>17358</v>
      </c>
      <c r="K56" s="160"/>
      <c r="L56" s="160"/>
      <c r="M56" s="160">
        <f>'将来負担比率（分子）の構造'!L$52</f>
        <v>17756</v>
      </c>
      <c r="N56" s="160"/>
      <c r="O56" s="160"/>
      <c r="P56" s="160">
        <f>'将来負担比率（分子）の構造'!M$52</f>
        <v>17519</v>
      </c>
    </row>
    <row r="57" spans="1:16" x14ac:dyDescent="0.15">
      <c r="A57" s="160" t="s">
        <v>36</v>
      </c>
      <c r="B57" s="160"/>
      <c r="C57" s="160"/>
      <c r="D57" s="160">
        <f>'将来負担比率（分子）の構造'!I$51</f>
        <v>557</v>
      </c>
      <c r="E57" s="160"/>
      <c r="F57" s="160"/>
      <c r="G57" s="160">
        <f>'将来負担比率（分子）の構造'!J$51</f>
        <v>522</v>
      </c>
      <c r="H57" s="160"/>
      <c r="I57" s="160"/>
      <c r="J57" s="160">
        <f>'将来負担比率（分子）の構造'!K$51</f>
        <v>491</v>
      </c>
      <c r="K57" s="160"/>
      <c r="L57" s="160"/>
      <c r="M57" s="160">
        <f>'将来負担比率（分子）の構造'!L$51</f>
        <v>440</v>
      </c>
      <c r="N57" s="160"/>
      <c r="O57" s="160"/>
      <c r="P57" s="160">
        <f>'将来負担比率（分子）の構造'!M$51</f>
        <v>394</v>
      </c>
    </row>
    <row r="58" spans="1:16" x14ac:dyDescent="0.15">
      <c r="A58" s="160" t="s">
        <v>35</v>
      </c>
      <c r="B58" s="160"/>
      <c r="C58" s="160"/>
      <c r="D58" s="160">
        <f>'将来負担比率（分子）の構造'!I$50</f>
        <v>3191</v>
      </c>
      <c r="E58" s="160"/>
      <c r="F58" s="160"/>
      <c r="G58" s="160">
        <f>'将来負担比率（分子）の構造'!J$50</f>
        <v>3249</v>
      </c>
      <c r="H58" s="160"/>
      <c r="I58" s="160"/>
      <c r="J58" s="160">
        <f>'将来負担比率（分子）の構造'!K$50</f>
        <v>3549</v>
      </c>
      <c r="K58" s="160"/>
      <c r="L58" s="160"/>
      <c r="M58" s="160">
        <f>'将来負担比率（分子）の構造'!L$50</f>
        <v>3808</v>
      </c>
      <c r="N58" s="160"/>
      <c r="O58" s="160"/>
      <c r="P58" s="160">
        <f>'将来負担比率（分子）の構造'!M$50</f>
        <v>3574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1801</v>
      </c>
      <c r="C62" s="160"/>
      <c r="D62" s="160"/>
      <c r="E62" s="160">
        <f>'将来負担比率（分子）の構造'!J$45</f>
        <v>1642</v>
      </c>
      <c r="F62" s="160"/>
      <c r="G62" s="160"/>
      <c r="H62" s="160">
        <f>'将来負担比率（分子）の構造'!K$45</f>
        <v>1558</v>
      </c>
      <c r="I62" s="160"/>
      <c r="J62" s="160"/>
      <c r="K62" s="160">
        <f>'将来負担比率（分子）の構造'!L$45</f>
        <v>1639</v>
      </c>
      <c r="L62" s="160"/>
      <c r="M62" s="160"/>
      <c r="N62" s="160">
        <f>'将来負担比率（分子）の構造'!M$45</f>
        <v>1639</v>
      </c>
      <c r="O62" s="160"/>
      <c r="P62" s="160"/>
    </row>
    <row r="63" spans="1:16" x14ac:dyDescent="0.15">
      <c r="A63" s="160" t="s">
        <v>28</v>
      </c>
      <c r="B63" s="160">
        <f>'将来負担比率（分子）の構造'!I$44</f>
        <v>96</v>
      </c>
      <c r="C63" s="160"/>
      <c r="D63" s="160"/>
      <c r="E63" s="160">
        <f>'将来負担比率（分子）の構造'!J$44</f>
        <v>84</v>
      </c>
      <c r="F63" s="160"/>
      <c r="G63" s="160"/>
      <c r="H63" s="160">
        <f>'将来負担比率（分子）の構造'!K$44</f>
        <v>190</v>
      </c>
      <c r="I63" s="160"/>
      <c r="J63" s="160"/>
      <c r="K63" s="160">
        <f>'将来負担比率（分子）の構造'!L$44</f>
        <v>214</v>
      </c>
      <c r="L63" s="160"/>
      <c r="M63" s="160"/>
      <c r="N63" s="160">
        <f>'将来負担比率（分子）の構造'!M$44</f>
        <v>283</v>
      </c>
      <c r="O63" s="160"/>
      <c r="P63" s="160"/>
    </row>
    <row r="64" spans="1:16" x14ac:dyDescent="0.15">
      <c r="A64" s="160" t="s">
        <v>27</v>
      </c>
      <c r="B64" s="160">
        <f>'将来負担比率（分子）の構造'!I$43</f>
        <v>13080</v>
      </c>
      <c r="C64" s="160"/>
      <c r="D64" s="160"/>
      <c r="E64" s="160">
        <f>'将来負担比率（分子）の構造'!J$43</f>
        <v>12613</v>
      </c>
      <c r="F64" s="160"/>
      <c r="G64" s="160"/>
      <c r="H64" s="160">
        <f>'将来負担比率（分子）の構造'!K$43</f>
        <v>11861</v>
      </c>
      <c r="I64" s="160"/>
      <c r="J64" s="160"/>
      <c r="K64" s="160">
        <f>'将来負担比率（分子）の構造'!L$43</f>
        <v>11542</v>
      </c>
      <c r="L64" s="160"/>
      <c r="M64" s="160"/>
      <c r="N64" s="160">
        <f>'将来負担比率（分子）の構造'!M$43</f>
        <v>11360</v>
      </c>
      <c r="O64" s="160"/>
      <c r="P64" s="160"/>
    </row>
    <row r="65" spans="1:16" x14ac:dyDescent="0.15">
      <c r="A65" s="160" t="s">
        <v>26</v>
      </c>
      <c r="B65" s="160">
        <f>'将来負担比率（分子）の構造'!I$42</f>
        <v>12</v>
      </c>
      <c r="C65" s="160"/>
      <c r="D65" s="160"/>
      <c r="E65" s="160">
        <f>'将来負担比率（分子）の構造'!J$42</f>
        <v>8</v>
      </c>
      <c r="F65" s="160"/>
      <c r="G65" s="160"/>
      <c r="H65" s="160">
        <f>'将来負担比率（分子）の構造'!K$42</f>
        <v>4</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13686</v>
      </c>
      <c r="C66" s="160"/>
      <c r="D66" s="160"/>
      <c r="E66" s="160">
        <f>'将来負担比率（分子）の構造'!J$41</f>
        <v>13341</v>
      </c>
      <c r="F66" s="160"/>
      <c r="G66" s="160"/>
      <c r="H66" s="160">
        <f>'将来負担比率（分子）の構造'!K$41</f>
        <v>13490</v>
      </c>
      <c r="I66" s="160"/>
      <c r="J66" s="160"/>
      <c r="K66" s="160">
        <f>'将来負担比率（分子）の構造'!L$41</f>
        <v>14205</v>
      </c>
      <c r="L66" s="160"/>
      <c r="M66" s="160"/>
      <c r="N66" s="160">
        <f>'将来負担比率（分子）の構造'!M$41</f>
        <v>14400</v>
      </c>
      <c r="O66" s="160"/>
      <c r="P66" s="160"/>
    </row>
    <row r="67" spans="1:16" x14ac:dyDescent="0.15">
      <c r="A67" s="160" t="s">
        <v>68</v>
      </c>
      <c r="B67" s="160" t="e">
        <f>NA()</f>
        <v>#N/A</v>
      </c>
      <c r="C67" s="160">
        <f>IF(ISNUMBER('将来負担比率（分子）の構造'!I$53), IF('将来負担比率（分子）の構造'!I$53 &lt; 0, 0, '将来負担比率（分子）の構造'!I$53), NA())</f>
        <v>8258</v>
      </c>
      <c r="D67" s="160" t="e">
        <f>NA()</f>
        <v>#N/A</v>
      </c>
      <c r="E67" s="160" t="e">
        <f>NA()</f>
        <v>#N/A</v>
      </c>
      <c r="F67" s="160">
        <f>IF(ISNUMBER('将来負担比率（分子）の構造'!J$53), IF('将来負担比率（分子）の構造'!J$53 &lt; 0, 0, '将来負担比率（分子）の構造'!J$53), NA())</f>
        <v>7575</v>
      </c>
      <c r="G67" s="160" t="e">
        <f>NA()</f>
        <v>#N/A</v>
      </c>
      <c r="H67" s="160" t="e">
        <f>NA()</f>
        <v>#N/A</v>
      </c>
      <c r="I67" s="160">
        <f>IF(ISNUMBER('将来負担比率（分子）の構造'!K$53), IF('将来負担比率（分子）の構造'!K$53 &lt; 0, 0, '将来負担比率（分子）の構造'!K$53), NA())</f>
        <v>5705</v>
      </c>
      <c r="J67" s="160" t="e">
        <f>NA()</f>
        <v>#N/A</v>
      </c>
      <c r="K67" s="160" t="e">
        <f>NA()</f>
        <v>#N/A</v>
      </c>
      <c r="L67" s="160">
        <f>IF(ISNUMBER('将来負担比率（分子）の構造'!L$53), IF('将来負担比率（分子）の構造'!L$53 &lt; 0, 0, '将来負担比率（分子）の構造'!L$53), NA())</f>
        <v>5597</v>
      </c>
      <c r="M67" s="160" t="e">
        <f>NA()</f>
        <v>#N/A</v>
      </c>
      <c r="N67" s="160" t="e">
        <f>NA()</f>
        <v>#N/A</v>
      </c>
      <c r="O67" s="160">
        <f>IF(ISNUMBER('将来負担比率（分子）の構造'!M$53), IF('将来負担比率（分子）の構造'!M$53 &lt; 0, 0, '将来負担比率（分子）の構造'!M$53), NA())</f>
        <v>6196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1889</v>
      </c>
      <c r="C72" s="164">
        <f>基金残高に係る経年分析!G55</f>
        <v>2024</v>
      </c>
      <c r="D72" s="164">
        <f>基金残高に係る経年分析!H55</f>
        <v>1831</v>
      </c>
    </row>
    <row r="73" spans="1:16" x14ac:dyDescent="0.15">
      <c r="A73" s="163" t="s">
        <v>71</v>
      </c>
      <c r="B73" s="164">
        <f>基金残高に係る経年分析!F56</f>
        <v>491</v>
      </c>
      <c r="C73" s="164">
        <f>基金残高に係る経年分析!G56</f>
        <v>492</v>
      </c>
      <c r="D73" s="164">
        <f>基金残高に係る経年分析!H56</f>
        <v>493</v>
      </c>
    </row>
    <row r="74" spans="1:16" x14ac:dyDescent="0.15">
      <c r="A74" s="163" t="s">
        <v>72</v>
      </c>
      <c r="B74" s="164">
        <f>基金残高に係る経年分析!F57</f>
        <v>2725</v>
      </c>
      <c r="C74" s="164">
        <f>基金残高に係る経年分析!G57</f>
        <v>2688</v>
      </c>
      <c r="D74" s="164">
        <f>基金残高に係る経年分析!H57</f>
        <v>2631</v>
      </c>
    </row>
  </sheetData>
  <sheetProtection algorithmName="SHA-512" hashValue="SkGPpyfiBZceLHw+SLokN6ha+FsRl/n2jewTn6kobvqJP7Ujd4Mn08bivSW7Gdr2tlIe7/BjJwjv2l3+/Y7kZg==" saltValue="LrsSvZN5L/BDx82SQDqLH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221</v>
      </c>
      <c r="C5" s="703"/>
      <c r="D5" s="703"/>
      <c r="E5" s="703"/>
      <c r="F5" s="703"/>
      <c r="G5" s="703"/>
      <c r="H5" s="703"/>
      <c r="I5" s="703"/>
      <c r="J5" s="703"/>
      <c r="K5" s="703"/>
      <c r="L5" s="703"/>
      <c r="M5" s="703"/>
      <c r="N5" s="703"/>
      <c r="O5" s="703"/>
      <c r="P5" s="703"/>
      <c r="Q5" s="704"/>
      <c r="R5" s="668">
        <v>1880527</v>
      </c>
      <c r="S5" s="669"/>
      <c r="T5" s="669"/>
      <c r="U5" s="669"/>
      <c r="V5" s="669"/>
      <c r="W5" s="669"/>
      <c r="X5" s="669"/>
      <c r="Y5" s="715"/>
      <c r="Z5" s="733">
        <v>15</v>
      </c>
      <c r="AA5" s="733"/>
      <c r="AB5" s="733"/>
      <c r="AC5" s="733"/>
      <c r="AD5" s="734">
        <v>1880527</v>
      </c>
      <c r="AE5" s="734"/>
      <c r="AF5" s="734"/>
      <c r="AG5" s="734"/>
      <c r="AH5" s="734"/>
      <c r="AI5" s="734"/>
      <c r="AJ5" s="734"/>
      <c r="AK5" s="734"/>
      <c r="AL5" s="716">
        <v>26</v>
      </c>
      <c r="AM5" s="685"/>
      <c r="AN5" s="685"/>
      <c r="AO5" s="717"/>
      <c r="AP5" s="702" t="s">
        <v>222</v>
      </c>
      <c r="AQ5" s="703"/>
      <c r="AR5" s="703"/>
      <c r="AS5" s="703"/>
      <c r="AT5" s="703"/>
      <c r="AU5" s="703"/>
      <c r="AV5" s="703"/>
      <c r="AW5" s="703"/>
      <c r="AX5" s="703"/>
      <c r="AY5" s="703"/>
      <c r="AZ5" s="703"/>
      <c r="BA5" s="703"/>
      <c r="BB5" s="703"/>
      <c r="BC5" s="703"/>
      <c r="BD5" s="703"/>
      <c r="BE5" s="703"/>
      <c r="BF5" s="704"/>
      <c r="BG5" s="603">
        <v>1880527</v>
      </c>
      <c r="BH5" s="606"/>
      <c r="BI5" s="606"/>
      <c r="BJ5" s="606"/>
      <c r="BK5" s="606"/>
      <c r="BL5" s="606"/>
      <c r="BM5" s="606"/>
      <c r="BN5" s="607"/>
      <c r="BO5" s="665">
        <v>100</v>
      </c>
      <c r="BP5" s="665"/>
      <c r="BQ5" s="665"/>
      <c r="BR5" s="665"/>
      <c r="BS5" s="666">
        <v>16530</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73030</v>
      </c>
      <c r="S6" s="606"/>
      <c r="T6" s="606"/>
      <c r="U6" s="606"/>
      <c r="V6" s="606"/>
      <c r="W6" s="606"/>
      <c r="X6" s="606"/>
      <c r="Y6" s="607"/>
      <c r="Z6" s="665">
        <v>0.6</v>
      </c>
      <c r="AA6" s="665"/>
      <c r="AB6" s="665"/>
      <c r="AC6" s="665"/>
      <c r="AD6" s="666">
        <v>73030</v>
      </c>
      <c r="AE6" s="666"/>
      <c r="AF6" s="666"/>
      <c r="AG6" s="666"/>
      <c r="AH6" s="666"/>
      <c r="AI6" s="666"/>
      <c r="AJ6" s="666"/>
      <c r="AK6" s="666"/>
      <c r="AL6" s="608">
        <v>1</v>
      </c>
      <c r="AM6" s="609"/>
      <c r="AN6" s="609"/>
      <c r="AO6" s="667"/>
      <c r="AP6" s="600" t="s">
        <v>227</v>
      </c>
      <c r="AQ6" s="601"/>
      <c r="AR6" s="601"/>
      <c r="AS6" s="601"/>
      <c r="AT6" s="601"/>
      <c r="AU6" s="601"/>
      <c r="AV6" s="601"/>
      <c r="AW6" s="601"/>
      <c r="AX6" s="601"/>
      <c r="AY6" s="601"/>
      <c r="AZ6" s="601"/>
      <c r="BA6" s="601"/>
      <c r="BB6" s="601"/>
      <c r="BC6" s="601"/>
      <c r="BD6" s="601"/>
      <c r="BE6" s="601"/>
      <c r="BF6" s="602"/>
      <c r="BG6" s="603">
        <v>1880527</v>
      </c>
      <c r="BH6" s="606"/>
      <c r="BI6" s="606"/>
      <c r="BJ6" s="606"/>
      <c r="BK6" s="606"/>
      <c r="BL6" s="606"/>
      <c r="BM6" s="606"/>
      <c r="BN6" s="607"/>
      <c r="BO6" s="665">
        <v>100</v>
      </c>
      <c r="BP6" s="665"/>
      <c r="BQ6" s="665"/>
      <c r="BR6" s="665"/>
      <c r="BS6" s="666">
        <v>16530</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113707</v>
      </c>
      <c r="CS6" s="606"/>
      <c r="CT6" s="606"/>
      <c r="CU6" s="606"/>
      <c r="CV6" s="606"/>
      <c r="CW6" s="606"/>
      <c r="CX6" s="606"/>
      <c r="CY6" s="607"/>
      <c r="CZ6" s="716">
        <v>0.9</v>
      </c>
      <c r="DA6" s="685"/>
      <c r="DB6" s="685"/>
      <c r="DC6" s="719"/>
      <c r="DD6" s="611" t="s">
        <v>122</v>
      </c>
      <c r="DE6" s="606"/>
      <c r="DF6" s="606"/>
      <c r="DG6" s="606"/>
      <c r="DH6" s="606"/>
      <c r="DI6" s="606"/>
      <c r="DJ6" s="606"/>
      <c r="DK6" s="606"/>
      <c r="DL6" s="606"/>
      <c r="DM6" s="606"/>
      <c r="DN6" s="606"/>
      <c r="DO6" s="606"/>
      <c r="DP6" s="607"/>
      <c r="DQ6" s="611">
        <v>113707</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3746</v>
      </c>
      <c r="S7" s="606"/>
      <c r="T7" s="606"/>
      <c r="U7" s="606"/>
      <c r="V7" s="606"/>
      <c r="W7" s="606"/>
      <c r="X7" s="606"/>
      <c r="Y7" s="607"/>
      <c r="Z7" s="665">
        <v>0</v>
      </c>
      <c r="AA7" s="665"/>
      <c r="AB7" s="665"/>
      <c r="AC7" s="665"/>
      <c r="AD7" s="666">
        <v>3746</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853136</v>
      </c>
      <c r="BH7" s="606"/>
      <c r="BI7" s="606"/>
      <c r="BJ7" s="606"/>
      <c r="BK7" s="606"/>
      <c r="BL7" s="606"/>
      <c r="BM7" s="606"/>
      <c r="BN7" s="607"/>
      <c r="BO7" s="665">
        <v>45.4</v>
      </c>
      <c r="BP7" s="665"/>
      <c r="BQ7" s="665"/>
      <c r="BR7" s="665"/>
      <c r="BS7" s="666">
        <v>16530</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1159461</v>
      </c>
      <c r="CS7" s="606"/>
      <c r="CT7" s="606"/>
      <c r="CU7" s="606"/>
      <c r="CV7" s="606"/>
      <c r="CW7" s="606"/>
      <c r="CX7" s="606"/>
      <c r="CY7" s="607"/>
      <c r="CZ7" s="665">
        <v>9.3000000000000007</v>
      </c>
      <c r="DA7" s="665"/>
      <c r="DB7" s="665"/>
      <c r="DC7" s="665"/>
      <c r="DD7" s="611">
        <v>43415</v>
      </c>
      <c r="DE7" s="606"/>
      <c r="DF7" s="606"/>
      <c r="DG7" s="606"/>
      <c r="DH7" s="606"/>
      <c r="DI7" s="606"/>
      <c r="DJ7" s="606"/>
      <c r="DK7" s="606"/>
      <c r="DL7" s="606"/>
      <c r="DM7" s="606"/>
      <c r="DN7" s="606"/>
      <c r="DO7" s="606"/>
      <c r="DP7" s="607"/>
      <c r="DQ7" s="611">
        <v>863567</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13963</v>
      </c>
      <c r="S8" s="606"/>
      <c r="T8" s="606"/>
      <c r="U8" s="606"/>
      <c r="V8" s="606"/>
      <c r="W8" s="606"/>
      <c r="X8" s="606"/>
      <c r="Y8" s="607"/>
      <c r="Z8" s="665">
        <v>0.1</v>
      </c>
      <c r="AA8" s="665"/>
      <c r="AB8" s="665"/>
      <c r="AC8" s="665"/>
      <c r="AD8" s="666">
        <v>13963</v>
      </c>
      <c r="AE8" s="666"/>
      <c r="AF8" s="666"/>
      <c r="AG8" s="666"/>
      <c r="AH8" s="666"/>
      <c r="AI8" s="666"/>
      <c r="AJ8" s="666"/>
      <c r="AK8" s="666"/>
      <c r="AL8" s="608">
        <v>0.2</v>
      </c>
      <c r="AM8" s="609"/>
      <c r="AN8" s="609"/>
      <c r="AO8" s="667"/>
      <c r="AP8" s="600" t="s">
        <v>233</v>
      </c>
      <c r="AQ8" s="601"/>
      <c r="AR8" s="601"/>
      <c r="AS8" s="601"/>
      <c r="AT8" s="601"/>
      <c r="AU8" s="601"/>
      <c r="AV8" s="601"/>
      <c r="AW8" s="601"/>
      <c r="AX8" s="601"/>
      <c r="AY8" s="601"/>
      <c r="AZ8" s="601"/>
      <c r="BA8" s="601"/>
      <c r="BB8" s="601"/>
      <c r="BC8" s="601"/>
      <c r="BD8" s="601"/>
      <c r="BE8" s="601"/>
      <c r="BF8" s="602"/>
      <c r="BG8" s="603">
        <v>35748</v>
      </c>
      <c r="BH8" s="606"/>
      <c r="BI8" s="606"/>
      <c r="BJ8" s="606"/>
      <c r="BK8" s="606"/>
      <c r="BL8" s="606"/>
      <c r="BM8" s="606"/>
      <c r="BN8" s="607"/>
      <c r="BO8" s="665">
        <v>1.9</v>
      </c>
      <c r="BP8" s="665"/>
      <c r="BQ8" s="665"/>
      <c r="BR8" s="665"/>
      <c r="BS8" s="611" t="s">
        <v>122</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3543002</v>
      </c>
      <c r="CS8" s="606"/>
      <c r="CT8" s="606"/>
      <c r="CU8" s="606"/>
      <c r="CV8" s="606"/>
      <c r="CW8" s="606"/>
      <c r="CX8" s="606"/>
      <c r="CY8" s="607"/>
      <c r="CZ8" s="665">
        <v>28.4</v>
      </c>
      <c r="DA8" s="665"/>
      <c r="DB8" s="665"/>
      <c r="DC8" s="665"/>
      <c r="DD8" s="611">
        <v>301244</v>
      </c>
      <c r="DE8" s="606"/>
      <c r="DF8" s="606"/>
      <c r="DG8" s="606"/>
      <c r="DH8" s="606"/>
      <c r="DI8" s="606"/>
      <c r="DJ8" s="606"/>
      <c r="DK8" s="606"/>
      <c r="DL8" s="606"/>
      <c r="DM8" s="606"/>
      <c r="DN8" s="606"/>
      <c r="DO8" s="606"/>
      <c r="DP8" s="607"/>
      <c r="DQ8" s="611">
        <v>1904657</v>
      </c>
      <c r="DR8" s="606"/>
      <c r="DS8" s="606"/>
      <c r="DT8" s="606"/>
      <c r="DU8" s="606"/>
      <c r="DV8" s="606"/>
      <c r="DW8" s="606"/>
      <c r="DX8" s="606"/>
      <c r="DY8" s="606"/>
      <c r="DZ8" s="606"/>
      <c r="EA8" s="606"/>
      <c r="EB8" s="606"/>
      <c r="EC8" s="646"/>
    </row>
    <row r="9" spans="2:143" ht="11.25" customHeight="1" x14ac:dyDescent="0.15">
      <c r="B9" s="600" t="s">
        <v>235</v>
      </c>
      <c r="C9" s="601"/>
      <c r="D9" s="601"/>
      <c r="E9" s="601"/>
      <c r="F9" s="601"/>
      <c r="G9" s="601"/>
      <c r="H9" s="601"/>
      <c r="I9" s="601"/>
      <c r="J9" s="601"/>
      <c r="K9" s="601"/>
      <c r="L9" s="601"/>
      <c r="M9" s="601"/>
      <c r="N9" s="601"/>
      <c r="O9" s="601"/>
      <c r="P9" s="601"/>
      <c r="Q9" s="602"/>
      <c r="R9" s="603">
        <v>13854</v>
      </c>
      <c r="S9" s="606"/>
      <c r="T9" s="606"/>
      <c r="U9" s="606"/>
      <c r="V9" s="606"/>
      <c r="W9" s="606"/>
      <c r="X9" s="606"/>
      <c r="Y9" s="607"/>
      <c r="Z9" s="665">
        <v>0.1</v>
      </c>
      <c r="AA9" s="665"/>
      <c r="AB9" s="665"/>
      <c r="AC9" s="665"/>
      <c r="AD9" s="666">
        <v>13854</v>
      </c>
      <c r="AE9" s="666"/>
      <c r="AF9" s="666"/>
      <c r="AG9" s="666"/>
      <c r="AH9" s="666"/>
      <c r="AI9" s="666"/>
      <c r="AJ9" s="666"/>
      <c r="AK9" s="666"/>
      <c r="AL9" s="608">
        <v>0.2</v>
      </c>
      <c r="AM9" s="609"/>
      <c r="AN9" s="609"/>
      <c r="AO9" s="667"/>
      <c r="AP9" s="600" t="s">
        <v>236</v>
      </c>
      <c r="AQ9" s="601"/>
      <c r="AR9" s="601"/>
      <c r="AS9" s="601"/>
      <c r="AT9" s="601"/>
      <c r="AU9" s="601"/>
      <c r="AV9" s="601"/>
      <c r="AW9" s="601"/>
      <c r="AX9" s="601"/>
      <c r="AY9" s="601"/>
      <c r="AZ9" s="601"/>
      <c r="BA9" s="601"/>
      <c r="BB9" s="601"/>
      <c r="BC9" s="601"/>
      <c r="BD9" s="601"/>
      <c r="BE9" s="601"/>
      <c r="BF9" s="602"/>
      <c r="BG9" s="603">
        <v>726852</v>
      </c>
      <c r="BH9" s="606"/>
      <c r="BI9" s="606"/>
      <c r="BJ9" s="606"/>
      <c r="BK9" s="606"/>
      <c r="BL9" s="606"/>
      <c r="BM9" s="606"/>
      <c r="BN9" s="607"/>
      <c r="BO9" s="665">
        <v>38.700000000000003</v>
      </c>
      <c r="BP9" s="665"/>
      <c r="BQ9" s="665"/>
      <c r="BR9" s="665"/>
      <c r="BS9" s="611" t="s">
        <v>237</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1288417</v>
      </c>
      <c r="CS9" s="606"/>
      <c r="CT9" s="606"/>
      <c r="CU9" s="606"/>
      <c r="CV9" s="606"/>
      <c r="CW9" s="606"/>
      <c r="CX9" s="606"/>
      <c r="CY9" s="607"/>
      <c r="CZ9" s="665">
        <v>10.3</v>
      </c>
      <c r="DA9" s="665"/>
      <c r="DB9" s="665"/>
      <c r="DC9" s="665"/>
      <c r="DD9" s="611">
        <v>32511</v>
      </c>
      <c r="DE9" s="606"/>
      <c r="DF9" s="606"/>
      <c r="DG9" s="606"/>
      <c r="DH9" s="606"/>
      <c r="DI9" s="606"/>
      <c r="DJ9" s="606"/>
      <c r="DK9" s="606"/>
      <c r="DL9" s="606"/>
      <c r="DM9" s="606"/>
      <c r="DN9" s="606"/>
      <c r="DO9" s="606"/>
      <c r="DP9" s="607"/>
      <c r="DQ9" s="611">
        <v>779734</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169</v>
      </c>
      <c r="S10" s="606"/>
      <c r="T10" s="606"/>
      <c r="U10" s="606"/>
      <c r="V10" s="606"/>
      <c r="W10" s="606"/>
      <c r="X10" s="606"/>
      <c r="Y10" s="607"/>
      <c r="Z10" s="665" t="s">
        <v>169</v>
      </c>
      <c r="AA10" s="665"/>
      <c r="AB10" s="665"/>
      <c r="AC10" s="665"/>
      <c r="AD10" s="666" t="s">
        <v>169</v>
      </c>
      <c r="AE10" s="666"/>
      <c r="AF10" s="666"/>
      <c r="AG10" s="666"/>
      <c r="AH10" s="666"/>
      <c r="AI10" s="666"/>
      <c r="AJ10" s="666"/>
      <c r="AK10" s="666"/>
      <c r="AL10" s="608" t="s">
        <v>240</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51824</v>
      </c>
      <c r="BH10" s="606"/>
      <c r="BI10" s="606"/>
      <c r="BJ10" s="606"/>
      <c r="BK10" s="606"/>
      <c r="BL10" s="606"/>
      <c r="BM10" s="606"/>
      <c r="BN10" s="607"/>
      <c r="BO10" s="665">
        <v>2.8</v>
      </c>
      <c r="BP10" s="665"/>
      <c r="BQ10" s="665"/>
      <c r="BR10" s="665"/>
      <c r="BS10" s="611">
        <v>8857</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12813</v>
      </c>
      <c r="CS10" s="606"/>
      <c r="CT10" s="606"/>
      <c r="CU10" s="606"/>
      <c r="CV10" s="606"/>
      <c r="CW10" s="606"/>
      <c r="CX10" s="606"/>
      <c r="CY10" s="607"/>
      <c r="CZ10" s="665">
        <v>0.1</v>
      </c>
      <c r="DA10" s="665"/>
      <c r="DB10" s="665"/>
      <c r="DC10" s="665"/>
      <c r="DD10" s="611" t="s">
        <v>122</v>
      </c>
      <c r="DE10" s="606"/>
      <c r="DF10" s="606"/>
      <c r="DG10" s="606"/>
      <c r="DH10" s="606"/>
      <c r="DI10" s="606"/>
      <c r="DJ10" s="606"/>
      <c r="DK10" s="606"/>
      <c r="DL10" s="606"/>
      <c r="DM10" s="606"/>
      <c r="DN10" s="606"/>
      <c r="DO10" s="606"/>
      <c r="DP10" s="607"/>
      <c r="DQ10" s="611">
        <v>9677</v>
      </c>
      <c r="DR10" s="606"/>
      <c r="DS10" s="606"/>
      <c r="DT10" s="606"/>
      <c r="DU10" s="606"/>
      <c r="DV10" s="606"/>
      <c r="DW10" s="606"/>
      <c r="DX10" s="606"/>
      <c r="DY10" s="606"/>
      <c r="DZ10" s="606"/>
      <c r="EA10" s="606"/>
      <c r="EB10" s="606"/>
      <c r="EC10" s="646"/>
    </row>
    <row r="11" spans="2:143" ht="11.25" customHeight="1" x14ac:dyDescent="0.15">
      <c r="B11" s="600" t="s">
        <v>243</v>
      </c>
      <c r="C11" s="601"/>
      <c r="D11" s="601"/>
      <c r="E11" s="601"/>
      <c r="F11" s="601"/>
      <c r="G11" s="601"/>
      <c r="H11" s="601"/>
      <c r="I11" s="601"/>
      <c r="J11" s="601"/>
      <c r="K11" s="601"/>
      <c r="L11" s="601"/>
      <c r="M11" s="601"/>
      <c r="N11" s="601"/>
      <c r="O11" s="601"/>
      <c r="P11" s="601"/>
      <c r="Q11" s="602"/>
      <c r="R11" s="603" t="s">
        <v>240</v>
      </c>
      <c r="S11" s="606"/>
      <c r="T11" s="606"/>
      <c r="U11" s="606"/>
      <c r="V11" s="606"/>
      <c r="W11" s="606"/>
      <c r="X11" s="606"/>
      <c r="Y11" s="607"/>
      <c r="Z11" s="665" t="s">
        <v>240</v>
      </c>
      <c r="AA11" s="665"/>
      <c r="AB11" s="665"/>
      <c r="AC11" s="665"/>
      <c r="AD11" s="666" t="s">
        <v>169</v>
      </c>
      <c r="AE11" s="666"/>
      <c r="AF11" s="666"/>
      <c r="AG11" s="666"/>
      <c r="AH11" s="666"/>
      <c r="AI11" s="666"/>
      <c r="AJ11" s="666"/>
      <c r="AK11" s="666"/>
      <c r="AL11" s="608" t="s">
        <v>122</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38712</v>
      </c>
      <c r="BH11" s="606"/>
      <c r="BI11" s="606"/>
      <c r="BJ11" s="606"/>
      <c r="BK11" s="606"/>
      <c r="BL11" s="606"/>
      <c r="BM11" s="606"/>
      <c r="BN11" s="607"/>
      <c r="BO11" s="665">
        <v>2.1</v>
      </c>
      <c r="BP11" s="665"/>
      <c r="BQ11" s="665"/>
      <c r="BR11" s="665"/>
      <c r="BS11" s="611">
        <v>7673</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926878</v>
      </c>
      <c r="CS11" s="606"/>
      <c r="CT11" s="606"/>
      <c r="CU11" s="606"/>
      <c r="CV11" s="606"/>
      <c r="CW11" s="606"/>
      <c r="CX11" s="606"/>
      <c r="CY11" s="607"/>
      <c r="CZ11" s="665">
        <v>7.4</v>
      </c>
      <c r="DA11" s="665"/>
      <c r="DB11" s="665"/>
      <c r="DC11" s="665"/>
      <c r="DD11" s="611">
        <v>516914</v>
      </c>
      <c r="DE11" s="606"/>
      <c r="DF11" s="606"/>
      <c r="DG11" s="606"/>
      <c r="DH11" s="606"/>
      <c r="DI11" s="606"/>
      <c r="DJ11" s="606"/>
      <c r="DK11" s="606"/>
      <c r="DL11" s="606"/>
      <c r="DM11" s="606"/>
      <c r="DN11" s="606"/>
      <c r="DO11" s="606"/>
      <c r="DP11" s="607"/>
      <c r="DQ11" s="611">
        <v>279871</v>
      </c>
      <c r="DR11" s="606"/>
      <c r="DS11" s="606"/>
      <c r="DT11" s="606"/>
      <c r="DU11" s="606"/>
      <c r="DV11" s="606"/>
      <c r="DW11" s="606"/>
      <c r="DX11" s="606"/>
      <c r="DY11" s="606"/>
      <c r="DZ11" s="606"/>
      <c r="EA11" s="606"/>
      <c r="EB11" s="606"/>
      <c r="EC11" s="646"/>
    </row>
    <row r="12" spans="2:143" ht="11.25" customHeight="1" x14ac:dyDescent="0.15">
      <c r="B12" s="600" t="s">
        <v>246</v>
      </c>
      <c r="C12" s="601"/>
      <c r="D12" s="601"/>
      <c r="E12" s="601"/>
      <c r="F12" s="601"/>
      <c r="G12" s="601"/>
      <c r="H12" s="601"/>
      <c r="I12" s="601"/>
      <c r="J12" s="601"/>
      <c r="K12" s="601"/>
      <c r="L12" s="601"/>
      <c r="M12" s="601"/>
      <c r="N12" s="601"/>
      <c r="O12" s="601"/>
      <c r="P12" s="601"/>
      <c r="Q12" s="602"/>
      <c r="R12" s="603">
        <v>370625</v>
      </c>
      <c r="S12" s="606"/>
      <c r="T12" s="606"/>
      <c r="U12" s="606"/>
      <c r="V12" s="606"/>
      <c r="W12" s="606"/>
      <c r="X12" s="606"/>
      <c r="Y12" s="607"/>
      <c r="Z12" s="665">
        <v>3</v>
      </c>
      <c r="AA12" s="665"/>
      <c r="AB12" s="665"/>
      <c r="AC12" s="665"/>
      <c r="AD12" s="666">
        <v>370625</v>
      </c>
      <c r="AE12" s="666"/>
      <c r="AF12" s="666"/>
      <c r="AG12" s="666"/>
      <c r="AH12" s="666"/>
      <c r="AI12" s="666"/>
      <c r="AJ12" s="666"/>
      <c r="AK12" s="666"/>
      <c r="AL12" s="608">
        <v>5.0999999999999996</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823111</v>
      </c>
      <c r="BH12" s="606"/>
      <c r="BI12" s="606"/>
      <c r="BJ12" s="606"/>
      <c r="BK12" s="606"/>
      <c r="BL12" s="606"/>
      <c r="BM12" s="606"/>
      <c r="BN12" s="607"/>
      <c r="BO12" s="665">
        <v>43.8</v>
      </c>
      <c r="BP12" s="665"/>
      <c r="BQ12" s="665"/>
      <c r="BR12" s="665"/>
      <c r="BS12" s="611" t="s">
        <v>237</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319270</v>
      </c>
      <c r="CS12" s="606"/>
      <c r="CT12" s="606"/>
      <c r="CU12" s="606"/>
      <c r="CV12" s="606"/>
      <c r="CW12" s="606"/>
      <c r="CX12" s="606"/>
      <c r="CY12" s="607"/>
      <c r="CZ12" s="665">
        <v>2.6</v>
      </c>
      <c r="DA12" s="665"/>
      <c r="DB12" s="665"/>
      <c r="DC12" s="665"/>
      <c r="DD12" s="611">
        <v>8581</v>
      </c>
      <c r="DE12" s="606"/>
      <c r="DF12" s="606"/>
      <c r="DG12" s="606"/>
      <c r="DH12" s="606"/>
      <c r="DI12" s="606"/>
      <c r="DJ12" s="606"/>
      <c r="DK12" s="606"/>
      <c r="DL12" s="606"/>
      <c r="DM12" s="606"/>
      <c r="DN12" s="606"/>
      <c r="DO12" s="606"/>
      <c r="DP12" s="607"/>
      <c r="DQ12" s="611">
        <v>268507</v>
      </c>
      <c r="DR12" s="606"/>
      <c r="DS12" s="606"/>
      <c r="DT12" s="606"/>
      <c r="DU12" s="606"/>
      <c r="DV12" s="606"/>
      <c r="DW12" s="606"/>
      <c r="DX12" s="606"/>
      <c r="DY12" s="606"/>
      <c r="DZ12" s="606"/>
      <c r="EA12" s="606"/>
      <c r="EB12" s="606"/>
      <c r="EC12" s="646"/>
    </row>
    <row r="13" spans="2:143" ht="11.25" customHeight="1" x14ac:dyDescent="0.15">
      <c r="B13" s="600" t="s">
        <v>249</v>
      </c>
      <c r="C13" s="601"/>
      <c r="D13" s="601"/>
      <c r="E13" s="601"/>
      <c r="F13" s="601"/>
      <c r="G13" s="601"/>
      <c r="H13" s="601"/>
      <c r="I13" s="601"/>
      <c r="J13" s="601"/>
      <c r="K13" s="601"/>
      <c r="L13" s="601"/>
      <c r="M13" s="601"/>
      <c r="N13" s="601"/>
      <c r="O13" s="601"/>
      <c r="P13" s="601"/>
      <c r="Q13" s="602"/>
      <c r="R13" s="603" t="s">
        <v>240</v>
      </c>
      <c r="S13" s="606"/>
      <c r="T13" s="606"/>
      <c r="U13" s="606"/>
      <c r="V13" s="606"/>
      <c r="W13" s="606"/>
      <c r="X13" s="606"/>
      <c r="Y13" s="607"/>
      <c r="Z13" s="665" t="s">
        <v>169</v>
      </c>
      <c r="AA13" s="665"/>
      <c r="AB13" s="665"/>
      <c r="AC13" s="665"/>
      <c r="AD13" s="666" t="s">
        <v>240</v>
      </c>
      <c r="AE13" s="666"/>
      <c r="AF13" s="666"/>
      <c r="AG13" s="666"/>
      <c r="AH13" s="666"/>
      <c r="AI13" s="666"/>
      <c r="AJ13" s="666"/>
      <c r="AK13" s="666"/>
      <c r="AL13" s="608" t="s">
        <v>240</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809478</v>
      </c>
      <c r="BH13" s="606"/>
      <c r="BI13" s="606"/>
      <c r="BJ13" s="606"/>
      <c r="BK13" s="606"/>
      <c r="BL13" s="606"/>
      <c r="BM13" s="606"/>
      <c r="BN13" s="607"/>
      <c r="BO13" s="665">
        <v>43</v>
      </c>
      <c r="BP13" s="665"/>
      <c r="BQ13" s="665"/>
      <c r="BR13" s="665"/>
      <c r="BS13" s="611" t="s">
        <v>237</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1496537</v>
      </c>
      <c r="CS13" s="606"/>
      <c r="CT13" s="606"/>
      <c r="CU13" s="606"/>
      <c r="CV13" s="606"/>
      <c r="CW13" s="606"/>
      <c r="CX13" s="606"/>
      <c r="CY13" s="607"/>
      <c r="CZ13" s="665">
        <v>12</v>
      </c>
      <c r="DA13" s="665"/>
      <c r="DB13" s="665"/>
      <c r="DC13" s="665"/>
      <c r="DD13" s="611">
        <v>357311</v>
      </c>
      <c r="DE13" s="606"/>
      <c r="DF13" s="606"/>
      <c r="DG13" s="606"/>
      <c r="DH13" s="606"/>
      <c r="DI13" s="606"/>
      <c r="DJ13" s="606"/>
      <c r="DK13" s="606"/>
      <c r="DL13" s="606"/>
      <c r="DM13" s="606"/>
      <c r="DN13" s="606"/>
      <c r="DO13" s="606"/>
      <c r="DP13" s="607"/>
      <c r="DQ13" s="611">
        <v>1151465</v>
      </c>
      <c r="DR13" s="606"/>
      <c r="DS13" s="606"/>
      <c r="DT13" s="606"/>
      <c r="DU13" s="606"/>
      <c r="DV13" s="606"/>
      <c r="DW13" s="606"/>
      <c r="DX13" s="606"/>
      <c r="DY13" s="606"/>
      <c r="DZ13" s="606"/>
      <c r="EA13" s="606"/>
      <c r="EB13" s="606"/>
      <c r="EC13" s="646"/>
    </row>
    <row r="14" spans="2:143" ht="11.25" customHeight="1" x14ac:dyDescent="0.15">
      <c r="B14" s="600" t="s">
        <v>252</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122</v>
      </c>
      <c r="AA14" s="665"/>
      <c r="AB14" s="665"/>
      <c r="AC14" s="665"/>
      <c r="AD14" s="666" t="s">
        <v>240</v>
      </c>
      <c r="AE14" s="666"/>
      <c r="AF14" s="666"/>
      <c r="AG14" s="666"/>
      <c r="AH14" s="666"/>
      <c r="AI14" s="666"/>
      <c r="AJ14" s="666"/>
      <c r="AK14" s="666"/>
      <c r="AL14" s="608" t="s">
        <v>240</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73273</v>
      </c>
      <c r="BH14" s="606"/>
      <c r="BI14" s="606"/>
      <c r="BJ14" s="606"/>
      <c r="BK14" s="606"/>
      <c r="BL14" s="606"/>
      <c r="BM14" s="606"/>
      <c r="BN14" s="607"/>
      <c r="BO14" s="665">
        <v>3.9</v>
      </c>
      <c r="BP14" s="665"/>
      <c r="BQ14" s="665"/>
      <c r="BR14" s="665"/>
      <c r="BS14" s="611" t="s">
        <v>122</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644668</v>
      </c>
      <c r="CS14" s="606"/>
      <c r="CT14" s="606"/>
      <c r="CU14" s="606"/>
      <c r="CV14" s="606"/>
      <c r="CW14" s="606"/>
      <c r="CX14" s="606"/>
      <c r="CY14" s="607"/>
      <c r="CZ14" s="665">
        <v>5.2</v>
      </c>
      <c r="DA14" s="665"/>
      <c r="DB14" s="665"/>
      <c r="DC14" s="665"/>
      <c r="DD14" s="611">
        <v>51253</v>
      </c>
      <c r="DE14" s="606"/>
      <c r="DF14" s="606"/>
      <c r="DG14" s="606"/>
      <c r="DH14" s="606"/>
      <c r="DI14" s="606"/>
      <c r="DJ14" s="606"/>
      <c r="DK14" s="606"/>
      <c r="DL14" s="606"/>
      <c r="DM14" s="606"/>
      <c r="DN14" s="606"/>
      <c r="DO14" s="606"/>
      <c r="DP14" s="607"/>
      <c r="DQ14" s="611">
        <v>591031</v>
      </c>
      <c r="DR14" s="606"/>
      <c r="DS14" s="606"/>
      <c r="DT14" s="606"/>
      <c r="DU14" s="606"/>
      <c r="DV14" s="606"/>
      <c r="DW14" s="606"/>
      <c r="DX14" s="606"/>
      <c r="DY14" s="606"/>
      <c r="DZ14" s="606"/>
      <c r="EA14" s="606"/>
      <c r="EB14" s="606"/>
      <c r="EC14" s="646"/>
    </row>
    <row r="15" spans="2:143" ht="11.25" customHeight="1" x14ac:dyDescent="0.15">
      <c r="B15" s="600" t="s">
        <v>255</v>
      </c>
      <c r="C15" s="601"/>
      <c r="D15" s="601"/>
      <c r="E15" s="601"/>
      <c r="F15" s="601"/>
      <c r="G15" s="601"/>
      <c r="H15" s="601"/>
      <c r="I15" s="601"/>
      <c r="J15" s="601"/>
      <c r="K15" s="601"/>
      <c r="L15" s="601"/>
      <c r="M15" s="601"/>
      <c r="N15" s="601"/>
      <c r="O15" s="601"/>
      <c r="P15" s="601"/>
      <c r="Q15" s="602"/>
      <c r="R15" s="603">
        <v>30049</v>
      </c>
      <c r="S15" s="606"/>
      <c r="T15" s="606"/>
      <c r="U15" s="606"/>
      <c r="V15" s="606"/>
      <c r="W15" s="606"/>
      <c r="X15" s="606"/>
      <c r="Y15" s="607"/>
      <c r="Z15" s="665">
        <v>0.2</v>
      </c>
      <c r="AA15" s="665"/>
      <c r="AB15" s="665"/>
      <c r="AC15" s="665"/>
      <c r="AD15" s="666">
        <v>30049</v>
      </c>
      <c r="AE15" s="666"/>
      <c r="AF15" s="666"/>
      <c r="AG15" s="666"/>
      <c r="AH15" s="666"/>
      <c r="AI15" s="666"/>
      <c r="AJ15" s="666"/>
      <c r="AK15" s="666"/>
      <c r="AL15" s="608">
        <v>0.4</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131007</v>
      </c>
      <c r="BH15" s="606"/>
      <c r="BI15" s="606"/>
      <c r="BJ15" s="606"/>
      <c r="BK15" s="606"/>
      <c r="BL15" s="606"/>
      <c r="BM15" s="606"/>
      <c r="BN15" s="607"/>
      <c r="BO15" s="665">
        <v>7</v>
      </c>
      <c r="BP15" s="665"/>
      <c r="BQ15" s="665"/>
      <c r="BR15" s="665"/>
      <c r="BS15" s="611" t="s">
        <v>169</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1201547</v>
      </c>
      <c r="CS15" s="606"/>
      <c r="CT15" s="606"/>
      <c r="CU15" s="606"/>
      <c r="CV15" s="606"/>
      <c r="CW15" s="606"/>
      <c r="CX15" s="606"/>
      <c r="CY15" s="607"/>
      <c r="CZ15" s="665">
        <v>9.6</v>
      </c>
      <c r="DA15" s="665"/>
      <c r="DB15" s="665"/>
      <c r="DC15" s="665"/>
      <c r="DD15" s="611">
        <v>230478</v>
      </c>
      <c r="DE15" s="606"/>
      <c r="DF15" s="606"/>
      <c r="DG15" s="606"/>
      <c r="DH15" s="606"/>
      <c r="DI15" s="606"/>
      <c r="DJ15" s="606"/>
      <c r="DK15" s="606"/>
      <c r="DL15" s="606"/>
      <c r="DM15" s="606"/>
      <c r="DN15" s="606"/>
      <c r="DO15" s="606"/>
      <c r="DP15" s="607"/>
      <c r="DQ15" s="611">
        <v>823424</v>
      </c>
      <c r="DR15" s="606"/>
      <c r="DS15" s="606"/>
      <c r="DT15" s="606"/>
      <c r="DU15" s="606"/>
      <c r="DV15" s="606"/>
      <c r="DW15" s="606"/>
      <c r="DX15" s="606"/>
      <c r="DY15" s="606"/>
      <c r="DZ15" s="606"/>
      <c r="EA15" s="606"/>
      <c r="EB15" s="606"/>
      <c r="EC15" s="646"/>
    </row>
    <row r="16" spans="2:143" ht="11.25" customHeight="1" x14ac:dyDescent="0.15">
      <c r="B16" s="600" t="s">
        <v>258</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240</v>
      </c>
      <c r="AA16" s="665"/>
      <c r="AB16" s="665"/>
      <c r="AC16" s="665"/>
      <c r="AD16" s="666" t="s">
        <v>122</v>
      </c>
      <c r="AE16" s="666"/>
      <c r="AF16" s="666"/>
      <c r="AG16" s="666"/>
      <c r="AH16" s="666"/>
      <c r="AI16" s="666"/>
      <c r="AJ16" s="666"/>
      <c r="AK16" s="666"/>
      <c r="AL16" s="608" t="s">
        <v>122</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240</v>
      </c>
      <c r="BP16" s="665"/>
      <c r="BQ16" s="665"/>
      <c r="BR16" s="665"/>
      <c r="BS16" s="611" t="s">
        <v>169</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139128</v>
      </c>
      <c r="CS16" s="606"/>
      <c r="CT16" s="606"/>
      <c r="CU16" s="606"/>
      <c r="CV16" s="606"/>
      <c r="CW16" s="606"/>
      <c r="CX16" s="606"/>
      <c r="CY16" s="607"/>
      <c r="CZ16" s="665">
        <v>1.1000000000000001</v>
      </c>
      <c r="DA16" s="665"/>
      <c r="DB16" s="665"/>
      <c r="DC16" s="665"/>
      <c r="DD16" s="611" t="s">
        <v>240</v>
      </c>
      <c r="DE16" s="606"/>
      <c r="DF16" s="606"/>
      <c r="DG16" s="606"/>
      <c r="DH16" s="606"/>
      <c r="DI16" s="606"/>
      <c r="DJ16" s="606"/>
      <c r="DK16" s="606"/>
      <c r="DL16" s="606"/>
      <c r="DM16" s="606"/>
      <c r="DN16" s="606"/>
      <c r="DO16" s="606"/>
      <c r="DP16" s="607"/>
      <c r="DQ16" s="611">
        <v>92918</v>
      </c>
      <c r="DR16" s="606"/>
      <c r="DS16" s="606"/>
      <c r="DT16" s="606"/>
      <c r="DU16" s="606"/>
      <c r="DV16" s="606"/>
      <c r="DW16" s="606"/>
      <c r="DX16" s="606"/>
      <c r="DY16" s="606"/>
      <c r="DZ16" s="606"/>
      <c r="EA16" s="606"/>
      <c r="EB16" s="606"/>
      <c r="EC16" s="646"/>
    </row>
    <row r="17" spans="2:133" ht="11.25" customHeight="1" x14ac:dyDescent="0.15">
      <c r="B17" s="600" t="s">
        <v>261</v>
      </c>
      <c r="C17" s="601"/>
      <c r="D17" s="601"/>
      <c r="E17" s="601"/>
      <c r="F17" s="601"/>
      <c r="G17" s="601"/>
      <c r="H17" s="601"/>
      <c r="I17" s="601"/>
      <c r="J17" s="601"/>
      <c r="K17" s="601"/>
      <c r="L17" s="601"/>
      <c r="M17" s="601"/>
      <c r="N17" s="601"/>
      <c r="O17" s="601"/>
      <c r="P17" s="601"/>
      <c r="Q17" s="602"/>
      <c r="R17" s="603">
        <v>8106</v>
      </c>
      <c r="S17" s="606"/>
      <c r="T17" s="606"/>
      <c r="U17" s="606"/>
      <c r="V17" s="606"/>
      <c r="W17" s="606"/>
      <c r="X17" s="606"/>
      <c r="Y17" s="607"/>
      <c r="Z17" s="665">
        <v>0.1</v>
      </c>
      <c r="AA17" s="665"/>
      <c r="AB17" s="665"/>
      <c r="AC17" s="665"/>
      <c r="AD17" s="666">
        <v>8106</v>
      </c>
      <c r="AE17" s="666"/>
      <c r="AF17" s="666"/>
      <c r="AG17" s="666"/>
      <c r="AH17" s="666"/>
      <c r="AI17" s="666"/>
      <c r="AJ17" s="666"/>
      <c r="AK17" s="666"/>
      <c r="AL17" s="608">
        <v>0.1</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237</v>
      </c>
      <c r="BH17" s="606"/>
      <c r="BI17" s="606"/>
      <c r="BJ17" s="606"/>
      <c r="BK17" s="606"/>
      <c r="BL17" s="606"/>
      <c r="BM17" s="606"/>
      <c r="BN17" s="607"/>
      <c r="BO17" s="665" t="s">
        <v>237</v>
      </c>
      <c r="BP17" s="665"/>
      <c r="BQ17" s="665"/>
      <c r="BR17" s="665"/>
      <c r="BS17" s="611" t="s">
        <v>122</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1598429</v>
      </c>
      <c r="CS17" s="606"/>
      <c r="CT17" s="606"/>
      <c r="CU17" s="606"/>
      <c r="CV17" s="606"/>
      <c r="CW17" s="606"/>
      <c r="CX17" s="606"/>
      <c r="CY17" s="607"/>
      <c r="CZ17" s="665">
        <v>12.8</v>
      </c>
      <c r="DA17" s="665"/>
      <c r="DB17" s="665"/>
      <c r="DC17" s="665"/>
      <c r="DD17" s="611" t="s">
        <v>122</v>
      </c>
      <c r="DE17" s="606"/>
      <c r="DF17" s="606"/>
      <c r="DG17" s="606"/>
      <c r="DH17" s="606"/>
      <c r="DI17" s="606"/>
      <c r="DJ17" s="606"/>
      <c r="DK17" s="606"/>
      <c r="DL17" s="606"/>
      <c r="DM17" s="606"/>
      <c r="DN17" s="606"/>
      <c r="DO17" s="606"/>
      <c r="DP17" s="607"/>
      <c r="DQ17" s="611">
        <v>1557516</v>
      </c>
      <c r="DR17" s="606"/>
      <c r="DS17" s="606"/>
      <c r="DT17" s="606"/>
      <c r="DU17" s="606"/>
      <c r="DV17" s="606"/>
      <c r="DW17" s="606"/>
      <c r="DX17" s="606"/>
      <c r="DY17" s="606"/>
      <c r="DZ17" s="606"/>
      <c r="EA17" s="606"/>
      <c r="EB17" s="606"/>
      <c r="EC17" s="646"/>
    </row>
    <row r="18" spans="2:133" ht="11.25" customHeight="1" x14ac:dyDescent="0.15">
      <c r="B18" s="600" t="s">
        <v>264</v>
      </c>
      <c r="C18" s="601"/>
      <c r="D18" s="601"/>
      <c r="E18" s="601"/>
      <c r="F18" s="601"/>
      <c r="G18" s="601"/>
      <c r="H18" s="601"/>
      <c r="I18" s="601"/>
      <c r="J18" s="601"/>
      <c r="K18" s="601"/>
      <c r="L18" s="601"/>
      <c r="M18" s="601"/>
      <c r="N18" s="601"/>
      <c r="O18" s="601"/>
      <c r="P18" s="601"/>
      <c r="Q18" s="602"/>
      <c r="R18" s="603">
        <v>5349891</v>
      </c>
      <c r="S18" s="606"/>
      <c r="T18" s="606"/>
      <c r="U18" s="606"/>
      <c r="V18" s="606"/>
      <c r="W18" s="606"/>
      <c r="X18" s="606"/>
      <c r="Y18" s="607"/>
      <c r="Z18" s="665">
        <v>42.7</v>
      </c>
      <c r="AA18" s="665"/>
      <c r="AB18" s="665"/>
      <c r="AC18" s="665"/>
      <c r="AD18" s="666">
        <v>4803964</v>
      </c>
      <c r="AE18" s="666"/>
      <c r="AF18" s="666"/>
      <c r="AG18" s="666"/>
      <c r="AH18" s="666"/>
      <c r="AI18" s="666"/>
      <c r="AJ18" s="666"/>
      <c r="AK18" s="666"/>
      <c r="AL18" s="608">
        <v>66.5</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240</v>
      </c>
      <c r="BP18" s="665"/>
      <c r="BQ18" s="665"/>
      <c r="BR18" s="665"/>
      <c r="BS18" s="611" t="s">
        <v>237</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v>9962</v>
      </c>
      <c r="CS18" s="606"/>
      <c r="CT18" s="606"/>
      <c r="CU18" s="606"/>
      <c r="CV18" s="606"/>
      <c r="CW18" s="606"/>
      <c r="CX18" s="606"/>
      <c r="CY18" s="607"/>
      <c r="CZ18" s="665">
        <v>0.1</v>
      </c>
      <c r="DA18" s="665"/>
      <c r="DB18" s="665"/>
      <c r="DC18" s="665"/>
      <c r="DD18" s="611">
        <v>9962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x14ac:dyDescent="0.15">
      <c r="B19" s="600" t="s">
        <v>267</v>
      </c>
      <c r="C19" s="601"/>
      <c r="D19" s="601"/>
      <c r="E19" s="601"/>
      <c r="F19" s="601"/>
      <c r="G19" s="601"/>
      <c r="H19" s="601"/>
      <c r="I19" s="601"/>
      <c r="J19" s="601"/>
      <c r="K19" s="601"/>
      <c r="L19" s="601"/>
      <c r="M19" s="601"/>
      <c r="N19" s="601"/>
      <c r="O19" s="601"/>
      <c r="P19" s="601"/>
      <c r="Q19" s="602"/>
      <c r="R19" s="603">
        <v>4803964</v>
      </c>
      <c r="S19" s="606"/>
      <c r="T19" s="606"/>
      <c r="U19" s="606"/>
      <c r="V19" s="606"/>
      <c r="W19" s="606"/>
      <c r="X19" s="606"/>
      <c r="Y19" s="607"/>
      <c r="Z19" s="665">
        <v>38.4</v>
      </c>
      <c r="AA19" s="665"/>
      <c r="AB19" s="665"/>
      <c r="AC19" s="665"/>
      <c r="AD19" s="666">
        <v>4803964</v>
      </c>
      <c r="AE19" s="666"/>
      <c r="AF19" s="666"/>
      <c r="AG19" s="666"/>
      <c r="AH19" s="666"/>
      <c r="AI19" s="666"/>
      <c r="AJ19" s="666"/>
      <c r="AK19" s="666"/>
      <c r="AL19" s="608">
        <v>66.5</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t="s">
        <v>122</v>
      </c>
      <c r="BH19" s="606"/>
      <c r="BI19" s="606"/>
      <c r="BJ19" s="606"/>
      <c r="BK19" s="606"/>
      <c r="BL19" s="606"/>
      <c r="BM19" s="606"/>
      <c r="BN19" s="607"/>
      <c r="BO19" s="665" t="s">
        <v>240</v>
      </c>
      <c r="BP19" s="665"/>
      <c r="BQ19" s="665"/>
      <c r="BR19" s="665"/>
      <c r="BS19" s="611" t="s">
        <v>169</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240</v>
      </c>
      <c r="CS19" s="606"/>
      <c r="CT19" s="606"/>
      <c r="CU19" s="606"/>
      <c r="CV19" s="606"/>
      <c r="CW19" s="606"/>
      <c r="CX19" s="606"/>
      <c r="CY19" s="607"/>
      <c r="CZ19" s="665" t="s">
        <v>237</v>
      </c>
      <c r="DA19" s="665"/>
      <c r="DB19" s="665"/>
      <c r="DC19" s="665"/>
      <c r="DD19" s="611" t="s">
        <v>237</v>
      </c>
      <c r="DE19" s="606"/>
      <c r="DF19" s="606"/>
      <c r="DG19" s="606"/>
      <c r="DH19" s="606"/>
      <c r="DI19" s="606"/>
      <c r="DJ19" s="606"/>
      <c r="DK19" s="606"/>
      <c r="DL19" s="606"/>
      <c r="DM19" s="606"/>
      <c r="DN19" s="606"/>
      <c r="DO19" s="606"/>
      <c r="DP19" s="607"/>
      <c r="DQ19" s="611" t="s">
        <v>237</v>
      </c>
      <c r="DR19" s="606"/>
      <c r="DS19" s="606"/>
      <c r="DT19" s="606"/>
      <c r="DU19" s="606"/>
      <c r="DV19" s="606"/>
      <c r="DW19" s="606"/>
      <c r="DX19" s="606"/>
      <c r="DY19" s="606"/>
      <c r="DZ19" s="606"/>
      <c r="EA19" s="606"/>
      <c r="EB19" s="606"/>
      <c r="EC19" s="646"/>
    </row>
    <row r="20" spans="2:133" ht="11.25" customHeight="1" x14ac:dyDescent="0.15">
      <c r="B20" s="600" t="s">
        <v>270</v>
      </c>
      <c r="C20" s="601"/>
      <c r="D20" s="601"/>
      <c r="E20" s="601"/>
      <c r="F20" s="601"/>
      <c r="G20" s="601"/>
      <c r="H20" s="601"/>
      <c r="I20" s="601"/>
      <c r="J20" s="601"/>
      <c r="K20" s="601"/>
      <c r="L20" s="601"/>
      <c r="M20" s="601"/>
      <c r="N20" s="601"/>
      <c r="O20" s="601"/>
      <c r="P20" s="601"/>
      <c r="Q20" s="602"/>
      <c r="R20" s="603">
        <v>545927</v>
      </c>
      <c r="S20" s="606"/>
      <c r="T20" s="606"/>
      <c r="U20" s="606"/>
      <c r="V20" s="606"/>
      <c r="W20" s="606"/>
      <c r="X20" s="606"/>
      <c r="Y20" s="607"/>
      <c r="Z20" s="665">
        <v>4.4000000000000004</v>
      </c>
      <c r="AA20" s="665"/>
      <c r="AB20" s="665"/>
      <c r="AC20" s="665"/>
      <c r="AD20" s="666" t="s">
        <v>237</v>
      </c>
      <c r="AE20" s="666"/>
      <c r="AF20" s="666"/>
      <c r="AG20" s="666"/>
      <c r="AH20" s="666"/>
      <c r="AI20" s="666"/>
      <c r="AJ20" s="666"/>
      <c r="AK20" s="666"/>
      <c r="AL20" s="608" t="s">
        <v>169</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t="s">
        <v>237</v>
      </c>
      <c r="BH20" s="606"/>
      <c r="BI20" s="606"/>
      <c r="BJ20" s="606"/>
      <c r="BK20" s="606"/>
      <c r="BL20" s="606"/>
      <c r="BM20" s="606"/>
      <c r="BN20" s="607"/>
      <c r="BO20" s="665" t="s">
        <v>240</v>
      </c>
      <c r="BP20" s="665"/>
      <c r="BQ20" s="665"/>
      <c r="BR20" s="665"/>
      <c r="BS20" s="611" t="s">
        <v>122</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12453819</v>
      </c>
      <c r="CS20" s="606"/>
      <c r="CT20" s="606"/>
      <c r="CU20" s="606"/>
      <c r="CV20" s="606"/>
      <c r="CW20" s="606"/>
      <c r="CX20" s="606"/>
      <c r="CY20" s="607"/>
      <c r="CZ20" s="665">
        <v>100</v>
      </c>
      <c r="DA20" s="665"/>
      <c r="DB20" s="665"/>
      <c r="DC20" s="665"/>
      <c r="DD20" s="611">
        <v>1551669</v>
      </c>
      <c r="DE20" s="606"/>
      <c r="DF20" s="606"/>
      <c r="DG20" s="606"/>
      <c r="DH20" s="606"/>
      <c r="DI20" s="606"/>
      <c r="DJ20" s="606"/>
      <c r="DK20" s="606"/>
      <c r="DL20" s="606"/>
      <c r="DM20" s="606"/>
      <c r="DN20" s="606"/>
      <c r="DO20" s="606"/>
      <c r="DP20" s="607"/>
      <c r="DQ20" s="611">
        <v>8436074</v>
      </c>
      <c r="DR20" s="606"/>
      <c r="DS20" s="606"/>
      <c r="DT20" s="606"/>
      <c r="DU20" s="606"/>
      <c r="DV20" s="606"/>
      <c r="DW20" s="606"/>
      <c r="DX20" s="606"/>
      <c r="DY20" s="606"/>
      <c r="DZ20" s="606"/>
      <c r="EA20" s="606"/>
      <c r="EB20" s="606"/>
      <c r="EC20" s="646"/>
    </row>
    <row r="21" spans="2:133" ht="11.25" customHeight="1" x14ac:dyDescent="0.15">
      <c r="B21" s="600" t="s">
        <v>273</v>
      </c>
      <c r="C21" s="601"/>
      <c r="D21" s="601"/>
      <c r="E21" s="601"/>
      <c r="F21" s="601"/>
      <c r="G21" s="601"/>
      <c r="H21" s="601"/>
      <c r="I21" s="601"/>
      <c r="J21" s="601"/>
      <c r="K21" s="601"/>
      <c r="L21" s="601"/>
      <c r="M21" s="601"/>
      <c r="N21" s="601"/>
      <c r="O21" s="601"/>
      <c r="P21" s="601"/>
      <c r="Q21" s="602"/>
      <c r="R21" s="603" t="s">
        <v>240</v>
      </c>
      <c r="S21" s="606"/>
      <c r="T21" s="606"/>
      <c r="U21" s="606"/>
      <c r="V21" s="606"/>
      <c r="W21" s="606"/>
      <c r="X21" s="606"/>
      <c r="Y21" s="607"/>
      <c r="Z21" s="665" t="s">
        <v>122</v>
      </c>
      <c r="AA21" s="665"/>
      <c r="AB21" s="665"/>
      <c r="AC21" s="665"/>
      <c r="AD21" s="666" t="s">
        <v>237</v>
      </c>
      <c r="AE21" s="666"/>
      <c r="AF21" s="666"/>
      <c r="AG21" s="666"/>
      <c r="AH21" s="666"/>
      <c r="AI21" s="666"/>
      <c r="AJ21" s="666"/>
      <c r="AK21" s="666"/>
      <c r="AL21" s="608" t="s">
        <v>237</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t="s">
        <v>122</v>
      </c>
      <c r="BH21" s="606"/>
      <c r="BI21" s="606"/>
      <c r="BJ21" s="606"/>
      <c r="BK21" s="606"/>
      <c r="BL21" s="606"/>
      <c r="BM21" s="606"/>
      <c r="BN21" s="607"/>
      <c r="BO21" s="665" t="s">
        <v>122</v>
      </c>
      <c r="BP21" s="665"/>
      <c r="BQ21" s="665"/>
      <c r="BR21" s="665"/>
      <c r="BS21" s="611" t="s">
        <v>237</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275</v>
      </c>
      <c r="C22" s="601"/>
      <c r="D22" s="601"/>
      <c r="E22" s="601"/>
      <c r="F22" s="601"/>
      <c r="G22" s="601"/>
      <c r="H22" s="601"/>
      <c r="I22" s="601"/>
      <c r="J22" s="601"/>
      <c r="K22" s="601"/>
      <c r="L22" s="601"/>
      <c r="M22" s="601"/>
      <c r="N22" s="601"/>
      <c r="O22" s="601"/>
      <c r="P22" s="601"/>
      <c r="Q22" s="602"/>
      <c r="R22" s="603">
        <v>7743791</v>
      </c>
      <c r="S22" s="606"/>
      <c r="T22" s="606"/>
      <c r="U22" s="606"/>
      <c r="V22" s="606"/>
      <c r="W22" s="606"/>
      <c r="X22" s="606"/>
      <c r="Y22" s="607"/>
      <c r="Z22" s="665">
        <v>61.9</v>
      </c>
      <c r="AA22" s="665"/>
      <c r="AB22" s="665"/>
      <c r="AC22" s="665"/>
      <c r="AD22" s="666">
        <v>7197864</v>
      </c>
      <c r="AE22" s="666"/>
      <c r="AF22" s="666"/>
      <c r="AG22" s="666"/>
      <c r="AH22" s="666"/>
      <c r="AI22" s="666"/>
      <c r="AJ22" s="666"/>
      <c r="AK22" s="666"/>
      <c r="AL22" s="608">
        <v>99.6</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240</v>
      </c>
      <c r="BH22" s="606"/>
      <c r="BI22" s="606"/>
      <c r="BJ22" s="606"/>
      <c r="BK22" s="606"/>
      <c r="BL22" s="606"/>
      <c r="BM22" s="606"/>
      <c r="BN22" s="607"/>
      <c r="BO22" s="665" t="s">
        <v>240</v>
      </c>
      <c r="BP22" s="665"/>
      <c r="BQ22" s="665"/>
      <c r="BR22" s="665"/>
      <c r="BS22" s="611" t="s">
        <v>237</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278</v>
      </c>
      <c r="C23" s="601"/>
      <c r="D23" s="601"/>
      <c r="E23" s="601"/>
      <c r="F23" s="601"/>
      <c r="G23" s="601"/>
      <c r="H23" s="601"/>
      <c r="I23" s="601"/>
      <c r="J23" s="601"/>
      <c r="K23" s="601"/>
      <c r="L23" s="601"/>
      <c r="M23" s="601"/>
      <c r="N23" s="601"/>
      <c r="O23" s="601"/>
      <c r="P23" s="601"/>
      <c r="Q23" s="602"/>
      <c r="R23" s="603">
        <v>2209</v>
      </c>
      <c r="S23" s="606"/>
      <c r="T23" s="606"/>
      <c r="U23" s="606"/>
      <c r="V23" s="606"/>
      <c r="W23" s="606"/>
      <c r="X23" s="606"/>
      <c r="Y23" s="607"/>
      <c r="Z23" s="665">
        <v>0</v>
      </c>
      <c r="AA23" s="665"/>
      <c r="AB23" s="665"/>
      <c r="AC23" s="665"/>
      <c r="AD23" s="666">
        <v>2209</v>
      </c>
      <c r="AE23" s="666"/>
      <c r="AF23" s="666"/>
      <c r="AG23" s="666"/>
      <c r="AH23" s="666"/>
      <c r="AI23" s="666"/>
      <c r="AJ23" s="666"/>
      <c r="AK23" s="666"/>
      <c r="AL23" s="608">
        <v>0</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240</v>
      </c>
      <c r="BH23" s="606"/>
      <c r="BI23" s="606"/>
      <c r="BJ23" s="606"/>
      <c r="BK23" s="606"/>
      <c r="BL23" s="606"/>
      <c r="BM23" s="606"/>
      <c r="BN23" s="607"/>
      <c r="BO23" s="665" t="s">
        <v>240</v>
      </c>
      <c r="BP23" s="665"/>
      <c r="BQ23" s="665"/>
      <c r="BR23" s="665"/>
      <c r="BS23" s="611" t="s">
        <v>122</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x14ac:dyDescent="0.15">
      <c r="B24" s="600" t="s">
        <v>285</v>
      </c>
      <c r="C24" s="601"/>
      <c r="D24" s="601"/>
      <c r="E24" s="601"/>
      <c r="F24" s="601"/>
      <c r="G24" s="601"/>
      <c r="H24" s="601"/>
      <c r="I24" s="601"/>
      <c r="J24" s="601"/>
      <c r="K24" s="601"/>
      <c r="L24" s="601"/>
      <c r="M24" s="601"/>
      <c r="N24" s="601"/>
      <c r="O24" s="601"/>
      <c r="P24" s="601"/>
      <c r="Q24" s="602"/>
      <c r="R24" s="603">
        <v>37933</v>
      </c>
      <c r="S24" s="606"/>
      <c r="T24" s="606"/>
      <c r="U24" s="606"/>
      <c r="V24" s="606"/>
      <c r="W24" s="606"/>
      <c r="X24" s="606"/>
      <c r="Y24" s="607"/>
      <c r="Z24" s="665">
        <v>0.3</v>
      </c>
      <c r="AA24" s="665"/>
      <c r="AB24" s="665"/>
      <c r="AC24" s="665"/>
      <c r="AD24" s="666" t="s">
        <v>240</v>
      </c>
      <c r="AE24" s="666"/>
      <c r="AF24" s="666"/>
      <c r="AG24" s="666"/>
      <c r="AH24" s="666"/>
      <c r="AI24" s="666"/>
      <c r="AJ24" s="666"/>
      <c r="AK24" s="666"/>
      <c r="AL24" s="608" t="s">
        <v>122</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240</v>
      </c>
      <c r="BP24" s="665"/>
      <c r="BQ24" s="665"/>
      <c r="BR24" s="665"/>
      <c r="BS24" s="611" t="s">
        <v>169</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4918300</v>
      </c>
      <c r="CS24" s="669"/>
      <c r="CT24" s="669"/>
      <c r="CU24" s="669"/>
      <c r="CV24" s="669"/>
      <c r="CW24" s="669"/>
      <c r="CX24" s="669"/>
      <c r="CY24" s="715"/>
      <c r="CZ24" s="716">
        <v>39.5</v>
      </c>
      <c r="DA24" s="685"/>
      <c r="DB24" s="685"/>
      <c r="DC24" s="719"/>
      <c r="DD24" s="714">
        <v>3699457</v>
      </c>
      <c r="DE24" s="669"/>
      <c r="DF24" s="669"/>
      <c r="DG24" s="669"/>
      <c r="DH24" s="669"/>
      <c r="DI24" s="669"/>
      <c r="DJ24" s="669"/>
      <c r="DK24" s="715"/>
      <c r="DL24" s="714">
        <v>3641250</v>
      </c>
      <c r="DM24" s="669"/>
      <c r="DN24" s="669"/>
      <c r="DO24" s="669"/>
      <c r="DP24" s="669"/>
      <c r="DQ24" s="669"/>
      <c r="DR24" s="669"/>
      <c r="DS24" s="669"/>
      <c r="DT24" s="669"/>
      <c r="DU24" s="669"/>
      <c r="DV24" s="715"/>
      <c r="DW24" s="716">
        <v>48.2</v>
      </c>
      <c r="DX24" s="685"/>
      <c r="DY24" s="685"/>
      <c r="DZ24" s="685"/>
      <c r="EA24" s="685"/>
      <c r="EB24" s="685"/>
      <c r="EC24" s="717"/>
    </row>
    <row r="25" spans="2:133" ht="11.25" customHeight="1" x14ac:dyDescent="0.15">
      <c r="B25" s="600" t="s">
        <v>288</v>
      </c>
      <c r="C25" s="601"/>
      <c r="D25" s="601"/>
      <c r="E25" s="601"/>
      <c r="F25" s="601"/>
      <c r="G25" s="601"/>
      <c r="H25" s="601"/>
      <c r="I25" s="601"/>
      <c r="J25" s="601"/>
      <c r="K25" s="601"/>
      <c r="L25" s="601"/>
      <c r="M25" s="601"/>
      <c r="N25" s="601"/>
      <c r="O25" s="601"/>
      <c r="P25" s="601"/>
      <c r="Q25" s="602"/>
      <c r="R25" s="603">
        <v>330631</v>
      </c>
      <c r="S25" s="606"/>
      <c r="T25" s="606"/>
      <c r="U25" s="606"/>
      <c r="V25" s="606"/>
      <c r="W25" s="606"/>
      <c r="X25" s="606"/>
      <c r="Y25" s="607"/>
      <c r="Z25" s="665">
        <v>2.6</v>
      </c>
      <c r="AA25" s="665"/>
      <c r="AB25" s="665"/>
      <c r="AC25" s="665"/>
      <c r="AD25" s="666">
        <v>9821</v>
      </c>
      <c r="AE25" s="666"/>
      <c r="AF25" s="666"/>
      <c r="AG25" s="666"/>
      <c r="AH25" s="666"/>
      <c r="AI25" s="666"/>
      <c r="AJ25" s="666"/>
      <c r="AK25" s="666"/>
      <c r="AL25" s="608">
        <v>0.1</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237</v>
      </c>
      <c r="BP25" s="665"/>
      <c r="BQ25" s="665"/>
      <c r="BR25" s="665"/>
      <c r="BS25" s="611" t="s">
        <v>122</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1783970</v>
      </c>
      <c r="CS25" s="604"/>
      <c r="CT25" s="604"/>
      <c r="CU25" s="604"/>
      <c r="CV25" s="604"/>
      <c r="CW25" s="604"/>
      <c r="CX25" s="604"/>
      <c r="CY25" s="605"/>
      <c r="CZ25" s="608">
        <v>14.3</v>
      </c>
      <c r="DA25" s="637"/>
      <c r="DB25" s="637"/>
      <c r="DC25" s="638"/>
      <c r="DD25" s="611">
        <v>1521344</v>
      </c>
      <c r="DE25" s="604"/>
      <c r="DF25" s="604"/>
      <c r="DG25" s="604"/>
      <c r="DH25" s="604"/>
      <c r="DI25" s="604"/>
      <c r="DJ25" s="604"/>
      <c r="DK25" s="605"/>
      <c r="DL25" s="611">
        <v>1465881</v>
      </c>
      <c r="DM25" s="604"/>
      <c r="DN25" s="604"/>
      <c r="DO25" s="604"/>
      <c r="DP25" s="604"/>
      <c r="DQ25" s="604"/>
      <c r="DR25" s="604"/>
      <c r="DS25" s="604"/>
      <c r="DT25" s="604"/>
      <c r="DU25" s="604"/>
      <c r="DV25" s="605"/>
      <c r="DW25" s="608">
        <v>19.399999999999999</v>
      </c>
      <c r="DX25" s="637"/>
      <c r="DY25" s="637"/>
      <c r="DZ25" s="637"/>
      <c r="EA25" s="637"/>
      <c r="EB25" s="637"/>
      <c r="EC25" s="639"/>
    </row>
    <row r="26" spans="2:133" ht="11.25" customHeight="1" x14ac:dyDescent="0.15">
      <c r="B26" s="600" t="s">
        <v>291</v>
      </c>
      <c r="C26" s="601"/>
      <c r="D26" s="601"/>
      <c r="E26" s="601"/>
      <c r="F26" s="601"/>
      <c r="G26" s="601"/>
      <c r="H26" s="601"/>
      <c r="I26" s="601"/>
      <c r="J26" s="601"/>
      <c r="K26" s="601"/>
      <c r="L26" s="601"/>
      <c r="M26" s="601"/>
      <c r="N26" s="601"/>
      <c r="O26" s="601"/>
      <c r="P26" s="601"/>
      <c r="Q26" s="602"/>
      <c r="R26" s="603">
        <v>74815</v>
      </c>
      <c r="S26" s="606"/>
      <c r="T26" s="606"/>
      <c r="U26" s="606"/>
      <c r="V26" s="606"/>
      <c r="W26" s="606"/>
      <c r="X26" s="606"/>
      <c r="Y26" s="607"/>
      <c r="Z26" s="665">
        <v>0.6</v>
      </c>
      <c r="AA26" s="665"/>
      <c r="AB26" s="665"/>
      <c r="AC26" s="665"/>
      <c r="AD26" s="666" t="s">
        <v>122</v>
      </c>
      <c r="AE26" s="666"/>
      <c r="AF26" s="666"/>
      <c r="AG26" s="666"/>
      <c r="AH26" s="666"/>
      <c r="AI26" s="666"/>
      <c r="AJ26" s="666"/>
      <c r="AK26" s="666"/>
      <c r="AL26" s="608" t="s">
        <v>122</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169</v>
      </c>
      <c r="BH26" s="606"/>
      <c r="BI26" s="606"/>
      <c r="BJ26" s="606"/>
      <c r="BK26" s="606"/>
      <c r="BL26" s="606"/>
      <c r="BM26" s="606"/>
      <c r="BN26" s="607"/>
      <c r="BO26" s="665" t="s">
        <v>240</v>
      </c>
      <c r="BP26" s="665"/>
      <c r="BQ26" s="665"/>
      <c r="BR26" s="665"/>
      <c r="BS26" s="611" t="s">
        <v>237</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1186674</v>
      </c>
      <c r="CS26" s="606"/>
      <c r="CT26" s="606"/>
      <c r="CU26" s="606"/>
      <c r="CV26" s="606"/>
      <c r="CW26" s="606"/>
      <c r="CX26" s="606"/>
      <c r="CY26" s="607"/>
      <c r="CZ26" s="608">
        <v>9.5</v>
      </c>
      <c r="DA26" s="637"/>
      <c r="DB26" s="637"/>
      <c r="DC26" s="638"/>
      <c r="DD26" s="611">
        <v>934616</v>
      </c>
      <c r="DE26" s="606"/>
      <c r="DF26" s="606"/>
      <c r="DG26" s="606"/>
      <c r="DH26" s="606"/>
      <c r="DI26" s="606"/>
      <c r="DJ26" s="606"/>
      <c r="DK26" s="607"/>
      <c r="DL26" s="611" t="s">
        <v>122</v>
      </c>
      <c r="DM26" s="606"/>
      <c r="DN26" s="606"/>
      <c r="DO26" s="606"/>
      <c r="DP26" s="606"/>
      <c r="DQ26" s="606"/>
      <c r="DR26" s="606"/>
      <c r="DS26" s="606"/>
      <c r="DT26" s="606"/>
      <c r="DU26" s="606"/>
      <c r="DV26" s="607"/>
      <c r="DW26" s="608" t="s">
        <v>122</v>
      </c>
      <c r="DX26" s="637"/>
      <c r="DY26" s="637"/>
      <c r="DZ26" s="637"/>
      <c r="EA26" s="637"/>
      <c r="EB26" s="637"/>
      <c r="EC26" s="639"/>
    </row>
    <row r="27" spans="2:133" ht="11.25" customHeight="1" x14ac:dyDescent="0.15">
      <c r="B27" s="600" t="s">
        <v>294</v>
      </c>
      <c r="C27" s="601"/>
      <c r="D27" s="601"/>
      <c r="E27" s="601"/>
      <c r="F27" s="601"/>
      <c r="G27" s="601"/>
      <c r="H27" s="601"/>
      <c r="I27" s="601"/>
      <c r="J27" s="601"/>
      <c r="K27" s="601"/>
      <c r="L27" s="601"/>
      <c r="M27" s="601"/>
      <c r="N27" s="601"/>
      <c r="O27" s="601"/>
      <c r="P27" s="601"/>
      <c r="Q27" s="602"/>
      <c r="R27" s="603">
        <v>959663</v>
      </c>
      <c r="S27" s="606"/>
      <c r="T27" s="606"/>
      <c r="U27" s="606"/>
      <c r="V27" s="606"/>
      <c r="W27" s="606"/>
      <c r="X27" s="606"/>
      <c r="Y27" s="607"/>
      <c r="Z27" s="665">
        <v>7.7</v>
      </c>
      <c r="AA27" s="665"/>
      <c r="AB27" s="665"/>
      <c r="AC27" s="665"/>
      <c r="AD27" s="666" t="s">
        <v>122</v>
      </c>
      <c r="AE27" s="666"/>
      <c r="AF27" s="666"/>
      <c r="AG27" s="666"/>
      <c r="AH27" s="666"/>
      <c r="AI27" s="666"/>
      <c r="AJ27" s="666"/>
      <c r="AK27" s="666"/>
      <c r="AL27" s="608" t="s">
        <v>122</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1880527</v>
      </c>
      <c r="BH27" s="606"/>
      <c r="BI27" s="606"/>
      <c r="BJ27" s="606"/>
      <c r="BK27" s="606"/>
      <c r="BL27" s="606"/>
      <c r="BM27" s="606"/>
      <c r="BN27" s="607"/>
      <c r="BO27" s="665">
        <v>100</v>
      </c>
      <c r="BP27" s="665"/>
      <c r="BQ27" s="665"/>
      <c r="BR27" s="665"/>
      <c r="BS27" s="611">
        <v>16530</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1535901</v>
      </c>
      <c r="CS27" s="604"/>
      <c r="CT27" s="604"/>
      <c r="CU27" s="604"/>
      <c r="CV27" s="604"/>
      <c r="CW27" s="604"/>
      <c r="CX27" s="604"/>
      <c r="CY27" s="605"/>
      <c r="CZ27" s="608">
        <v>12.3</v>
      </c>
      <c r="DA27" s="637"/>
      <c r="DB27" s="637"/>
      <c r="DC27" s="638"/>
      <c r="DD27" s="611">
        <v>620597</v>
      </c>
      <c r="DE27" s="604"/>
      <c r="DF27" s="604"/>
      <c r="DG27" s="604"/>
      <c r="DH27" s="604"/>
      <c r="DI27" s="604"/>
      <c r="DJ27" s="604"/>
      <c r="DK27" s="605"/>
      <c r="DL27" s="611">
        <v>618099</v>
      </c>
      <c r="DM27" s="604"/>
      <c r="DN27" s="604"/>
      <c r="DO27" s="604"/>
      <c r="DP27" s="604"/>
      <c r="DQ27" s="604"/>
      <c r="DR27" s="604"/>
      <c r="DS27" s="604"/>
      <c r="DT27" s="604"/>
      <c r="DU27" s="604"/>
      <c r="DV27" s="605"/>
      <c r="DW27" s="608">
        <v>8.1999999999999993</v>
      </c>
      <c r="DX27" s="637"/>
      <c r="DY27" s="637"/>
      <c r="DZ27" s="637"/>
      <c r="EA27" s="637"/>
      <c r="EB27" s="637"/>
      <c r="EC27" s="639"/>
    </row>
    <row r="28" spans="2:133" ht="11.25" customHeight="1" x14ac:dyDescent="0.15">
      <c r="B28" s="708" t="s">
        <v>297</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240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1598429</v>
      </c>
      <c r="CS28" s="606"/>
      <c r="CT28" s="606"/>
      <c r="CU28" s="606"/>
      <c r="CV28" s="606"/>
      <c r="CW28" s="606"/>
      <c r="CX28" s="606"/>
      <c r="CY28" s="607"/>
      <c r="CZ28" s="608">
        <v>12.8</v>
      </c>
      <c r="DA28" s="637"/>
      <c r="DB28" s="637"/>
      <c r="DC28" s="638"/>
      <c r="DD28" s="611">
        <v>1557516</v>
      </c>
      <c r="DE28" s="606"/>
      <c r="DF28" s="606"/>
      <c r="DG28" s="606"/>
      <c r="DH28" s="606"/>
      <c r="DI28" s="606"/>
      <c r="DJ28" s="606"/>
      <c r="DK28" s="607"/>
      <c r="DL28" s="611">
        <v>1557270</v>
      </c>
      <c r="DM28" s="606"/>
      <c r="DN28" s="606"/>
      <c r="DO28" s="606"/>
      <c r="DP28" s="606"/>
      <c r="DQ28" s="606"/>
      <c r="DR28" s="606"/>
      <c r="DS28" s="606"/>
      <c r="DT28" s="606"/>
      <c r="DU28" s="606"/>
      <c r="DV28" s="607"/>
      <c r="DW28" s="608">
        <v>20.6</v>
      </c>
      <c r="DX28" s="637"/>
      <c r="DY28" s="637"/>
      <c r="DZ28" s="637"/>
      <c r="EA28" s="637"/>
      <c r="EB28" s="637"/>
      <c r="EC28" s="639"/>
    </row>
    <row r="29" spans="2:133" ht="11.25" customHeight="1" x14ac:dyDescent="0.15">
      <c r="B29" s="600" t="s">
        <v>299</v>
      </c>
      <c r="C29" s="601"/>
      <c r="D29" s="601"/>
      <c r="E29" s="601"/>
      <c r="F29" s="601"/>
      <c r="G29" s="601"/>
      <c r="H29" s="601"/>
      <c r="I29" s="601"/>
      <c r="J29" s="601"/>
      <c r="K29" s="601"/>
      <c r="L29" s="601"/>
      <c r="M29" s="601"/>
      <c r="N29" s="601"/>
      <c r="O29" s="601"/>
      <c r="P29" s="601"/>
      <c r="Q29" s="602"/>
      <c r="R29" s="603">
        <v>1056309</v>
      </c>
      <c r="S29" s="606"/>
      <c r="T29" s="606"/>
      <c r="U29" s="606"/>
      <c r="V29" s="606"/>
      <c r="W29" s="606"/>
      <c r="X29" s="606"/>
      <c r="Y29" s="607"/>
      <c r="Z29" s="665">
        <v>8.4</v>
      </c>
      <c r="AA29" s="665"/>
      <c r="AB29" s="665"/>
      <c r="AC29" s="665"/>
      <c r="AD29" s="666" t="s">
        <v>122</v>
      </c>
      <c r="AE29" s="666"/>
      <c r="AF29" s="666"/>
      <c r="AG29" s="666"/>
      <c r="AH29" s="666"/>
      <c r="AI29" s="666"/>
      <c r="AJ29" s="666"/>
      <c r="AK29" s="666"/>
      <c r="AL29" s="608" t="s">
        <v>237</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303</v>
      </c>
      <c r="CG29" s="644"/>
      <c r="CH29" s="644"/>
      <c r="CI29" s="644"/>
      <c r="CJ29" s="644"/>
      <c r="CK29" s="644"/>
      <c r="CL29" s="644"/>
      <c r="CM29" s="644"/>
      <c r="CN29" s="644"/>
      <c r="CO29" s="644"/>
      <c r="CP29" s="644"/>
      <c r="CQ29" s="645"/>
      <c r="CR29" s="603">
        <v>1598429</v>
      </c>
      <c r="CS29" s="604"/>
      <c r="CT29" s="604"/>
      <c r="CU29" s="604"/>
      <c r="CV29" s="604"/>
      <c r="CW29" s="604"/>
      <c r="CX29" s="604"/>
      <c r="CY29" s="605"/>
      <c r="CZ29" s="608">
        <v>12.8</v>
      </c>
      <c r="DA29" s="637"/>
      <c r="DB29" s="637"/>
      <c r="DC29" s="638"/>
      <c r="DD29" s="611">
        <v>1557516</v>
      </c>
      <c r="DE29" s="604"/>
      <c r="DF29" s="604"/>
      <c r="DG29" s="604"/>
      <c r="DH29" s="604"/>
      <c r="DI29" s="604"/>
      <c r="DJ29" s="604"/>
      <c r="DK29" s="605"/>
      <c r="DL29" s="611">
        <v>1557270</v>
      </c>
      <c r="DM29" s="604"/>
      <c r="DN29" s="604"/>
      <c r="DO29" s="604"/>
      <c r="DP29" s="604"/>
      <c r="DQ29" s="604"/>
      <c r="DR29" s="604"/>
      <c r="DS29" s="604"/>
      <c r="DT29" s="604"/>
      <c r="DU29" s="604"/>
      <c r="DV29" s="605"/>
      <c r="DW29" s="608">
        <v>20.6</v>
      </c>
      <c r="DX29" s="637"/>
      <c r="DY29" s="637"/>
      <c r="DZ29" s="637"/>
      <c r="EA29" s="637"/>
      <c r="EB29" s="637"/>
      <c r="EC29" s="639"/>
    </row>
    <row r="30" spans="2:133" ht="11.25" customHeight="1" x14ac:dyDescent="0.15">
      <c r="B30" s="600" t="s">
        <v>304</v>
      </c>
      <c r="C30" s="601"/>
      <c r="D30" s="601"/>
      <c r="E30" s="601"/>
      <c r="F30" s="601"/>
      <c r="G30" s="601"/>
      <c r="H30" s="601"/>
      <c r="I30" s="601"/>
      <c r="J30" s="601"/>
      <c r="K30" s="601"/>
      <c r="L30" s="601"/>
      <c r="M30" s="601"/>
      <c r="N30" s="601"/>
      <c r="O30" s="601"/>
      <c r="P30" s="601"/>
      <c r="Q30" s="602"/>
      <c r="R30" s="603">
        <v>27739</v>
      </c>
      <c r="S30" s="606"/>
      <c r="T30" s="606"/>
      <c r="U30" s="606"/>
      <c r="V30" s="606"/>
      <c r="W30" s="606"/>
      <c r="X30" s="606"/>
      <c r="Y30" s="607"/>
      <c r="Z30" s="665">
        <v>0.2</v>
      </c>
      <c r="AA30" s="665"/>
      <c r="AB30" s="665"/>
      <c r="AC30" s="665"/>
      <c r="AD30" s="666">
        <v>11184</v>
      </c>
      <c r="AE30" s="666"/>
      <c r="AF30" s="666"/>
      <c r="AG30" s="666"/>
      <c r="AH30" s="666"/>
      <c r="AI30" s="666"/>
      <c r="AJ30" s="666"/>
      <c r="AK30" s="666"/>
      <c r="AL30" s="608">
        <v>0.2</v>
      </c>
      <c r="AM30" s="609"/>
      <c r="AN30" s="609"/>
      <c r="AO30" s="667"/>
      <c r="AP30" s="693" t="s">
        <v>305</v>
      </c>
      <c r="AQ30" s="694"/>
      <c r="AR30" s="694"/>
      <c r="AS30" s="694"/>
      <c r="AT30" s="699" t="s">
        <v>306</v>
      </c>
      <c r="AU30" s="210"/>
      <c r="AV30" s="210"/>
      <c r="AW30" s="210"/>
      <c r="AX30" s="702" t="s">
        <v>181</v>
      </c>
      <c r="AY30" s="703"/>
      <c r="AZ30" s="703"/>
      <c r="BA30" s="703"/>
      <c r="BB30" s="703"/>
      <c r="BC30" s="703"/>
      <c r="BD30" s="703"/>
      <c r="BE30" s="703"/>
      <c r="BF30" s="704"/>
      <c r="BG30" s="683">
        <v>99</v>
      </c>
      <c r="BH30" s="684"/>
      <c r="BI30" s="684"/>
      <c r="BJ30" s="684"/>
      <c r="BK30" s="684"/>
      <c r="BL30" s="684"/>
      <c r="BM30" s="685">
        <v>96.4</v>
      </c>
      <c r="BN30" s="684"/>
      <c r="BO30" s="684"/>
      <c r="BP30" s="684"/>
      <c r="BQ30" s="686"/>
      <c r="BR30" s="683">
        <v>99</v>
      </c>
      <c r="BS30" s="684"/>
      <c r="BT30" s="684"/>
      <c r="BU30" s="684"/>
      <c r="BV30" s="684"/>
      <c r="BW30" s="684"/>
      <c r="BX30" s="685">
        <v>96</v>
      </c>
      <c r="BY30" s="684"/>
      <c r="BZ30" s="684"/>
      <c r="CA30" s="684"/>
      <c r="CB30" s="686"/>
      <c r="CD30" s="689"/>
      <c r="CE30" s="690"/>
      <c r="CF30" s="647" t="s">
        <v>307</v>
      </c>
      <c r="CG30" s="644"/>
      <c r="CH30" s="644"/>
      <c r="CI30" s="644"/>
      <c r="CJ30" s="644"/>
      <c r="CK30" s="644"/>
      <c r="CL30" s="644"/>
      <c r="CM30" s="644"/>
      <c r="CN30" s="644"/>
      <c r="CO30" s="644"/>
      <c r="CP30" s="644"/>
      <c r="CQ30" s="645"/>
      <c r="CR30" s="603">
        <v>1490658</v>
      </c>
      <c r="CS30" s="606"/>
      <c r="CT30" s="606"/>
      <c r="CU30" s="606"/>
      <c r="CV30" s="606"/>
      <c r="CW30" s="606"/>
      <c r="CX30" s="606"/>
      <c r="CY30" s="607"/>
      <c r="CZ30" s="608">
        <v>12</v>
      </c>
      <c r="DA30" s="637"/>
      <c r="DB30" s="637"/>
      <c r="DC30" s="638"/>
      <c r="DD30" s="611">
        <v>1449745</v>
      </c>
      <c r="DE30" s="606"/>
      <c r="DF30" s="606"/>
      <c r="DG30" s="606"/>
      <c r="DH30" s="606"/>
      <c r="DI30" s="606"/>
      <c r="DJ30" s="606"/>
      <c r="DK30" s="607"/>
      <c r="DL30" s="611">
        <v>1449499</v>
      </c>
      <c r="DM30" s="606"/>
      <c r="DN30" s="606"/>
      <c r="DO30" s="606"/>
      <c r="DP30" s="606"/>
      <c r="DQ30" s="606"/>
      <c r="DR30" s="606"/>
      <c r="DS30" s="606"/>
      <c r="DT30" s="606"/>
      <c r="DU30" s="606"/>
      <c r="DV30" s="607"/>
      <c r="DW30" s="608">
        <v>19.2</v>
      </c>
      <c r="DX30" s="637"/>
      <c r="DY30" s="637"/>
      <c r="DZ30" s="637"/>
      <c r="EA30" s="637"/>
      <c r="EB30" s="637"/>
      <c r="EC30" s="639"/>
    </row>
    <row r="31" spans="2:133" ht="11.25" customHeight="1" x14ac:dyDescent="0.15">
      <c r="B31" s="600" t="s">
        <v>308</v>
      </c>
      <c r="C31" s="601"/>
      <c r="D31" s="601"/>
      <c r="E31" s="601"/>
      <c r="F31" s="601"/>
      <c r="G31" s="601"/>
      <c r="H31" s="601"/>
      <c r="I31" s="601"/>
      <c r="J31" s="601"/>
      <c r="K31" s="601"/>
      <c r="L31" s="601"/>
      <c r="M31" s="601"/>
      <c r="N31" s="601"/>
      <c r="O31" s="601"/>
      <c r="P31" s="601"/>
      <c r="Q31" s="602"/>
      <c r="R31" s="603">
        <v>47399</v>
      </c>
      <c r="S31" s="606"/>
      <c r="T31" s="606"/>
      <c r="U31" s="606"/>
      <c r="V31" s="606"/>
      <c r="W31" s="606"/>
      <c r="X31" s="606"/>
      <c r="Y31" s="607"/>
      <c r="Z31" s="665">
        <v>0.4</v>
      </c>
      <c r="AA31" s="665"/>
      <c r="AB31" s="665"/>
      <c r="AC31" s="665"/>
      <c r="AD31" s="666" t="s">
        <v>122</v>
      </c>
      <c r="AE31" s="666"/>
      <c r="AF31" s="666"/>
      <c r="AG31" s="666"/>
      <c r="AH31" s="666"/>
      <c r="AI31" s="666"/>
      <c r="AJ31" s="666"/>
      <c r="AK31" s="666"/>
      <c r="AL31" s="608" t="s">
        <v>237</v>
      </c>
      <c r="AM31" s="609"/>
      <c r="AN31" s="609"/>
      <c r="AO31" s="667"/>
      <c r="AP31" s="695"/>
      <c r="AQ31" s="696"/>
      <c r="AR31" s="696"/>
      <c r="AS31" s="696"/>
      <c r="AT31" s="700"/>
      <c r="AU31" s="209" t="s">
        <v>309</v>
      </c>
      <c r="AV31" s="209"/>
      <c r="AW31" s="209"/>
      <c r="AX31" s="600" t="s">
        <v>310</v>
      </c>
      <c r="AY31" s="601"/>
      <c r="AZ31" s="601"/>
      <c r="BA31" s="601"/>
      <c r="BB31" s="601"/>
      <c r="BC31" s="601"/>
      <c r="BD31" s="601"/>
      <c r="BE31" s="601"/>
      <c r="BF31" s="602"/>
      <c r="BG31" s="681">
        <v>99.1</v>
      </c>
      <c r="BH31" s="604"/>
      <c r="BI31" s="604"/>
      <c r="BJ31" s="604"/>
      <c r="BK31" s="604"/>
      <c r="BL31" s="604"/>
      <c r="BM31" s="609">
        <v>97.5</v>
      </c>
      <c r="BN31" s="682"/>
      <c r="BO31" s="682"/>
      <c r="BP31" s="682"/>
      <c r="BQ31" s="643"/>
      <c r="BR31" s="681">
        <v>99</v>
      </c>
      <c r="BS31" s="604"/>
      <c r="BT31" s="604"/>
      <c r="BU31" s="604"/>
      <c r="BV31" s="604"/>
      <c r="BW31" s="604"/>
      <c r="BX31" s="609">
        <v>97.2</v>
      </c>
      <c r="BY31" s="682"/>
      <c r="BZ31" s="682"/>
      <c r="CA31" s="682"/>
      <c r="CB31" s="643"/>
      <c r="CD31" s="689"/>
      <c r="CE31" s="690"/>
      <c r="CF31" s="647" t="s">
        <v>311</v>
      </c>
      <c r="CG31" s="644"/>
      <c r="CH31" s="644"/>
      <c r="CI31" s="644"/>
      <c r="CJ31" s="644"/>
      <c r="CK31" s="644"/>
      <c r="CL31" s="644"/>
      <c r="CM31" s="644"/>
      <c r="CN31" s="644"/>
      <c r="CO31" s="644"/>
      <c r="CP31" s="644"/>
      <c r="CQ31" s="645"/>
      <c r="CR31" s="603">
        <v>107771</v>
      </c>
      <c r="CS31" s="604"/>
      <c r="CT31" s="604"/>
      <c r="CU31" s="604"/>
      <c r="CV31" s="604"/>
      <c r="CW31" s="604"/>
      <c r="CX31" s="604"/>
      <c r="CY31" s="605"/>
      <c r="CZ31" s="608">
        <v>0.9</v>
      </c>
      <c r="DA31" s="637"/>
      <c r="DB31" s="637"/>
      <c r="DC31" s="638"/>
      <c r="DD31" s="611">
        <v>107771</v>
      </c>
      <c r="DE31" s="604"/>
      <c r="DF31" s="604"/>
      <c r="DG31" s="604"/>
      <c r="DH31" s="604"/>
      <c r="DI31" s="604"/>
      <c r="DJ31" s="604"/>
      <c r="DK31" s="605"/>
      <c r="DL31" s="611">
        <v>107771</v>
      </c>
      <c r="DM31" s="604"/>
      <c r="DN31" s="604"/>
      <c r="DO31" s="604"/>
      <c r="DP31" s="604"/>
      <c r="DQ31" s="604"/>
      <c r="DR31" s="604"/>
      <c r="DS31" s="604"/>
      <c r="DT31" s="604"/>
      <c r="DU31" s="604"/>
      <c r="DV31" s="605"/>
      <c r="DW31" s="608">
        <v>1.4</v>
      </c>
      <c r="DX31" s="637"/>
      <c r="DY31" s="637"/>
      <c r="DZ31" s="637"/>
      <c r="EA31" s="637"/>
      <c r="EB31" s="637"/>
      <c r="EC31" s="639"/>
    </row>
    <row r="32" spans="2:133" ht="11.25" customHeight="1" x14ac:dyDescent="0.15">
      <c r="B32" s="600" t="s">
        <v>312</v>
      </c>
      <c r="C32" s="601"/>
      <c r="D32" s="601"/>
      <c r="E32" s="601"/>
      <c r="F32" s="601"/>
      <c r="G32" s="601"/>
      <c r="H32" s="601"/>
      <c r="I32" s="601"/>
      <c r="J32" s="601"/>
      <c r="K32" s="601"/>
      <c r="L32" s="601"/>
      <c r="M32" s="601"/>
      <c r="N32" s="601"/>
      <c r="O32" s="601"/>
      <c r="P32" s="601"/>
      <c r="Q32" s="602"/>
      <c r="R32" s="603">
        <v>262840</v>
      </c>
      <c r="S32" s="606"/>
      <c r="T32" s="606"/>
      <c r="U32" s="606"/>
      <c r="V32" s="606"/>
      <c r="W32" s="606"/>
      <c r="X32" s="606"/>
      <c r="Y32" s="607"/>
      <c r="Z32" s="665">
        <v>2.1</v>
      </c>
      <c r="AA32" s="665"/>
      <c r="AB32" s="665"/>
      <c r="AC32" s="665"/>
      <c r="AD32" s="666" t="s">
        <v>122</v>
      </c>
      <c r="AE32" s="666"/>
      <c r="AF32" s="666"/>
      <c r="AG32" s="666"/>
      <c r="AH32" s="666"/>
      <c r="AI32" s="666"/>
      <c r="AJ32" s="666"/>
      <c r="AK32" s="666"/>
      <c r="AL32" s="608" t="s">
        <v>237</v>
      </c>
      <c r="AM32" s="609"/>
      <c r="AN32" s="609"/>
      <c r="AO32" s="667"/>
      <c r="AP32" s="697"/>
      <c r="AQ32" s="698"/>
      <c r="AR32" s="698"/>
      <c r="AS32" s="698"/>
      <c r="AT32" s="701"/>
      <c r="AU32" s="211"/>
      <c r="AV32" s="211"/>
      <c r="AW32" s="211"/>
      <c r="AX32" s="615" t="s">
        <v>313</v>
      </c>
      <c r="AY32" s="616"/>
      <c r="AZ32" s="616"/>
      <c r="BA32" s="616"/>
      <c r="BB32" s="616"/>
      <c r="BC32" s="616"/>
      <c r="BD32" s="616"/>
      <c r="BE32" s="616"/>
      <c r="BF32" s="617"/>
      <c r="BG32" s="680">
        <v>98.9</v>
      </c>
      <c r="BH32" s="619"/>
      <c r="BI32" s="619"/>
      <c r="BJ32" s="619"/>
      <c r="BK32" s="619"/>
      <c r="BL32" s="619"/>
      <c r="BM32" s="663">
        <v>94.8</v>
      </c>
      <c r="BN32" s="619"/>
      <c r="BO32" s="619"/>
      <c r="BP32" s="619"/>
      <c r="BQ32" s="656"/>
      <c r="BR32" s="680">
        <v>98.9</v>
      </c>
      <c r="BS32" s="619"/>
      <c r="BT32" s="619"/>
      <c r="BU32" s="619"/>
      <c r="BV32" s="619"/>
      <c r="BW32" s="619"/>
      <c r="BX32" s="663">
        <v>94.2</v>
      </c>
      <c r="BY32" s="619"/>
      <c r="BZ32" s="619"/>
      <c r="CA32" s="619"/>
      <c r="CB32" s="656"/>
      <c r="CD32" s="691"/>
      <c r="CE32" s="692"/>
      <c r="CF32" s="647" t="s">
        <v>314</v>
      </c>
      <c r="CG32" s="644"/>
      <c r="CH32" s="644"/>
      <c r="CI32" s="644"/>
      <c r="CJ32" s="644"/>
      <c r="CK32" s="644"/>
      <c r="CL32" s="644"/>
      <c r="CM32" s="644"/>
      <c r="CN32" s="644"/>
      <c r="CO32" s="644"/>
      <c r="CP32" s="644"/>
      <c r="CQ32" s="645"/>
      <c r="CR32" s="603" t="s">
        <v>122</v>
      </c>
      <c r="CS32" s="606"/>
      <c r="CT32" s="606"/>
      <c r="CU32" s="606"/>
      <c r="CV32" s="606"/>
      <c r="CW32" s="606"/>
      <c r="CX32" s="606"/>
      <c r="CY32" s="607"/>
      <c r="CZ32" s="608" t="s">
        <v>240</v>
      </c>
      <c r="DA32" s="637"/>
      <c r="DB32" s="637"/>
      <c r="DC32" s="638"/>
      <c r="DD32" s="611" t="s">
        <v>240</v>
      </c>
      <c r="DE32" s="606"/>
      <c r="DF32" s="606"/>
      <c r="DG32" s="606"/>
      <c r="DH32" s="606"/>
      <c r="DI32" s="606"/>
      <c r="DJ32" s="606"/>
      <c r="DK32" s="607"/>
      <c r="DL32" s="611" t="s">
        <v>169</v>
      </c>
      <c r="DM32" s="606"/>
      <c r="DN32" s="606"/>
      <c r="DO32" s="606"/>
      <c r="DP32" s="606"/>
      <c r="DQ32" s="606"/>
      <c r="DR32" s="606"/>
      <c r="DS32" s="606"/>
      <c r="DT32" s="606"/>
      <c r="DU32" s="606"/>
      <c r="DV32" s="607"/>
      <c r="DW32" s="608" t="s">
        <v>240</v>
      </c>
      <c r="DX32" s="637"/>
      <c r="DY32" s="637"/>
      <c r="DZ32" s="637"/>
      <c r="EA32" s="637"/>
      <c r="EB32" s="637"/>
      <c r="EC32" s="639"/>
    </row>
    <row r="33" spans="2:133" ht="11.25" customHeight="1" x14ac:dyDescent="0.15">
      <c r="B33" s="600" t="s">
        <v>315</v>
      </c>
      <c r="C33" s="601"/>
      <c r="D33" s="601"/>
      <c r="E33" s="601"/>
      <c r="F33" s="601"/>
      <c r="G33" s="601"/>
      <c r="H33" s="601"/>
      <c r="I33" s="601"/>
      <c r="J33" s="601"/>
      <c r="K33" s="601"/>
      <c r="L33" s="601"/>
      <c r="M33" s="601"/>
      <c r="N33" s="601"/>
      <c r="O33" s="601"/>
      <c r="P33" s="601"/>
      <c r="Q33" s="602"/>
      <c r="R33" s="603">
        <v>62431</v>
      </c>
      <c r="S33" s="606"/>
      <c r="T33" s="606"/>
      <c r="U33" s="606"/>
      <c r="V33" s="606"/>
      <c r="W33" s="606"/>
      <c r="X33" s="606"/>
      <c r="Y33" s="607"/>
      <c r="Z33" s="665">
        <v>0.5</v>
      </c>
      <c r="AA33" s="665"/>
      <c r="AB33" s="665"/>
      <c r="AC33" s="665"/>
      <c r="AD33" s="666" t="s">
        <v>240</v>
      </c>
      <c r="AE33" s="666"/>
      <c r="AF33" s="666"/>
      <c r="AG33" s="666"/>
      <c r="AH33" s="666"/>
      <c r="AI33" s="666"/>
      <c r="AJ33" s="666"/>
      <c r="AK33" s="666"/>
      <c r="AL33" s="608" t="s">
        <v>237</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03">
        <v>5844722</v>
      </c>
      <c r="CS33" s="604"/>
      <c r="CT33" s="604"/>
      <c r="CU33" s="604"/>
      <c r="CV33" s="604"/>
      <c r="CW33" s="604"/>
      <c r="CX33" s="604"/>
      <c r="CY33" s="605"/>
      <c r="CZ33" s="608">
        <v>46.9</v>
      </c>
      <c r="DA33" s="637"/>
      <c r="DB33" s="637"/>
      <c r="DC33" s="638"/>
      <c r="DD33" s="611">
        <v>4421720</v>
      </c>
      <c r="DE33" s="604"/>
      <c r="DF33" s="604"/>
      <c r="DG33" s="604"/>
      <c r="DH33" s="604"/>
      <c r="DI33" s="604"/>
      <c r="DJ33" s="604"/>
      <c r="DK33" s="605"/>
      <c r="DL33" s="611">
        <v>3702464</v>
      </c>
      <c r="DM33" s="604"/>
      <c r="DN33" s="604"/>
      <c r="DO33" s="604"/>
      <c r="DP33" s="604"/>
      <c r="DQ33" s="604"/>
      <c r="DR33" s="604"/>
      <c r="DS33" s="604"/>
      <c r="DT33" s="604"/>
      <c r="DU33" s="604"/>
      <c r="DV33" s="605"/>
      <c r="DW33" s="608">
        <v>49.1</v>
      </c>
      <c r="DX33" s="637"/>
      <c r="DY33" s="637"/>
      <c r="DZ33" s="637"/>
      <c r="EA33" s="637"/>
      <c r="EB33" s="637"/>
      <c r="EC33" s="639"/>
    </row>
    <row r="34" spans="2:133" ht="11.25" customHeight="1" x14ac:dyDescent="0.15">
      <c r="B34" s="600" t="s">
        <v>317</v>
      </c>
      <c r="C34" s="601"/>
      <c r="D34" s="601"/>
      <c r="E34" s="601"/>
      <c r="F34" s="601"/>
      <c r="G34" s="601"/>
      <c r="H34" s="601"/>
      <c r="I34" s="601"/>
      <c r="J34" s="601"/>
      <c r="K34" s="601"/>
      <c r="L34" s="601"/>
      <c r="M34" s="601"/>
      <c r="N34" s="601"/>
      <c r="O34" s="601"/>
      <c r="P34" s="601"/>
      <c r="Q34" s="602"/>
      <c r="R34" s="603">
        <v>228763</v>
      </c>
      <c r="S34" s="606"/>
      <c r="T34" s="606"/>
      <c r="U34" s="606"/>
      <c r="V34" s="606"/>
      <c r="W34" s="606"/>
      <c r="X34" s="606"/>
      <c r="Y34" s="607"/>
      <c r="Z34" s="665">
        <v>1.8</v>
      </c>
      <c r="AA34" s="665"/>
      <c r="AB34" s="665"/>
      <c r="AC34" s="665"/>
      <c r="AD34" s="666">
        <v>6036</v>
      </c>
      <c r="AE34" s="666"/>
      <c r="AF34" s="666"/>
      <c r="AG34" s="666"/>
      <c r="AH34" s="666"/>
      <c r="AI34" s="666"/>
      <c r="AJ34" s="666"/>
      <c r="AK34" s="666"/>
      <c r="AL34" s="608">
        <v>0.1</v>
      </c>
      <c r="AM34" s="609"/>
      <c r="AN34" s="609"/>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03">
        <v>1983032</v>
      </c>
      <c r="CS34" s="606"/>
      <c r="CT34" s="606"/>
      <c r="CU34" s="606"/>
      <c r="CV34" s="606"/>
      <c r="CW34" s="606"/>
      <c r="CX34" s="606"/>
      <c r="CY34" s="607"/>
      <c r="CZ34" s="608">
        <v>15.9</v>
      </c>
      <c r="DA34" s="637"/>
      <c r="DB34" s="637"/>
      <c r="DC34" s="638"/>
      <c r="DD34" s="611">
        <v>1456172</v>
      </c>
      <c r="DE34" s="606"/>
      <c r="DF34" s="606"/>
      <c r="DG34" s="606"/>
      <c r="DH34" s="606"/>
      <c r="DI34" s="606"/>
      <c r="DJ34" s="606"/>
      <c r="DK34" s="607"/>
      <c r="DL34" s="611">
        <v>1135099</v>
      </c>
      <c r="DM34" s="606"/>
      <c r="DN34" s="606"/>
      <c r="DO34" s="606"/>
      <c r="DP34" s="606"/>
      <c r="DQ34" s="606"/>
      <c r="DR34" s="606"/>
      <c r="DS34" s="606"/>
      <c r="DT34" s="606"/>
      <c r="DU34" s="606"/>
      <c r="DV34" s="607"/>
      <c r="DW34" s="608">
        <v>15</v>
      </c>
      <c r="DX34" s="637"/>
      <c r="DY34" s="637"/>
      <c r="DZ34" s="637"/>
      <c r="EA34" s="637"/>
      <c r="EB34" s="637"/>
      <c r="EC34" s="639"/>
    </row>
    <row r="35" spans="2:133" ht="11.25" customHeight="1" x14ac:dyDescent="0.15">
      <c r="B35" s="600" t="s">
        <v>321</v>
      </c>
      <c r="C35" s="601"/>
      <c r="D35" s="601"/>
      <c r="E35" s="601"/>
      <c r="F35" s="601"/>
      <c r="G35" s="601"/>
      <c r="H35" s="601"/>
      <c r="I35" s="601"/>
      <c r="J35" s="601"/>
      <c r="K35" s="601"/>
      <c r="L35" s="601"/>
      <c r="M35" s="601"/>
      <c r="N35" s="601"/>
      <c r="O35" s="601"/>
      <c r="P35" s="601"/>
      <c r="Q35" s="602"/>
      <c r="R35" s="603">
        <v>1685675</v>
      </c>
      <c r="S35" s="606"/>
      <c r="T35" s="606"/>
      <c r="U35" s="606"/>
      <c r="V35" s="606"/>
      <c r="W35" s="606"/>
      <c r="X35" s="606"/>
      <c r="Y35" s="607"/>
      <c r="Z35" s="665">
        <v>13.5</v>
      </c>
      <c r="AA35" s="665"/>
      <c r="AB35" s="665"/>
      <c r="AC35" s="665"/>
      <c r="AD35" s="666" t="s">
        <v>122</v>
      </c>
      <c r="AE35" s="666"/>
      <c r="AF35" s="666"/>
      <c r="AG35" s="666"/>
      <c r="AH35" s="666"/>
      <c r="AI35" s="666"/>
      <c r="AJ35" s="666"/>
      <c r="AK35" s="666"/>
      <c r="AL35" s="608" t="s">
        <v>169</v>
      </c>
      <c r="AM35" s="609"/>
      <c r="AN35" s="609"/>
      <c r="AO35" s="667"/>
      <c r="AP35" s="214"/>
      <c r="AQ35" s="671" t="s">
        <v>322</v>
      </c>
      <c r="AR35" s="672"/>
      <c r="AS35" s="672"/>
      <c r="AT35" s="672"/>
      <c r="AU35" s="672"/>
      <c r="AV35" s="672"/>
      <c r="AW35" s="672"/>
      <c r="AX35" s="672"/>
      <c r="AY35" s="673"/>
      <c r="AZ35" s="668">
        <v>2124888</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3546</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03">
        <v>51490</v>
      </c>
      <c r="CS35" s="604"/>
      <c r="CT35" s="604"/>
      <c r="CU35" s="604"/>
      <c r="CV35" s="604"/>
      <c r="CW35" s="604"/>
      <c r="CX35" s="604"/>
      <c r="CY35" s="605"/>
      <c r="CZ35" s="608">
        <v>0.4</v>
      </c>
      <c r="DA35" s="637"/>
      <c r="DB35" s="637"/>
      <c r="DC35" s="638"/>
      <c r="DD35" s="611">
        <v>38142</v>
      </c>
      <c r="DE35" s="604"/>
      <c r="DF35" s="604"/>
      <c r="DG35" s="604"/>
      <c r="DH35" s="604"/>
      <c r="DI35" s="604"/>
      <c r="DJ35" s="604"/>
      <c r="DK35" s="605"/>
      <c r="DL35" s="611">
        <v>19255</v>
      </c>
      <c r="DM35" s="604"/>
      <c r="DN35" s="604"/>
      <c r="DO35" s="604"/>
      <c r="DP35" s="604"/>
      <c r="DQ35" s="604"/>
      <c r="DR35" s="604"/>
      <c r="DS35" s="604"/>
      <c r="DT35" s="604"/>
      <c r="DU35" s="604"/>
      <c r="DV35" s="605"/>
      <c r="DW35" s="608">
        <v>0.3</v>
      </c>
      <c r="DX35" s="637"/>
      <c r="DY35" s="637"/>
      <c r="DZ35" s="637"/>
      <c r="EA35" s="637"/>
      <c r="EB35" s="637"/>
      <c r="EC35" s="639"/>
    </row>
    <row r="36" spans="2:133" ht="11.25" customHeight="1" x14ac:dyDescent="0.15">
      <c r="B36" s="600" t="s">
        <v>325</v>
      </c>
      <c r="C36" s="601"/>
      <c r="D36" s="601"/>
      <c r="E36" s="601"/>
      <c r="F36" s="601"/>
      <c r="G36" s="601"/>
      <c r="H36" s="601"/>
      <c r="I36" s="601"/>
      <c r="J36" s="601"/>
      <c r="K36" s="601"/>
      <c r="L36" s="601"/>
      <c r="M36" s="601"/>
      <c r="N36" s="601"/>
      <c r="O36" s="601"/>
      <c r="P36" s="601"/>
      <c r="Q36" s="602"/>
      <c r="R36" s="603" t="s">
        <v>240</v>
      </c>
      <c r="S36" s="606"/>
      <c r="T36" s="606"/>
      <c r="U36" s="606"/>
      <c r="V36" s="606"/>
      <c r="W36" s="606"/>
      <c r="X36" s="606"/>
      <c r="Y36" s="607"/>
      <c r="Z36" s="665" t="s">
        <v>169</v>
      </c>
      <c r="AA36" s="665"/>
      <c r="AB36" s="665"/>
      <c r="AC36" s="665"/>
      <c r="AD36" s="666" t="s">
        <v>169</v>
      </c>
      <c r="AE36" s="666"/>
      <c r="AF36" s="666"/>
      <c r="AG36" s="666"/>
      <c r="AH36" s="666"/>
      <c r="AI36" s="666"/>
      <c r="AJ36" s="666"/>
      <c r="AK36" s="666"/>
      <c r="AL36" s="608" t="s">
        <v>240</v>
      </c>
      <c r="AM36" s="609"/>
      <c r="AN36" s="609"/>
      <c r="AO36" s="667"/>
      <c r="AQ36" s="640" t="s">
        <v>326</v>
      </c>
      <c r="AR36" s="641"/>
      <c r="AS36" s="641"/>
      <c r="AT36" s="641"/>
      <c r="AU36" s="641"/>
      <c r="AV36" s="641"/>
      <c r="AW36" s="641"/>
      <c r="AX36" s="641"/>
      <c r="AY36" s="642"/>
      <c r="AZ36" s="603">
        <v>905895</v>
      </c>
      <c r="BA36" s="606"/>
      <c r="BB36" s="606"/>
      <c r="BC36" s="606"/>
      <c r="BD36" s="604"/>
      <c r="BE36" s="604"/>
      <c r="BF36" s="643"/>
      <c r="BG36" s="647" t="s">
        <v>327</v>
      </c>
      <c r="BH36" s="644"/>
      <c r="BI36" s="644"/>
      <c r="BJ36" s="644"/>
      <c r="BK36" s="644"/>
      <c r="BL36" s="644"/>
      <c r="BM36" s="644"/>
      <c r="BN36" s="644"/>
      <c r="BO36" s="644"/>
      <c r="BP36" s="644"/>
      <c r="BQ36" s="644"/>
      <c r="BR36" s="644"/>
      <c r="BS36" s="644"/>
      <c r="BT36" s="644"/>
      <c r="BU36" s="645"/>
      <c r="BV36" s="603">
        <v>-42061</v>
      </c>
      <c r="BW36" s="606"/>
      <c r="BX36" s="606"/>
      <c r="BY36" s="606"/>
      <c r="BZ36" s="606"/>
      <c r="CA36" s="606"/>
      <c r="CB36" s="646"/>
      <c r="CD36" s="647" t="s">
        <v>328</v>
      </c>
      <c r="CE36" s="644"/>
      <c r="CF36" s="644"/>
      <c r="CG36" s="644"/>
      <c r="CH36" s="644"/>
      <c r="CI36" s="644"/>
      <c r="CJ36" s="644"/>
      <c r="CK36" s="644"/>
      <c r="CL36" s="644"/>
      <c r="CM36" s="644"/>
      <c r="CN36" s="644"/>
      <c r="CO36" s="644"/>
      <c r="CP36" s="644"/>
      <c r="CQ36" s="645"/>
      <c r="CR36" s="603">
        <v>1856783</v>
      </c>
      <c r="CS36" s="606"/>
      <c r="CT36" s="606"/>
      <c r="CU36" s="606"/>
      <c r="CV36" s="606"/>
      <c r="CW36" s="606"/>
      <c r="CX36" s="606"/>
      <c r="CY36" s="607"/>
      <c r="CZ36" s="608">
        <v>14.9</v>
      </c>
      <c r="DA36" s="637"/>
      <c r="DB36" s="637"/>
      <c r="DC36" s="638"/>
      <c r="DD36" s="611">
        <v>1170598</v>
      </c>
      <c r="DE36" s="606"/>
      <c r="DF36" s="606"/>
      <c r="DG36" s="606"/>
      <c r="DH36" s="606"/>
      <c r="DI36" s="606"/>
      <c r="DJ36" s="606"/>
      <c r="DK36" s="607"/>
      <c r="DL36" s="611">
        <v>925705</v>
      </c>
      <c r="DM36" s="606"/>
      <c r="DN36" s="606"/>
      <c r="DO36" s="606"/>
      <c r="DP36" s="606"/>
      <c r="DQ36" s="606"/>
      <c r="DR36" s="606"/>
      <c r="DS36" s="606"/>
      <c r="DT36" s="606"/>
      <c r="DU36" s="606"/>
      <c r="DV36" s="607"/>
      <c r="DW36" s="608">
        <v>12.3</v>
      </c>
      <c r="DX36" s="637"/>
      <c r="DY36" s="637"/>
      <c r="DZ36" s="637"/>
      <c r="EA36" s="637"/>
      <c r="EB36" s="637"/>
      <c r="EC36" s="639"/>
    </row>
    <row r="37" spans="2:133" ht="11.25" customHeight="1" x14ac:dyDescent="0.15">
      <c r="B37" s="600" t="s">
        <v>329</v>
      </c>
      <c r="C37" s="601"/>
      <c r="D37" s="601"/>
      <c r="E37" s="601"/>
      <c r="F37" s="601"/>
      <c r="G37" s="601"/>
      <c r="H37" s="601"/>
      <c r="I37" s="601"/>
      <c r="J37" s="601"/>
      <c r="K37" s="601"/>
      <c r="L37" s="601"/>
      <c r="M37" s="601"/>
      <c r="N37" s="601"/>
      <c r="O37" s="601"/>
      <c r="P37" s="601"/>
      <c r="Q37" s="602"/>
      <c r="R37" s="603">
        <v>320475</v>
      </c>
      <c r="S37" s="606"/>
      <c r="T37" s="606"/>
      <c r="U37" s="606"/>
      <c r="V37" s="606"/>
      <c r="W37" s="606"/>
      <c r="X37" s="606"/>
      <c r="Y37" s="607"/>
      <c r="Z37" s="665">
        <v>2.6</v>
      </c>
      <c r="AA37" s="665"/>
      <c r="AB37" s="665"/>
      <c r="AC37" s="665"/>
      <c r="AD37" s="666" t="s">
        <v>169</v>
      </c>
      <c r="AE37" s="666"/>
      <c r="AF37" s="666"/>
      <c r="AG37" s="666"/>
      <c r="AH37" s="666"/>
      <c r="AI37" s="666"/>
      <c r="AJ37" s="666"/>
      <c r="AK37" s="666"/>
      <c r="AL37" s="608" t="s">
        <v>240</v>
      </c>
      <c r="AM37" s="609"/>
      <c r="AN37" s="609"/>
      <c r="AO37" s="667"/>
      <c r="AQ37" s="640" t="s">
        <v>330</v>
      </c>
      <c r="AR37" s="641"/>
      <c r="AS37" s="641"/>
      <c r="AT37" s="641"/>
      <c r="AU37" s="641"/>
      <c r="AV37" s="641"/>
      <c r="AW37" s="641"/>
      <c r="AX37" s="641"/>
      <c r="AY37" s="642"/>
      <c r="AZ37" s="603">
        <v>194289</v>
      </c>
      <c r="BA37" s="606"/>
      <c r="BB37" s="606"/>
      <c r="BC37" s="606"/>
      <c r="BD37" s="604"/>
      <c r="BE37" s="604"/>
      <c r="BF37" s="643"/>
      <c r="BG37" s="647" t="s">
        <v>331</v>
      </c>
      <c r="BH37" s="644"/>
      <c r="BI37" s="644"/>
      <c r="BJ37" s="644"/>
      <c r="BK37" s="644"/>
      <c r="BL37" s="644"/>
      <c r="BM37" s="644"/>
      <c r="BN37" s="644"/>
      <c r="BO37" s="644"/>
      <c r="BP37" s="644"/>
      <c r="BQ37" s="644"/>
      <c r="BR37" s="644"/>
      <c r="BS37" s="644"/>
      <c r="BT37" s="644"/>
      <c r="BU37" s="645"/>
      <c r="BV37" s="603">
        <v>3303</v>
      </c>
      <c r="BW37" s="606"/>
      <c r="BX37" s="606"/>
      <c r="BY37" s="606"/>
      <c r="BZ37" s="606"/>
      <c r="CA37" s="606"/>
      <c r="CB37" s="646"/>
      <c r="CD37" s="647" t="s">
        <v>332</v>
      </c>
      <c r="CE37" s="644"/>
      <c r="CF37" s="644"/>
      <c r="CG37" s="644"/>
      <c r="CH37" s="644"/>
      <c r="CI37" s="644"/>
      <c r="CJ37" s="644"/>
      <c r="CK37" s="644"/>
      <c r="CL37" s="644"/>
      <c r="CM37" s="644"/>
      <c r="CN37" s="644"/>
      <c r="CO37" s="644"/>
      <c r="CP37" s="644"/>
      <c r="CQ37" s="645"/>
      <c r="CR37" s="603">
        <v>960989</v>
      </c>
      <c r="CS37" s="604"/>
      <c r="CT37" s="604"/>
      <c r="CU37" s="604"/>
      <c r="CV37" s="604"/>
      <c r="CW37" s="604"/>
      <c r="CX37" s="604"/>
      <c r="CY37" s="605"/>
      <c r="CZ37" s="608">
        <v>7.7</v>
      </c>
      <c r="DA37" s="637"/>
      <c r="DB37" s="637"/>
      <c r="DC37" s="638"/>
      <c r="DD37" s="611">
        <v>533189</v>
      </c>
      <c r="DE37" s="604"/>
      <c r="DF37" s="604"/>
      <c r="DG37" s="604"/>
      <c r="DH37" s="604"/>
      <c r="DI37" s="604"/>
      <c r="DJ37" s="604"/>
      <c r="DK37" s="605"/>
      <c r="DL37" s="611">
        <v>501395</v>
      </c>
      <c r="DM37" s="604"/>
      <c r="DN37" s="604"/>
      <c r="DO37" s="604"/>
      <c r="DP37" s="604"/>
      <c r="DQ37" s="604"/>
      <c r="DR37" s="604"/>
      <c r="DS37" s="604"/>
      <c r="DT37" s="604"/>
      <c r="DU37" s="604"/>
      <c r="DV37" s="605"/>
      <c r="DW37" s="608">
        <v>6.6</v>
      </c>
      <c r="DX37" s="637"/>
      <c r="DY37" s="637"/>
      <c r="DZ37" s="637"/>
      <c r="EA37" s="637"/>
      <c r="EB37" s="637"/>
      <c r="EC37" s="639"/>
    </row>
    <row r="38" spans="2:133" ht="11.25" customHeight="1" x14ac:dyDescent="0.15">
      <c r="B38" s="615" t="s">
        <v>333</v>
      </c>
      <c r="C38" s="616"/>
      <c r="D38" s="616"/>
      <c r="E38" s="616"/>
      <c r="F38" s="616"/>
      <c r="G38" s="616"/>
      <c r="H38" s="616"/>
      <c r="I38" s="616"/>
      <c r="J38" s="616"/>
      <c r="K38" s="616"/>
      <c r="L38" s="616"/>
      <c r="M38" s="616"/>
      <c r="N38" s="616"/>
      <c r="O38" s="616"/>
      <c r="P38" s="616"/>
      <c r="Q38" s="617"/>
      <c r="R38" s="618">
        <v>12520198</v>
      </c>
      <c r="S38" s="655"/>
      <c r="T38" s="655"/>
      <c r="U38" s="655"/>
      <c r="V38" s="655"/>
      <c r="W38" s="655"/>
      <c r="X38" s="655"/>
      <c r="Y38" s="660"/>
      <c r="Z38" s="661">
        <v>100</v>
      </c>
      <c r="AA38" s="661"/>
      <c r="AB38" s="661"/>
      <c r="AC38" s="661"/>
      <c r="AD38" s="662">
        <v>7227114</v>
      </c>
      <c r="AE38" s="662"/>
      <c r="AF38" s="662"/>
      <c r="AG38" s="662"/>
      <c r="AH38" s="662"/>
      <c r="AI38" s="662"/>
      <c r="AJ38" s="662"/>
      <c r="AK38" s="662"/>
      <c r="AL38" s="621">
        <v>100</v>
      </c>
      <c r="AM38" s="663"/>
      <c r="AN38" s="663"/>
      <c r="AO38" s="664"/>
      <c r="AQ38" s="640" t="s">
        <v>334</v>
      </c>
      <c r="AR38" s="641"/>
      <c r="AS38" s="641"/>
      <c r="AT38" s="641"/>
      <c r="AU38" s="641"/>
      <c r="AV38" s="641"/>
      <c r="AW38" s="641"/>
      <c r="AX38" s="641"/>
      <c r="AY38" s="642"/>
      <c r="AZ38" s="603" t="s">
        <v>237</v>
      </c>
      <c r="BA38" s="606"/>
      <c r="BB38" s="606"/>
      <c r="BC38" s="606"/>
      <c r="BD38" s="604"/>
      <c r="BE38" s="604"/>
      <c r="BF38" s="643"/>
      <c r="BG38" s="647" t="s">
        <v>335</v>
      </c>
      <c r="BH38" s="644"/>
      <c r="BI38" s="644"/>
      <c r="BJ38" s="644"/>
      <c r="BK38" s="644"/>
      <c r="BL38" s="644"/>
      <c r="BM38" s="644"/>
      <c r="BN38" s="644"/>
      <c r="BO38" s="644"/>
      <c r="BP38" s="644"/>
      <c r="BQ38" s="644"/>
      <c r="BR38" s="644"/>
      <c r="BS38" s="644"/>
      <c r="BT38" s="644"/>
      <c r="BU38" s="645"/>
      <c r="BV38" s="603">
        <v>5581</v>
      </c>
      <c r="BW38" s="606"/>
      <c r="BX38" s="606"/>
      <c r="BY38" s="606"/>
      <c r="BZ38" s="606"/>
      <c r="CA38" s="606"/>
      <c r="CB38" s="646"/>
      <c r="CD38" s="647" t="s">
        <v>336</v>
      </c>
      <c r="CE38" s="644"/>
      <c r="CF38" s="644"/>
      <c r="CG38" s="644"/>
      <c r="CH38" s="644"/>
      <c r="CI38" s="644"/>
      <c r="CJ38" s="644"/>
      <c r="CK38" s="644"/>
      <c r="CL38" s="644"/>
      <c r="CM38" s="644"/>
      <c r="CN38" s="644"/>
      <c r="CO38" s="644"/>
      <c r="CP38" s="644"/>
      <c r="CQ38" s="645"/>
      <c r="CR38" s="603">
        <v>1930599</v>
      </c>
      <c r="CS38" s="606"/>
      <c r="CT38" s="606"/>
      <c r="CU38" s="606"/>
      <c r="CV38" s="606"/>
      <c r="CW38" s="606"/>
      <c r="CX38" s="606"/>
      <c r="CY38" s="607"/>
      <c r="CZ38" s="608">
        <v>15.5</v>
      </c>
      <c r="DA38" s="637"/>
      <c r="DB38" s="637"/>
      <c r="DC38" s="638"/>
      <c r="DD38" s="611">
        <v>1750548</v>
      </c>
      <c r="DE38" s="606"/>
      <c r="DF38" s="606"/>
      <c r="DG38" s="606"/>
      <c r="DH38" s="606"/>
      <c r="DI38" s="606"/>
      <c r="DJ38" s="606"/>
      <c r="DK38" s="607"/>
      <c r="DL38" s="611">
        <v>1622405</v>
      </c>
      <c r="DM38" s="606"/>
      <c r="DN38" s="606"/>
      <c r="DO38" s="606"/>
      <c r="DP38" s="606"/>
      <c r="DQ38" s="606"/>
      <c r="DR38" s="606"/>
      <c r="DS38" s="606"/>
      <c r="DT38" s="606"/>
      <c r="DU38" s="606"/>
      <c r="DV38" s="607"/>
      <c r="DW38" s="608">
        <v>21.5</v>
      </c>
      <c r="DX38" s="637"/>
      <c r="DY38" s="637"/>
      <c r="DZ38" s="637"/>
      <c r="EA38" s="637"/>
      <c r="EB38" s="637"/>
      <c r="EC38" s="639"/>
    </row>
    <row r="39" spans="2:133" ht="11.25" customHeight="1" x14ac:dyDescent="0.15">
      <c r="AQ39" s="640" t="s">
        <v>337</v>
      </c>
      <c r="AR39" s="641"/>
      <c r="AS39" s="641"/>
      <c r="AT39" s="641"/>
      <c r="AU39" s="641"/>
      <c r="AV39" s="641"/>
      <c r="AW39" s="641"/>
      <c r="AX39" s="641"/>
      <c r="AY39" s="642"/>
      <c r="AZ39" s="603" t="s">
        <v>122</v>
      </c>
      <c r="BA39" s="606"/>
      <c r="BB39" s="606"/>
      <c r="BC39" s="606"/>
      <c r="BD39" s="604"/>
      <c r="BE39" s="604"/>
      <c r="BF39" s="643"/>
      <c r="BG39" s="648" t="s">
        <v>338</v>
      </c>
      <c r="BH39" s="649"/>
      <c r="BI39" s="649"/>
      <c r="BJ39" s="649"/>
      <c r="BK39" s="649"/>
      <c r="BL39" s="215"/>
      <c r="BM39" s="644" t="s">
        <v>339</v>
      </c>
      <c r="BN39" s="644"/>
      <c r="BO39" s="644"/>
      <c r="BP39" s="644"/>
      <c r="BQ39" s="644"/>
      <c r="BR39" s="644"/>
      <c r="BS39" s="644"/>
      <c r="BT39" s="644"/>
      <c r="BU39" s="645"/>
      <c r="BV39" s="603">
        <v>91</v>
      </c>
      <c r="BW39" s="606"/>
      <c r="BX39" s="606"/>
      <c r="BY39" s="606"/>
      <c r="BZ39" s="606"/>
      <c r="CA39" s="606"/>
      <c r="CB39" s="646"/>
      <c r="CD39" s="647" t="s">
        <v>340</v>
      </c>
      <c r="CE39" s="644"/>
      <c r="CF39" s="644"/>
      <c r="CG39" s="644"/>
      <c r="CH39" s="644"/>
      <c r="CI39" s="644"/>
      <c r="CJ39" s="644"/>
      <c r="CK39" s="644"/>
      <c r="CL39" s="644"/>
      <c r="CM39" s="644"/>
      <c r="CN39" s="644"/>
      <c r="CO39" s="644"/>
      <c r="CP39" s="644"/>
      <c r="CQ39" s="645"/>
      <c r="CR39" s="603">
        <v>7509</v>
      </c>
      <c r="CS39" s="604"/>
      <c r="CT39" s="604"/>
      <c r="CU39" s="604"/>
      <c r="CV39" s="604"/>
      <c r="CW39" s="604"/>
      <c r="CX39" s="604"/>
      <c r="CY39" s="605"/>
      <c r="CZ39" s="608">
        <v>0.1</v>
      </c>
      <c r="DA39" s="637"/>
      <c r="DB39" s="637"/>
      <c r="DC39" s="638"/>
      <c r="DD39" s="611">
        <v>1756</v>
      </c>
      <c r="DE39" s="604"/>
      <c r="DF39" s="604"/>
      <c r="DG39" s="604"/>
      <c r="DH39" s="604"/>
      <c r="DI39" s="604"/>
      <c r="DJ39" s="604"/>
      <c r="DK39" s="605"/>
      <c r="DL39" s="611" t="s">
        <v>237</v>
      </c>
      <c r="DM39" s="604"/>
      <c r="DN39" s="604"/>
      <c r="DO39" s="604"/>
      <c r="DP39" s="604"/>
      <c r="DQ39" s="604"/>
      <c r="DR39" s="604"/>
      <c r="DS39" s="604"/>
      <c r="DT39" s="604"/>
      <c r="DU39" s="604"/>
      <c r="DV39" s="605"/>
      <c r="DW39" s="608" t="s">
        <v>240</v>
      </c>
      <c r="DX39" s="637"/>
      <c r="DY39" s="637"/>
      <c r="DZ39" s="637"/>
      <c r="EA39" s="637"/>
      <c r="EB39" s="637"/>
      <c r="EC39" s="639"/>
    </row>
    <row r="40" spans="2:133" ht="11.25" customHeight="1" x14ac:dyDescent="0.15">
      <c r="AQ40" s="640" t="s">
        <v>341</v>
      </c>
      <c r="AR40" s="641"/>
      <c r="AS40" s="641"/>
      <c r="AT40" s="641"/>
      <c r="AU40" s="641"/>
      <c r="AV40" s="641"/>
      <c r="AW40" s="641"/>
      <c r="AX40" s="641"/>
      <c r="AY40" s="642"/>
      <c r="AZ40" s="603">
        <v>219046</v>
      </c>
      <c r="BA40" s="606"/>
      <c r="BB40" s="606"/>
      <c r="BC40" s="606"/>
      <c r="BD40" s="604"/>
      <c r="BE40" s="604"/>
      <c r="BF40" s="643"/>
      <c r="BG40" s="648"/>
      <c r="BH40" s="649"/>
      <c r="BI40" s="649"/>
      <c r="BJ40" s="649"/>
      <c r="BK40" s="649"/>
      <c r="BL40" s="215"/>
      <c r="BM40" s="644" t="s">
        <v>342</v>
      </c>
      <c r="BN40" s="644"/>
      <c r="BO40" s="644"/>
      <c r="BP40" s="644"/>
      <c r="BQ40" s="644"/>
      <c r="BR40" s="644"/>
      <c r="BS40" s="644"/>
      <c r="BT40" s="644"/>
      <c r="BU40" s="645"/>
      <c r="BV40" s="603">
        <v>108</v>
      </c>
      <c r="BW40" s="606"/>
      <c r="BX40" s="606"/>
      <c r="BY40" s="606"/>
      <c r="BZ40" s="606"/>
      <c r="CA40" s="606"/>
      <c r="CB40" s="646"/>
      <c r="CD40" s="647" t="s">
        <v>343</v>
      </c>
      <c r="CE40" s="644"/>
      <c r="CF40" s="644"/>
      <c r="CG40" s="644"/>
      <c r="CH40" s="644"/>
      <c r="CI40" s="644"/>
      <c r="CJ40" s="644"/>
      <c r="CK40" s="644"/>
      <c r="CL40" s="644"/>
      <c r="CM40" s="644"/>
      <c r="CN40" s="644"/>
      <c r="CO40" s="644"/>
      <c r="CP40" s="644"/>
      <c r="CQ40" s="645"/>
      <c r="CR40" s="603">
        <v>15309</v>
      </c>
      <c r="CS40" s="606"/>
      <c r="CT40" s="606"/>
      <c r="CU40" s="606"/>
      <c r="CV40" s="606"/>
      <c r="CW40" s="606"/>
      <c r="CX40" s="606"/>
      <c r="CY40" s="607"/>
      <c r="CZ40" s="608">
        <v>0.1</v>
      </c>
      <c r="DA40" s="637"/>
      <c r="DB40" s="637"/>
      <c r="DC40" s="638"/>
      <c r="DD40" s="611">
        <v>4504</v>
      </c>
      <c r="DE40" s="606"/>
      <c r="DF40" s="606"/>
      <c r="DG40" s="606"/>
      <c r="DH40" s="606"/>
      <c r="DI40" s="606"/>
      <c r="DJ40" s="606"/>
      <c r="DK40" s="607"/>
      <c r="DL40" s="611" t="s">
        <v>122</v>
      </c>
      <c r="DM40" s="606"/>
      <c r="DN40" s="606"/>
      <c r="DO40" s="606"/>
      <c r="DP40" s="606"/>
      <c r="DQ40" s="606"/>
      <c r="DR40" s="606"/>
      <c r="DS40" s="606"/>
      <c r="DT40" s="606"/>
      <c r="DU40" s="606"/>
      <c r="DV40" s="607"/>
      <c r="DW40" s="608" t="s">
        <v>240</v>
      </c>
      <c r="DX40" s="637"/>
      <c r="DY40" s="637"/>
      <c r="DZ40" s="637"/>
      <c r="EA40" s="637"/>
      <c r="EB40" s="637"/>
      <c r="EC40" s="639"/>
    </row>
    <row r="41" spans="2:133" ht="11.25" customHeight="1" x14ac:dyDescent="0.15">
      <c r="AQ41" s="652" t="s">
        <v>344</v>
      </c>
      <c r="AR41" s="653"/>
      <c r="AS41" s="653"/>
      <c r="AT41" s="653"/>
      <c r="AU41" s="653"/>
      <c r="AV41" s="653"/>
      <c r="AW41" s="653"/>
      <c r="AX41" s="653"/>
      <c r="AY41" s="654"/>
      <c r="AZ41" s="618">
        <v>805658</v>
      </c>
      <c r="BA41" s="655"/>
      <c r="BB41" s="655"/>
      <c r="BC41" s="655"/>
      <c r="BD41" s="619"/>
      <c r="BE41" s="619"/>
      <c r="BF41" s="656"/>
      <c r="BG41" s="650"/>
      <c r="BH41" s="651"/>
      <c r="BI41" s="651"/>
      <c r="BJ41" s="651"/>
      <c r="BK41" s="651"/>
      <c r="BL41" s="216"/>
      <c r="BM41" s="657" t="s">
        <v>345</v>
      </c>
      <c r="BN41" s="657"/>
      <c r="BO41" s="657"/>
      <c r="BP41" s="657"/>
      <c r="BQ41" s="657"/>
      <c r="BR41" s="657"/>
      <c r="BS41" s="657"/>
      <c r="BT41" s="657"/>
      <c r="BU41" s="658"/>
      <c r="BV41" s="618">
        <v>326</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240</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348</v>
      </c>
      <c r="CE42" s="601"/>
      <c r="CF42" s="601"/>
      <c r="CG42" s="601"/>
      <c r="CH42" s="601"/>
      <c r="CI42" s="601"/>
      <c r="CJ42" s="601"/>
      <c r="CK42" s="601"/>
      <c r="CL42" s="601"/>
      <c r="CM42" s="601"/>
      <c r="CN42" s="601"/>
      <c r="CO42" s="601"/>
      <c r="CP42" s="601"/>
      <c r="CQ42" s="602"/>
      <c r="CR42" s="603">
        <v>1690797</v>
      </c>
      <c r="CS42" s="606"/>
      <c r="CT42" s="606"/>
      <c r="CU42" s="606"/>
      <c r="CV42" s="606"/>
      <c r="CW42" s="606"/>
      <c r="CX42" s="606"/>
      <c r="CY42" s="607"/>
      <c r="CZ42" s="608">
        <v>13.6</v>
      </c>
      <c r="DA42" s="609"/>
      <c r="DB42" s="609"/>
      <c r="DC42" s="610"/>
      <c r="DD42" s="611">
        <v>314897</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350</v>
      </c>
      <c r="CE43" s="601"/>
      <c r="CF43" s="601"/>
      <c r="CG43" s="601"/>
      <c r="CH43" s="601"/>
      <c r="CI43" s="601"/>
      <c r="CJ43" s="601"/>
      <c r="CK43" s="601"/>
      <c r="CL43" s="601"/>
      <c r="CM43" s="601"/>
      <c r="CN43" s="601"/>
      <c r="CO43" s="601"/>
      <c r="CP43" s="601"/>
      <c r="CQ43" s="602"/>
      <c r="CR43" s="603">
        <v>66579</v>
      </c>
      <c r="CS43" s="604"/>
      <c r="CT43" s="604"/>
      <c r="CU43" s="604"/>
      <c r="CV43" s="604"/>
      <c r="CW43" s="604"/>
      <c r="CX43" s="604"/>
      <c r="CY43" s="605"/>
      <c r="CZ43" s="608">
        <v>0.5</v>
      </c>
      <c r="DA43" s="637"/>
      <c r="DB43" s="637"/>
      <c r="DC43" s="638"/>
      <c r="DD43" s="611">
        <v>16858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351</v>
      </c>
      <c r="CD44" s="631" t="s">
        <v>302</v>
      </c>
      <c r="CE44" s="632"/>
      <c r="CF44" s="600" t="s">
        <v>352</v>
      </c>
      <c r="CG44" s="601"/>
      <c r="CH44" s="601"/>
      <c r="CI44" s="601"/>
      <c r="CJ44" s="601"/>
      <c r="CK44" s="601"/>
      <c r="CL44" s="601"/>
      <c r="CM44" s="601"/>
      <c r="CN44" s="601"/>
      <c r="CO44" s="601"/>
      <c r="CP44" s="601"/>
      <c r="CQ44" s="602"/>
      <c r="CR44" s="603">
        <v>1551669</v>
      </c>
      <c r="CS44" s="606"/>
      <c r="CT44" s="606"/>
      <c r="CU44" s="606"/>
      <c r="CV44" s="606"/>
      <c r="CW44" s="606"/>
      <c r="CX44" s="606"/>
      <c r="CY44" s="607"/>
      <c r="CZ44" s="608">
        <v>12.5</v>
      </c>
      <c r="DA44" s="609"/>
      <c r="DB44" s="609"/>
      <c r="DC44" s="610"/>
      <c r="DD44" s="611">
        <v>221979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353</v>
      </c>
      <c r="CG45" s="601"/>
      <c r="CH45" s="601"/>
      <c r="CI45" s="601"/>
      <c r="CJ45" s="601"/>
      <c r="CK45" s="601"/>
      <c r="CL45" s="601"/>
      <c r="CM45" s="601"/>
      <c r="CN45" s="601"/>
      <c r="CO45" s="601"/>
      <c r="CP45" s="601"/>
      <c r="CQ45" s="602"/>
      <c r="CR45" s="603">
        <v>348767</v>
      </c>
      <c r="CS45" s="604"/>
      <c r="CT45" s="604"/>
      <c r="CU45" s="604"/>
      <c r="CV45" s="604"/>
      <c r="CW45" s="604"/>
      <c r="CX45" s="604"/>
      <c r="CY45" s="605"/>
      <c r="CZ45" s="608">
        <v>2.8</v>
      </c>
      <c r="DA45" s="637"/>
      <c r="DB45" s="637"/>
      <c r="DC45" s="638"/>
      <c r="DD45" s="611">
        <v>33012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354</v>
      </c>
      <c r="CG46" s="601"/>
      <c r="CH46" s="601"/>
      <c r="CI46" s="601"/>
      <c r="CJ46" s="601"/>
      <c r="CK46" s="601"/>
      <c r="CL46" s="601"/>
      <c r="CM46" s="601"/>
      <c r="CN46" s="601"/>
      <c r="CO46" s="601"/>
      <c r="CP46" s="601"/>
      <c r="CQ46" s="602"/>
      <c r="CR46" s="603">
        <v>1200367</v>
      </c>
      <c r="CS46" s="606"/>
      <c r="CT46" s="606"/>
      <c r="CU46" s="606"/>
      <c r="CV46" s="606"/>
      <c r="CW46" s="606"/>
      <c r="CX46" s="606"/>
      <c r="CY46" s="607"/>
      <c r="CZ46" s="608">
        <v>9.6</v>
      </c>
      <c r="DA46" s="609"/>
      <c r="DB46" s="609"/>
      <c r="DC46" s="610"/>
      <c r="DD46" s="611">
        <v>186432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355</v>
      </c>
      <c r="CG47" s="601"/>
      <c r="CH47" s="601"/>
      <c r="CI47" s="601"/>
      <c r="CJ47" s="601"/>
      <c r="CK47" s="601"/>
      <c r="CL47" s="601"/>
      <c r="CM47" s="601"/>
      <c r="CN47" s="601"/>
      <c r="CO47" s="601"/>
      <c r="CP47" s="601"/>
      <c r="CQ47" s="602"/>
      <c r="CR47" s="603">
        <v>139128</v>
      </c>
      <c r="CS47" s="604"/>
      <c r="CT47" s="604"/>
      <c r="CU47" s="604"/>
      <c r="CV47" s="604"/>
      <c r="CW47" s="604"/>
      <c r="CX47" s="604"/>
      <c r="CY47" s="605"/>
      <c r="CZ47" s="608">
        <v>1.1000000000000001</v>
      </c>
      <c r="DA47" s="637"/>
      <c r="DB47" s="637"/>
      <c r="DC47" s="638"/>
      <c r="DD47" s="611">
        <v>92918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356</v>
      </c>
      <c r="CG48" s="601"/>
      <c r="CH48" s="601"/>
      <c r="CI48" s="601"/>
      <c r="CJ48" s="601"/>
      <c r="CK48" s="601"/>
      <c r="CL48" s="601"/>
      <c r="CM48" s="601"/>
      <c r="CN48" s="601"/>
      <c r="CO48" s="601"/>
      <c r="CP48" s="601"/>
      <c r="CQ48" s="602"/>
      <c r="CR48" s="603" t="s">
        <v>169</v>
      </c>
      <c r="CS48" s="606"/>
      <c r="CT48" s="606"/>
      <c r="CU48" s="606"/>
      <c r="CV48" s="606"/>
      <c r="CW48" s="606"/>
      <c r="CX48" s="606"/>
      <c r="CY48" s="607"/>
      <c r="CZ48" s="608" t="s">
        <v>240</v>
      </c>
      <c r="DA48" s="609"/>
      <c r="DB48" s="609"/>
      <c r="DC48" s="610"/>
      <c r="DD48" s="611" t="s">
        <v>240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357</v>
      </c>
      <c r="CE49" s="616"/>
      <c r="CF49" s="616"/>
      <c r="CG49" s="616"/>
      <c r="CH49" s="616"/>
      <c r="CI49" s="616"/>
      <c r="CJ49" s="616"/>
      <c r="CK49" s="616"/>
      <c r="CL49" s="616"/>
      <c r="CM49" s="616"/>
      <c r="CN49" s="616"/>
      <c r="CO49" s="616"/>
      <c r="CP49" s="616"/>
      <c r="CQ49" s="617"/>
      <c r="CR49" s="618">
        <v>12453819</v>
      </c>
      <c r="CS49" s="619"/>
      <c r="CT49" s="619"/>
      <c r="CU49" s="619"/>
      <c r="CV49" s="619"/>
      <c r="CW49" s="619"/>
      <c r="CX49" s="619"/>
      <c r="CY49" s="620"/>
      <c r="CZ49" s="621">
        <v>100</v>
      </c>
      <c r="DA49" s="622"/>
      <c r="DB49" s="622"/>
      <c r="DC49" s="623"/>
      <c r="DD49" s="624">
        <v>8436074</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dpFEtOSGd9wPurgEtSnqfalQLMuQsRlkmuK0n3geEHoQQPkWVPKFmxlQ8mV3OTo2II7bLgXhnYHiCKV691l6mg==" saltValue="38jTWxiDlvZNX8++pBfJ0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5" t="s">
        <v>359</v>
      </c>
      <c r="DK2" s="1146"/>
      <c r="DL2" s="1146"/>
      <c r="DM2" s="1146"/>
      <c r="DN2" s="1146"/>
      <c r="DO2" s="1147"/>
      <c r="DP2" s="229"/>
      <c r="DQ2" s="1145" t="s">
        <v>360</v>
      </c>
      <c r="DR2" s="1146"/>
      <c r="DS2" s="1146"/>
      <c r="DT2" s="1146"/>
      <c r="DU2" s="1146"/>
      <c r="DV2" s="1146"/>
      <c r="DW2" s="1146"/>
      <c r="DX2" s="1146"/>
      <c r="DY2" s="1146"/>
      <c r="DZ2" s="1147"/>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8" t="s">
        <v>361</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9" t="s">
        <v>363</v>
      </c>
      <c r="B5" s="1030"/>
      <c r="C5" s="1030"/>
      <c r="D5" s="1030"/>
      <c r="E5" s="1030"/>
      <c r="F5" s="1030"/>
      <c r="G5" s="1030"/>
      <c r="H5" s="1030"/>
      <c r="I5" s="1030"/>
      <c r="J5" s="1030"/>
      <c r="K5" s="1030"/>
      <c r="L5" s="1030"/>
      <c r="M5" s="1030"/>
      <c r="N5" s="1030"/>
      <c r="O5" s="1030"/>
      <c r="P5" s="1031"/>
      <c r="Q5" s="1035" t="s">
        <v>364</v>
      </c>
      <c r="R5" s="1036"/>
      <c r="S5" s="1036"/>
      <c r="T5" s="1036"/>
      <c r="U5" s="1037"/>
      <c r="V5" s="1035" t="s">
        <v>365</v>
      </c>
      <c r="W5" s="1036"/>
      <c r="X5" s="1036"/>
      <c r="Y5" s="1036"/>
      <c r="Z5" s="1037"/>
      <c r="AA5" s="1035" t="s">
        <v>366</v>
      </c>
      <c r="AB5" s="1036"/>
      <c r="AC5" s="1036"/>
      <c r="AD5" s="1036"/>
      <c r="AE5" s="1036"/>
      <c r="AF5" s="1148" t="s">
        <v>367</v>
      </c>
      <c r="AG5" s="1036"/>
      <c r="AH5" s="1036"/>
      <c r="AI5" s="1036"/>
      <c r="AJ5" s="1051"/>
      <c r="AK5" s="1036" t="s">
        <v>368</v>
      </c>
      <c r="AL5" s="1036"/>
      <c r="AM5" s="1036"/>
      <c r="AN5" s="1036"/>
      <c r="AO5" s="1037"/>
      <c r="AP5" s="1035" t="s">
        <v>369</v>
      </c>
      <c r="AQ5" s="1036"/>
      <c r="AR5" s="1036"/>
      <c r="AS5" s="1036"/>
      <c r="AT5" s="1037"/>
      <c r="AU5" s="1035" t="s">
        <v>370</v>
      </c>
      <c r="AV5" s="1036"/>
      <c r="AW5" s="1036"/>
      <c r="AX5" s="1036"/>
      <c r="AY5" s="1051"/>
      <c r="AZ5" s="236"/>
      <c r="BA5" s="236"/>
      <c r="BB5" s="236"/>
      <c r="BC5" s="236"/>
      <c r="BD5" s="236"/>
      <c r="BE5" s="237"/>
      <c r="BF5" s="237"/>
      <c r="BG5" s="237"/>
      <c r="BH5" s="237"/>
      <c r="BI5" s="237"/>
      <c r="BJ5" s="237"/>
      <c r="BK5" s="237"/>
      <c r="BL5" s="237"/>
      <c r="BM5" s="237"/>
      <c r="BN5" s="237"/>
      <c r="BO5" s="237"/>
      <c r="BP5" s="237"/>
      <c r="BQ5" s="1029" t="s">
        <v>371</v>
      </c>
      <c r="BR5" s="1030"/>
      <c r="BS5" s="1030"/>
      <c r="BT5" s="1030"/>
      <c r="BU5" s="1030"/>
      <c r="BV5" s="1030"/>
      <c r="BW5" s="1030"/>
      <c r="BX5" s="1030"/>
      <c r="BY5" s="1030"/>
      <c r="BZ5" s="1030"/>
      <c r="CA5" s="1030"/>
      <c r="CB5" s="1030"/>
      <c r="CC5" s="1030"/>
      <c r="CD5" s="1030"/>
      <c r="CE5" s="1030"/>
      <c r="CF5" s="1030"/>
      <c r="CG5" s="1031"/>
      <c r="CH5" s="1035" t="s">
        <v>372</v>
      </c>
      <c r="CI5" s="1036"/>
      <c r="CJ5" s="1036"/>
      <c r="CK5" s="1036"/>
      <c r="CL5" s="1037"/>
      <c r="CM5" s="1035" t="s">
        <v>373</v>
      </c>
      <c r="CN5" s="1036"/>
      <c r="CO5" s="1036"/>
      <c r="CP5" s="1036"/>
      <c r="CQ5" s="1037"/>
      <c r="CR5" s="1035" t="s">
        <v>374</v>
      </c>
      <c r="CS5" s="1036"/>
      <c r="CT5" s="1036"/>
      <c r="CU5" s="1036"/>
      <c r="CV5" s="1037"/>
      <c r="CW5" s="1035" t="s">
        <v>375</v>
      </c>
      <c r="CX5" s="1036"/>
      <c r="CY5" s="1036"/>
      <c r="CZ5" s="1036"/>
      <c r="DA5" s="1037"/>
      <c r="DB5" s="1035" t="s">
        <v>376</v>
      </c>
      <c r="DC5" s="1036"/>
      <c r="DD5" s="1036"/>
      <c r="DE5" s="1036"/>
      <c r="DF5" s="1037"/>
      <c r="DG5" s="1133" t="s">
        <v>377</v>
      </c>
      <c r="DH5" s="1134"/>
      <c r="DI5" s="1134"/>
      <c r="DJ5" s="1134"/>
      <c r="DK5" s="1135"/>
      <c r="DL5" s="1133" t="s">
        <v>378</v>
      </c>
      <c r="DM5" s="1134"/>
      <c r="DN5" s="1134"/>
      <c r="DO5" s="1134"/>
      <c r="DP5" s="1135"/>
      <c r="DQ5" s="1035" t="s">
        <v>379</v>
      </c>
      <c r="DR5" s="1036"/>
      <c r="DS5" s="1036"/>
      <c r="DT5" s="1036"/>
      <c r="DU5" s="1037"/>
      <c r="DV5" s="1035" t="s">
        <v>370</v>
      </c>
      <c r="DW5" s="1036"/>
      <c r="DX5" s="1036"/>
      <c r="DY5" s="1036"/>
      <c r="DZ5" s="1051"/>
      <c r="EA5" s="234"/>
    </row>
    <row r="6" spans="1:131" s="235" customFormat="1" ht="26.25" customHeight="1" thickBot="1" x14ac:dyDescent="0.2">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49"/>
      <c r="AG6" s="1039"/>
      <c r="AH6" s="1039"/>
      <c r="AI6" s="1039"/>
      <c r="AJ6" s="1052"/>
      <c r="AK6" s="1039"/>
      <c r="AL6" s="1039"/>
      <c r="AM6" s="1039"/>
      <c r="AN6" s="1039"/>
      <c r="AO6" s="1040"/>
      <c r="AP6" s="1038"/>
      <c r="AQ6" s="1039"/>
      <c r="AR6" s="1039"/>
      <c r="AS6" s="1039"/>
      <c r="AT6" s="1040"/>
      <c r="AU6" s="1038"/>
      <c r="AV6" s="1039"/>
      <c r="AW6" s="1039"/>
      <c r="AX6" s="1039"/>
      <c r="AY6" s="1052"/>
      <c r="AZ6" s="232"/>
      <c r="BA6" s="232"/>
      <c r="BB6" s="232"/>
      <c r="BC6" s="232"/>
      <c r="BD6" s="232"/>
      <c r="BE6" s="233"/>
      <c r="BF6" s="233"/>
      <c r="BG6" s="233"/>
      <c r="BH6" s="233"/>
      <c r="BI6" s="233"/>
      <c r="BJ6" s="233"/>
      <c r="BK6" s="233"/>
      <c r="BL6" s="233"/>
      <c r="BM6" s="233"/>
      <c r="BN6" s="233"/>
      <c r="BO6" s="233"/>
      <c r="BP6" s="233"/>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36"/>
      <c r="DH6" s="1137"/>
      <c r="DI6" s="1137"/>
      <c r="DJ6" s="1137"/>
      <c r="DK6" s="1138"/>
      <c r="DL6" s="1136"/>
      <c r="DM6" s="1137"/>
      <c r="DN6" s="1137"/>
      <c r="DO6" s="1137"/>
      <c r="DP6" s="1138"/>
      <c r="DQ6" s="1038"/>
      <c r="DR6" s="1039"/>
      <c r="DS6" s="1039"/>
      <c r="DT6" s="1039"/>
      <c r="DU6" s="1040"/>
      <c r="DV6" s="1038"/>
      <c r="DW6" s="1039"/>
      <c r="DX6" s="1039"/>
      <c r="DY6" s="1039"/>
      <c r="DZ6" s="1052"/>
      <c r="EA6" s="234"/>
    </row>
    <row r="7" spans="1:131" s="235" customFormat="1" ht="26.25" customHeight="1" thickTop="1" x14ac:dyDescent="0.15">
      <c r="A7" s="238">
        <v>1</v>
      </c>
      <c r="B7" s="1085" t="s">
        <v>380</v>
      </c>
      <c r="C7" s="1086"/>
      <c r="D7" s="1086"/>
      <c r="E7" s="1086"/>
      <c r="F7" s="1086"/>
      <c r="G7" s="1086"/>
      <c r="H7" s="1086"/>
      <c r="I7" s="1086"/>
      <c r="J7" s="1086"/>
      <c r="K7" s="1086"/>
      <c r="L7" s="1086"/>
      <c r="M7" s="1086"/>
      <c r="N7" s="1086"/>
      <c r="O7" s="1086"/>
      <c r="P7" s="1087"/>
      <c r="Q7" s="1139">
        <v>12510</v>
      </c>
      <c r="R7" s="1140"/>
      <c r="S7" s="1140"/>
      <c r="T7" s="1140"/>
      <c r="U7" s="1140"/>
      <c r="V7" s="1140">
        <v>12444</v>
      </c>
      <c r="W7" s="1140"/>
      <c r="X7" s="1140"/>
      <c r="Y7" s="1140"/>
      <c r="Z7" s="1140"/>
      <c r="AA7" s="1140">
        <v>66</v>
      </c>
      <c r="AB7" s="1140"/>
      <c r="AC7" s="1140"/>
      <c r="AD7" s="1140"/>
      <c r="AE7" s="1141"/>
      <c r="AF7" s="1142">
        <v>25</v>
      </c>
      <c r="AG7" s="1143"/>
      <c r="AH7" s="1143"/>
      <c r="AI7" s="1143"/>
      <c r="AJ7" s="1144"/>
      <c r="AK7" s="1126">
        <v>263</v>
      </c>
      <c r="AL7" s="1127"/>
      <c r="AM7" s="1127"/>
      <c r="AN7" s="1127"/>
      <c r="AO7" s="1127"/>
      <c r="AP7" s="1127">
        <v>14400</v>
      </c>
      <c r="AQ7" s="1127"/>
      <c r="AR7" s="1127"/>
      <c r="AS7" s="1127"/>
      <c r="AT7" s="1127"/>
      <c r="AU7" s="1128"/>
      <c r="AV7" s="1128"/>
      <c r="AW7" s="1128"/>
      <c r="AX7" s="1128"/>
      <c r="AY7" s="1129"/>
      <c r="AZ7" s="232"/>
      <c r="BA7" s="232"/>
      <c r="BB7" s="232"/>
      <c r="BC7" s="232"/>
      <c r="BD7" s="232"/>
      <c r="BE7" s="233"/>
      <c r="BF7" s="233"/>
      <c r="BG7" s="233"/>
      <c r="BH7" s="233"/>
      <c r="BI7" s="233"/>
      <c r="BJ7" s="233"/>
      <c r="BK7" s="233"/>
      <c r="BL7" s="233"/>
      <c r="BM7" s="233"/>
      <c r="BN7" s="233"/>
      <c r="BO7" s="233"/>
      <c r="BP7" s="233"/>
      <c r="BQ7" s="239">
        <v>1</v>
      </c>
      <c r="BR7" s="240"/>
      <c r="BS7" s="1130" t="s">
        <v>583</v>
      </c>
      <c r="BT7" s="1131"/>
      <c r="BU7" s="1131"/>
      <c r="BV7" s="1131"/>
      <c r="BW7" s="1131"/>
      <c r="BX7" s="1131"/>
      <c r="BY7" s="1131"/>
      <c r="BZ7" s="1131"/>
      <c r="CA7" s="1131"/>
      <c r="CB7" s="1131"/>
      <c r="CC7" s="1131"/>
      <c r="CD7" s="1131"/>
      <c r="CE7" s="1131"/>
      <c r="CF7" s="1131"/>
      <c r="CG7" s="1132"/>
      <c r="CH7" s="1123">
        <v>2</v>
      </c>
      <c r="CI7" s="1124"/>
      <c r="CJ7" s="1124"/>
      <c r="CK7" s="1124"/>
      <c r="CL7" s="1125"/>
      <c r="CM7" s="1123">
        <v>17</v>
      </c>
      <c r="CN7" s="1124"/>
      <c r="CO7" s="1124"/>
      <c r="CP7" s="1124"/>
      <c r="CQ7" s="1125"/>
      <c r="CR7" s="1123">
        <v>2</v>
      </c>
      <c r="CS7" s="1124"/>
      <c r="CT7" s="1124"/>
      <c r="CU7" s="1124"/>
      <c r="CV7" s="1125"/>
      <c r="CW7" s="1123" t="s">
        <v>567</v>
      </c>
      <c r="CX7" s="1124"/>
      <c r="CY7" s="1124"/>
      <c r="CZ7" s="1124"/>
      <c r="DA7" s="1125"/>
      <c r="DB7" s="1123" t="s">
        <v>567</v>
      </c>
      <c r="DC7" s="1124"/>
      <c r="DD7" s="1124"/>
      <c r="DE7" s="1124"/>
      <c r="DF7" s="1125"/>
      <c r="DG7" s="1123" t="s">
        <v>567</v>
      </c>
      <c r="DH7" s="1124"/>
      <c r="DI7" s="1124"/>
      <c r="DJ7" s="1124"/>
      <c r="DK7" s="1125"/>
      <c r="DL7" s="1123" t="s">
        <v>567</v>
      </c>
      <c r="DM7" s="1124"/>
      <c r="DN7" s="1124"/>
      <c r="DO7" s="1124"/>
      <c r="DP7" s="1125"/>
      <c r="DQ7" s="1123" t="s">
        <v>567</v>
      </c>
      <c r="DR7" s="1124"/>
      <c r="DS7" s="1124"/>
      <c r="DT7" s="1124"/>
      <c r="DU7" s="1125"/>
      <c r="DV7" s="1150"/>
      <c r="DW7" s="1151"/>
      <c r="DX7" s="1151"/>
      <c r="DY7" s="1151"/>
      <c r="DZ7" s="1152"/>
      <c r="EA7" s="234"/>
    </row>
    <row r="8" spans="1:131" s="235" customFormat="1" ht="26.25" customHeight="1" x14ac:dyDescent="0.15">
      <c r="A8" s="241">
        <v>2</v>
      </c>
      <c r="B8" s="1071" t="s">
        <v>381</v>
      </c>
      <c r="C8" s="1072"/>
      <c r="D8" s="1072"/>
      <c r="E8" s="1072"/>
      <c r="F8" s="1072"/>
      <c r="G8" s="1072"/>
      <c r="H8" s="1072"/>
      <c r="I8" s="1072"/>
      <c r="J8" s="1072"/>
      <c r="K8" s="1072"/>
      <c r="L8" s="1072"/>
      <c r="M8" s="1072"/>
      <c r="N8" s="1072"/>
      <c r="O8" s="1072"/>
      <c r="P8" s="1073"/>
      <c r="Q8" s="1077">
        <v>10</v>
      </c>
      <c r="R8" s="1078"/>
      <c r="S8" s="1078"/>
      <c r="T8" s="1078"/>
      <c r="U8" s="1078"/>
      <c r="V8" s="1078">
        <v>10</v>
      </c>
      <c r="W8" s="1078"/>
      <c r="X8" s="1078"/>
      <c r="Y8" s="1078"/>
      <c r="Z8" s="1078"/>
      <c r="AA8" s="1078" t="s">
        <v>567</v>
      </c>
      <c r="AB8" s="1078"/>
      <c r="AC8" s="1078"/>
      <c r="AD8" s="1078"/>
      <c r="AE8" s="1079"/>
      <c r="AF8" s="1053" t="s">
        <v>122</v>
      </c>
      <c r="AG8" s="1054"/>
      <c r="AH8" s="1054"/>
      <c r="AI8" s="1054"/>
      <c r="AJ8" s="1055"/>
      <c r="AK8" s="1121" t="s">
        <v>586</v>
      </c>
      <c r="AL8" s="1122"/>
      <c r="AM8" s="1122"/>
      <c r="AN8" s="1122"/>
      <c r="AO8" s="1122"/>
      <c r="AP8" s="1122" t="s">
        <v>567</v>
      </c>
      <c r="AQ8" s="1122"/>
      <c r="AR8" s="1122"/>
      <c r="AS8" s="1122"/>
      <c r="AT8" s="1122"/>
      <c r="AU8" s="1119"/>
      <c r="AV8" s="1119"/>
      <c r="AW8" s="1119"/>
      <c r="AX8" s="1119"/>
      <c r="AY8" s="1120"/>
      <c r="AZ8" s="232"/>
      <c r="BA8" s="232"/>
      <c r="BB8" s="232"/>
      <c r="BC8" s="232"/>
      <c r="BD8" s="232"/>
      <c r="BE8" s="233"/>
      <c r="BF8" s="233"/>
      <c r="BG8" s="233"/>
      <c r="BH8" s="233"/>
      <c r="BI8" s="233"/>
      <c r="BJ8" s="233"/>
      <c r="BK8" s="233"/>
      <c r="BL8" s="233"/>
      <c r="BM8" s="233"/>
      <c r="BN8" s="233"/>
      <c r="BO8" s="233"/>
      <c r="BP8" s="233"/>
      <c r="BQ8" s="242">
        <v>2</v>
      </c>
      <c r="BR8" s="243"/>
      <c r="BS8" s="1048" t="s">
        <v>584</v>
      </c>
      <c r="BT8" s="1049"/>
      <c r="BU8" s="1049"/>
      <c r="BV8" s="1049"/>
      <c r="BW8" s="1049"/>
      <c r="BX8" s="1049"/>
      <c r="BY8" s="1049"/>
      <c r="BZ8" s="1049"/>
      <c r="CA8" s="1049"/>
      <c r="CB8" s="1049"/>
      <c r="CC8" s="1049"/>
      <c r="CD8" s="1049"/>
      <c r="CE8" s="1049"/>
      <c r="CF8" s="1049"/>
      <c r="CG8" s="1050"/>
      <c r="CH8" s="1023">
        <v>-5</v>
      </c>
      <c r="CI8" s="1024"/>
      <c r="CJ8" s="1024"/>
      <c r="CK8" s="1024"/>
      <c r="CL8" s="1025"/>
      <c r="CM8" s="1023">
        <v>-6</v>
      </c>
      <c r="CN8" s="1024"/>
      <c r="CO8" s="1024"/>
      <c r="CP8" s="1024"/>
      <c r="CQ8" s="1025"/>
      <c r="CR8" s="1023">
        <v>10</v>
      </c>
      <c r="CS8" s="1024"/>
      <c r="CT8" s="1024"/>
      <c r="CU8" s="1024"/>
      <c r="CV8" s="1025"/>
      <c r="CW8" s="1023" t="s">
        <v>567</v>
      </c>
      <c r="CX8" s="1024"/>
      <c r="CY8" s="1024"/>
      <c r="CZ8" s="1024"/>
      <c r="DA8" s="1025"/>
      <c r="DB8" s="1023" t="s">
        <v>567</v>
      </c>
      <c r="DC8" s="1024"/>
      <c r="DD8" s="1024"/>
      <c r="DE8" s="1024"/>
      <c r="DF8" s="1025"/>
      <c r="DG8" s="1023" t="s">
        <v>567</v>
      </c>
      <c r="DH8" s="1024"/>
      <c r="DI8" s="1024"/>
      <c r="DJ8" s="1024"/>
      <c r="DK8" s="1025"/>
      <c r="DL8" s="1023" t="s">
        <v>581</v>
      </c>
      <c r="DM8" s="1024"/>
      <c r="DN8" s="1024"/>
      <c r="DO8" s="1024"/>
      <c r="DP8" s="1025"/>
      <c r="DQ8" s="1023" t="s">
        <v>567</v>
      </c>
      <c r="DR8" s="1024"/>
      <c r="DS8" s="1024"/>
      <c r="DT8" s="1024"/>
      <c r="DU8" s="1025"/>
      <c r="DV8" s="1026"/>
      <c r="DW8" s="1027"/>
      <c r="DX8" s="1027"/>
      <c r="DY8" s="1027"/>
      <c r="DZ8" s="1028"/>
      <c r="EA8" s="234"/>
    </row>
    <row r="9" spans="1:131" s="235" customFormat="1" ht="26.25" customHeight="1" x14ac:dyDescent="0.15">
      <c r="A9" s="241">
        <v>3</v>
      </c>
      <c r="B9" s="1071" t="s">
        <v>382</v>
      </c>
      <c r="C9" s="1072"/>
      <c r="D9" s="1072"/>
      <c r="E9" s="1072"/>
      <c r="F9" s="1072"/>
      <c r="G9" s="1072"/>
      <c r="H9" s="1072"/>
      <c r="I9" s="1072"/>
      <c r="J9" s="1072"/>
      <c r="K9" s="1072"/>
      <c r="L9" s="1072"/>
      <c r="M9" s="1072"/>
      <c r="N9" s="1072"/>
      <c r="O9" s="1072"/>
      <c r="P9" s="1073"/>
      <c r="Q9" s="1077" t="s">
        <v>567</v>
      </c>
      <c r="R9" s="1078"/>
      <c r="S9" s="1078"/>
      <c r="T9" s="1078"/>
      <c r="U9" s="1078"/>
      <c r="V9" s="1078" t="s">
        <v>567</v>
      </c>
      <c r="W9" s="1078"/>
      <c r="X9" s="1078"/>
      <c r="Y9" s="1078"/>
      <c r="Z9" s="1078"/>
      <c r="AA9" s="1078" t="s">
        <v>567</v>
      </c>
      <c r="AB9" s="1078"/>
      <c r="AC9" s="1078"/>
      <c r="AD9" s="1078"/>
      <c r="AE9" s="1079"/>
      <c r="AF9" s="1053">
        <v>0</v>
      </c>
      <c r="AG9" s="1054"/>
      <c r="AH9" s="1054"/>
      <c r="AI9" s="1054"/>
      <c r="AJ9" s="1055"/>
      <c r="AK9" s="1121" t="s">
        <v>586</v>
      </c>
      <c r="AL9" s="1122"/>
      <c r="AM9" s="1122"/>
      <c r="AN9" s="1122"/>
      <c r="AO9" s="1122"/>
      <c r="AP9" s="1122" t="s">
        <v>567</v>
      </c>
      <c r="AQ9" s="1122"/>
      <c r="AR9" s="1122"/>
      <c r="AS9" s="1122"/>
      <c r="AT9" s="1122"/>
      <c r="AU9" s="1119"/>
      <c r="AV9" s="1119"/>
      <c r="AW9" s="1119"/>
      <c r="AX9" s="1119"/>
      <c r="AY9" s="1120"/>
      <c r="AZ9" s="232"/>
      <c r="BA9" s="232"/>
      <c r="BB9" s="232"/>
      <c r="BC9" s="232"/>
      <c r="BD9" s="232"/>
      <c r="BE9" s="233"/>
      <c r="BF9" s="233"/>
      <c r="BG9" s="233"/>
      <c r="BH9" s="233"/>
      <c r="BI9" s="233"/>
      <c r="BJ9" s="233"/>
      <c r="BK9" s="233"/>
      <c r="BL9" s="233"/>
      <c r="BM9" s="233"/>
      <c r="BN9" s="233"/>
      <c r="BO9" s="233"/>
      <c r="BP9" s="233"/>
      <c r="BQ9" s="242">
        <v>3</v>
      </c>
      <c r="BR9" s="243"/>
      <c r="BS9" s="1048" t="s">
        <v>585</v>
      </c>
      <c r="BT9" s="1049"/>
      <c r="BU9" s="1049"/>
      <c r="BV9" s="1049"/>
      <c r="BW9" s="1049"/>
      <c r="BX9" s="1049"/>
      <c r="BY9" s="1049"/>
      <c r="BZ9" s="1049"/>
      <c r="CA9" s="1049"/>
      <c r="CB9" s="1049"/>
      <c r="CC9" s="1049"/>
      <c r="CD9" s="1049"/>
      <c r="CE9" s="1049"/>
      <c r="CF9" s="1049"/>
      <c r="CG9" s="1050"/>
      <c r="CH9" s="1023">
        <v>23</v>
      </c>
      <c r="CI9" s="1024"/>
      <c r="CJ9" s="1024"/>
      <c r="CK9" s="1024"/>
      <c r="CL9" s="1025"/>
      <c r="CM9" s="1023">
        <v>34</v>
      </c>
      <c r="CN9" s="1024"/>
      <c r="CO9" s="1024"/>
      <c r="CP9" s="1024"/>
      <c r="CQ9" s="1025"/>
      <c r="CR9" s="1023">
        <v>40</v>
      </c>
      <c r="CS9" s="1024"/>
      <c r="CT9" s="1024"/>
      <c r="CU9" s="1024"/>
      <c r="CV9" s="1025"/>
      <c r="CW9" s="1023" t="s">
        <v>567</v>
      </c>
      <c r="CX9" s="1024"/>
      <c r="CY9" s="1024"/>
      <c r="CZ9" s="1024"/>
      <c r="DA9" s="1025"/>
      <c r="DB9" s="1023">
        <v>23</v>
      </c>
      <c r="DC9" s="1024"/>
      <c r="DD9" s="1024"/>
      <c r="DE9" s="1024"/>
      <c r="DF9" s="1025"/>
      <c r="DG9" s="1023" t="s">
        <v>581</v>
      </c>
      <c r="DH9" s="1024"/>
      <c r="DI9" s="1024"/>
      <c r="DJ9" s="1024"/>
      <c r="DK9" s="1025"/>
      <c r="DL9" s="1023" t="s">
        <v>581</v>
      </c>
      <c r="DM9" s="1024"/>
      <c r="DN9" s="1024"/>
      <c r="DO9" s="1024"/>
      <c r="DP9" s="1025"/>
      <c r="DQ9" s="1023" t="s">
        <v>581</v>
      </c>
      <c r="DR9" s="1024"/>
      <c r="DS9" s="1024"/>
      <c r="DT9" s="1024"/>
      <c r="DU9" s="1025"/>
      <c r="DV9" s="1026"/>
      <c r="DW9" s="1027"/>
      <c r="DX9" s="1027"/>
      <c r="DY9" s="1027"/>
      <c r="DZ9" s="1028"/>
      <c r="EA9" s="234"/>
    </row>
    <row r="10" spans="1:131" s="235" customFormat="1" ht="26.25" customHeight="1" x14ac:dyDescent="0.15">
      <c r="A10" s="241">
        <v>4</v>
      </c>
      <c r="B10" s="1071"/>
      <c r="C10" s="1072"/>
      <c r="D10" s="1072"/>
      <c r="E10" s="1072"/>
      <c r="F10" s="1072"/>
      <c r="G10" s="1072"/>
      <c r="H10" s="1072"/>
      <c r="I10" s="1072"/>
      <c r="J10" s="1072"/>
      <c r="K10" s="1072"/>
      <c r="L10" s="1072"/>
      <c r="M10" s="1072"/>
      <c r="N10" s="1072"/>
      <c r="O10" s="1072"/>
      <c r="P10" s="1073"/>
      <c r="Q10" s="1077"/>
      <c r="R10" s="1078"/>
      <c r="S10" s="1078"/>
      <c r="T10" s="1078"/>
      <c r="U10" s="1078"/>
      <c r="V10" s="1078"/>
      <c r="W10" s="1078"/>
      <c r="X10" s="1078"/>
      <c r="Y10" s="1078"/>
      <c r="Z10" s="1078"/>
      <c r="AA10" s="1078"/>
      <c r="AB10" s="1078"/>
      <c r="AC10" s="1078"/>
      <c r="AD10" s="1078"/>
      <c r="AE10" s="1079"/>
      <c r="AF10" s="1053"/>
      <c r="AG10" s="1054"/>
      <c r="AH10" s="1054"/>
      <c r="AI10" s="1054"/>
      <c r="AJ10" s="1055"/>
      <c r="AK10" s="1121"/>
      <c r="AL10" s="1122"/>
      <c r="AM10" s="1122"/>
      <c r="AN10" s="1122"/>
      <c r="AO10" s="1122"/>
      <c r="AP10" s="1122"/>
      <c r="AQ10" s="1122"/>
      <c r="AR10" s="1122"/>
      <c r="AS10" s="1122"/>
      <c r="AT10" s="1122"/>
      <c r="AU10" s="1119"/>
      <c r="AV10" s="1119"/>
      <c r="AW10" s="1119"/>
      <c r="AX10" s="1119"/>
      <c r="AY10" s="1120"/>
      <c r="AZ10" s="232"/>
      <c r="BA10" s="232"/>
      <c r="BB10" s="232"/>
      <c r="BC10" s="232"/>
      <c r="BD10" s="232"/>
      <c r="BE10" s="233"/>
      <c r="BF10" s="233"/>
      <c r="BG10" s="233"/>
      <c r="BH10" s="233"/>
      <c r="BI10" s="233"/>
      <c r="BJ10" s="233"/>
      <c r="BK10" s="233"/>
      <c r="BL10" s="233"/>
      <c r="BM10" s="233"/>
      <c r="BN10" s="233"/>
      <c r="BO10" s="233"/>
      <c r="BP10" s="233"/>
      <c r="BQ10" s="242">
        <v>4</v>
      </c>
      <c r="BR10" s="243"/>
      <c r="BS10" s="1048"/>
      <c r="BT10" s="1049"/>
      <c r="BU10" s="1049"/>
      <c r="BV10" s="1049"/>
      <c r="BW10" s="1049"/>
      <c r="BX10" s="1049"/>
      <c r="BY10" s="1049"/>
      <c r="BZ10" s="1049"/>
      <c r="CA10" s="1049"/>
      <c r="CB10" s="1049"/>
      <c r="CC10" s="1049"/>
      <c r="CD10" s="1049"/>
      <c r="CE10" s="1049"/>
      <c r="CF10" s="1049"/>
      <c r="CG10" s="1050"/>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34"/>
    </row>
    <row r="11" spans="1:131" s="235" customFormat="1" ht="26.25" customHeight="1" x14ac:dyDescent="0.15">
      <c r="A11" s="241">
        <v>5</v>
      </c>
      <c r="B11" s="1071"/>
      <c r="C11" s="1072"/>
      <c r="D11" s="1072"/>
      <c r="E11" s="1072"/>
      <c r="F11" s="1072"/>
      <c r="G11" s="1072"/>
      <c r="H11" s="1072"/>
      <c r="I11" s="1072"/>
      <c r="J11" s="1072"/>
      <c r="K11" s="1072"/>
      <c r="L11" s="1072"/>
      <c r="M11" s="1072"/>
      <c r="N11" s="1072"/>
      <c r="O11" s="1072"/>
      <c r="P11" s="1073"/>
      <c r="Q11" s="1077"/>
      <c r="R11" s="1078"/>
      <c r="S11" s="1078"/>
      <c r="T11" s="1078"/>
      <c r="U11" s="1078"/>
      <c r="V11" s="1078"/>
      <c r="W11" s="1078"/>
      <c r="X11" s="1078"/>
      <c r="Y11" s="1078"/>
      <c r="Z11" s="1078"/>
      <c r="AA11" s="1078"/>
      <c r="AB11" s="1078"/>
      <c r="AC11" s="1078"/>
      <c r="AD11" s="1078"/>
      <c r="AE11" s="1079"/>
      <c r="AF11" s="1053"/>
      <c r="AG11" s="1054"/>
      <c r="AH11" s="1054"/>
      <c r="AI11" s="1054"/>
      <c r="AJ11" s="1055"/>
      <c r="AK11" s="1121"/>
      <c r="AL11" s="1122"/>
      <c r="AM11" s="1122"/>
      <c r="AN11" s="1122"/>
      <c r="AO11" s="1122"/>
      <c r="AP11" s="1122"/>
      <c r="AQ11" s="1122"/>
      <c r="AR11" s="1122"/>
      <c r="AS11" s="1122"/>
      <c r="AT11" s="1122"/>
      <c r="AU11" s="1119"/>
      <c r="AV11" s="1119"/>
      <c r="AW11" s="1119"/>
      <c r="AX11" s="1119"/>
      <c r="AY11" s="1120"/>
      <c r="AZ11" s="232"/>
      <c r="BA11" s="232"/>
      <c r="BB11" s="232"/>
      <c r="BC11" s="232"/>
      <c r="BD11" s="232"/>
      <c r="BE11" s="233"/>
      <c r="BF11" s="233"/>
      <c r="BG11" s="233"/>
      <c r="BH11" s="233"/>
      <c r="BI11" s="233"/>
      <c r="BJ11" s="233"/>
      <c r="BK11" s="233"/>
      <c r="BL11" s="233"/>
      <c r="BM11" s="233"/>
      <c r="BN11" s="233"/>
      <c r="BO11" s="233"/>
      <c r="BP11" s="233"/>
      <c r="BQ11" s="242">
        <v>5</v>
      </c>
      <c r="BR11" s="243"/>
      <c r="BS11" s="1048"/>
      <c r="BT11" s="1049"/>
      <c r="BU11" s="1049"/>
      <c r="BV11" s="1049"/>
      <c r="BW11" s="1049"/>
      <c r="BX11" s="1049"/>
      <c r="BY11" s="1049"/>
      <c r="BZ11" s="1049"/>
      <c r="CA11" s="1049"/>
      <c r="CB11" s="1049"/>
      <c r="CC11" s="1049"/>
      <c r="CD11" s="1049"/>
      <c r="CE11" s="1049"/>
      <c r="CF11" s="1049"/>
      <c r="CG11" s="1050"/>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34"/>
    </row>
    <row r="12" spans="1:131" s="235" customFormat="1" ht="26.25" customHeight="1" x14ac:dyDescent="0.15">
      <c r="A12" s="241">
        <v>6</v>
      </c>
      <c r="B12" s="1071"/>
      <c r="C12" s="1072"/>
      <c r="D12" s="1072"/>
      <c r="E12" s="1072"/>
      <c r="F12" s="1072"/>
      <c r="G12" s="1072"/>
      <c r="H12" s="1072"/>
      <c r="I12" s="1072"/>
      <c r="J12" s="1072"/>
      <c r="K12" s="1072"/>
      <c r="L12" s="1072"/>
      <c r="M12" s="1072"/>
      <c r="N12" s="1072"/>
      <c r="O12" s="1072"/>
      <c r="P12" s="1073"/>
      <c r="Q12" s="1077"/>
      <c r="R12" s="1078"/>
      <c r="S12" s="1078"/>
      <c r="T12" s="1078"/>
      <c r="U12" s="1078"/>
      <c r="V12" s="1078"/>
      <c r="W12" s="1078"/>
      <c r="X12" s="1078"/>
      <c r="Y12" s="1078"/>
      <c r="Z12" s="1078"/>
      <c r="AA12" s="1078"/>
      <c r="AB12" s="1078"/>
      <c r="AC12" s="1078"/>
      <c r="AD12" s="1078"/>
      <c r="AE12" s="1079"/>
      <c r="AF12" s="1053"/>
      <c r="AG12" s="1054"/>
      <c r="AH12" s="1054"/>
      <c r="AI12" s="1054"/>
      <c r="AJ12" s="1055"/>
      <c r="AK12" s="1121"/>
      <c r="AL12" s="1122"/>
      <c r="AM12" s="1122"/>
      <c r="AN12" s="1122"/>
      <c r="AO12" s="1122"/>
      <c r="AP12" s="1122"/>
      <c r="AQ12" s="1122"/>
      <c r="AR12" s="1122"/>
      <c r="AS12" s="1122"/>
      <c r="AT12" s="1122"/>
      <c r="AU12" s="1119"/>
      <c r="AV12" s="1119"/>
      <c r="AW12" s="1119"/>
      <c r="AX12" s="1119"/>
      <c r="AY12" s="1120"/>
      <c r="AZ12" s="232"/>
      <c r="BA12" s="232"/>
      <c r="BB12" s="232"/>
      <c r="BC12" s="232"/>
      <c r="BD12" s="232"/>
      <c r="BE12" s="233"/>
      <c r="BF12" s="233"/>
      <c r="BG12" s="233"/>
      <c r="BH12" s="233"/>
      <c r="BI12" s="233"/>
      <c r="BJ12" s="233"/>
      <c r="BK12" s="233"/>
      <c r="BL12" s="233"/>
      <c r="BM12" s="233"/>
      <c r="BN12" s="233"/>
      <c r="BO12" s="233"/>
      <c r="BP12" s="233"/>
      <c r="BQ12" s="242">
        <v>6</v>
      </c>
      <c r="BR12" s="243"/>
      <c r="BS12" s="1048"/>
      <c r="BT12" s="1049"/>
      <c r="BU12" s="1049"/>
      <c r="BV12" s="1049"/>
      <c r="BW12" s="1049"/>
      <c r="BX12" s="1049"/>
      <c r="BY12" s="1049"/>
      <c r="BZ12" s="1049"/>
      <c r="CA12" s="1049"/>
      <c r="CB12" s="1049"/>
      <c r="CC12" s="1049"/>
      <c r="CD12" s="1049"/>
      <c r="CE12" s="1049"/>
      <c r="CF12" s="1049"/>
      <c r="CG12" s="1050"/>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34"/>
    </row>
    <row r="13" spans="1:131" s="235" customFormat="1" ht="26.25" customHeight="1" x14ac:dyDescent="0.15">
      <c r="A13" s="241">
        <v>7</v>
      </c>
      <c r="B13" s="1071"/>
      <c r="C13" s="1072"/>
      <c r="D13" s="1072"/>
      <c r="E13" s="1072"/>
      <c r="F13" s="1072"/>
      <c r="G13" s="1072"/>
      <c r="H13" s="1072"/>
      <c r="I13" s="1072"/>
      <c r="J13" s="1072"/>
      <c r="K13" s="1072"/>
      <c r="L13" s="1072"/>
      <c r="M13" s="1072"/>
      <c r="N13" s="1072"/>
      <c r="O13" s="1072"/>
      <c r="P13" s="1073"/>
      <c r="Q13" s="1077"/>
      <c r="R13" s="1078"/>
      <c r="S13" s="1078"/>
      <c r="T13" s="1078"/>
      <c r="U13" s="1078"/>
      <c r="V13" s="1078"/>
      <c r="W13" s="1078"/>
      <c r="X13" s="1078"/>
      <c r="Y13" s="1078"/>
      <c r="Z13" s="1078"/>
      <c r="AA13" s="1078"/>
      <c r="AB13" s="1078"/>
      <c r="AC13" s="1078"/>
      <c r="AD13" s="1078"/>
      <c r="AE13" s="1079"/>
      <c r="AF13" s="1053"/>
      <c r="AG13" s="1054"/>
      <c r="AH13" s="1054"/>
      <c r="AI13" s="1054"/>
      <c r="AJ13" s="1055"/>
      <c r="AK13" s="1121"/>
      <c r="AL13" s="1122"/>
      <c r="AM13" s="1122"/>
      <c r="AN13" s="1122"/>
      <c r="AO13" s="1122"/>
      <c r="AP13" s="1122"/>
      <c r="AQ13" s="1122"/>
      <c r="AR13" s="1122"/>
      <c r="AS13" s="1122"/>
      <c r="AT13" s="1122"/>
      <c r="AU13" s="1119"/>
      <c r="AV13" s="1119"/>
      <c r="AW13" s="1119"/>
      <c r="AX13" s="1119"/>
      <c r="AY13" s="1120"/>
      <c r="AZ13" s="232"/>
      <c r="BA13" s="232"/>
      <c r="BB13" s="232"/>
      <c r="BC13" s="232"/>
      <c r="BD13" s="232"/>
      <c r="BE13" s="233"/>
      <c r="BF13" s="233"/>
      <c r="BG13" s="233"/>
      <c r="BH13" s="233"/>
      <c r="BI13" s="233"/>
      <c r="BJ13" s="233"/>
      <c r="BK13" s="233"/>
      <c r="BL13" s="233"/>
      <c r="BM13" s="233"/>
      <c r="BN13" s="233"/>
      <c r="BO13" s="233"/>
      <c r="BP13" s="233"/>
      <c r="BQ13" s="242">
        <v>7</v>
      </c>
      <c r="BR13" s="243"/>
      <c r="BS13" s="1048"/>
      <c r="BT13" s="1049"/>
      <c r="BU13" s="1049"/>
      <c r="BV13" s="1049"/>
      <c r="BW13" s="1049"/>
      <c r="BX13" s="1049"/>
      <c r="BY13" s="1049"/>
      <c r="BZ13" s="1049"/>
      <c r="CA13" s="1049"/>
      <c r="CB13" s="1049"/>
      <c r="CC13" s="1049"/>
      <c r="CD13" s="1049"/>
      <c r="CE13" s="1049"/>
      <c r="CF13" s="1049"/>
      <c r="CG13" s="1050"/>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34"/>
    </row>
    <row r="14" spans="1:131" s="235" customFormat="1" ht="26.25" customHeight="1" x14ac:dyDescent="0.15">
      <c r="A14" s="241">
        <v>8</v>
      </c>
      <c r="B14" s="1071"/>
      <c r="C14" s="1072"/>
      <c r="D14" s="1072"/>
      <c r="E14" s="1072"/>
      <c r="F14" s="1072"/>
      <c r="G14" s="1072"/>
      <c r="H14" s="1072"/>
      <c r="I14" s="1072"/>
      <c r="J14" s="1072"/>
      <c r="K14" s="1072"/>
      <c r="L14" s="1072"/>
      <c r="M14" s="1072"/>
      <c r="N14" s="1072"/>
      <c r="O14" s="1072"/>
      <c r="P14" s="1073"/>
      <c r="Q14" s="1077"/>
      <c r="R14" s="1078"/>
      <c r="S14" s="1078"/>
      <c r="T14" s="1078"/>
      <c r="U14" s="1078"/>
      <c r="V14" s="1078"/>
      <c r="W14" s="1078"/>
      <c r="X14" s="1078"/>
      <c r="Y14" s="1078"/>
      <c r="Z14" s="1078"/>
      <c r="AA14" s="1078"/>
      <c r="AB14" s="1078"/>
      <c r="AC14" s="1078"/>
      <c r="AD14" s="1078"/>
      <c r="AE14" s="1079"/>
      <c r="AF14" s="1053"/>
      <c r="AG14" s="1054"/>
      <c r="AH14" s="1054"/>
      <c r="AI14" s="1054"/>
      <c r="AJ14" s="1055"/>
      <c r="AK14" s="1121"/>
      <c r="AL14" s="1122"/>
      <c r="AM14" s="1122"/>
      <c r="AN14" s="1122"/>
      <c r="AO14" s="1122"/>
      <c r="AP14" s="1122"/>
      <c r="AQ14" s="1122"/>
      <c r="AR14" s="1122"/>
      <c r="AS14" s="1122"/>
      <c r="AT14" s="1122"/>
      <c r="AU14" s="1119"/>
      <c r="AV14" s="1119"/>
      <c r="AW14" s="1119"/>
      <c r="AX14" s="1119"/>
      <c r="AY14" s="1120"/>
      <c r="AZ14" s="232"/>
      <c r="BA14" s="232"/>
      <c r="BB14" s="232"/>
      <c r="BC14" s="232"/>
      <c r="BD14" s="232"/>
      <c r="BE14" s="233"/>
      <c r="BF14" s="233"/>
      <c r="BG14" s="233"/>
      <c r="BH14" s="233"/>
      <c r="BI14" s="233"/>
      <c r="BJ14" s="233"/>
      <c r="BK14" s="233"/>
      <c r="BL14" s="233"/>
      <c r="BM14" s="233"/>
      <c r="BN14" s="233"/>
      <c r="BO14" s="233"/>
      <c r="BP14" s="233"/>
      <c r="BQ14" s="242">
        <v>8</v>
      </c>
      <c r="BR14" s="243"/>
      <c r="BS14" s="1048"/>
      <c r="BT14" s="1049"/>
      <c r="BU14" s="1049"/>
      <c r="BV14" s="1049"/>
      <c r="BW14" s="1049"/>
      <c r="BX14" s="1049"/>
      <c r="BY14" s="1049"/>
      <c r="BZ14" s="1049"/>
      <c r="CA14" s="1049"/>
      <c r="CB14" s="1049"/>
      <c r="CC14" s="1049"/>
      <c r="CD14" s="1049"/>
      <c r="CE14" s="1049"/>
      <c r="CF14" s="1049"/>
      <c r="CG14" s="1050"/>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34"/>
    </row>
    <row r="15" spans="1:131" s="235" customFormat="1" ht="26.25" customHeight="1" x14ac:dyDescent="0.15">
      <c r="A15" s="241">
        <v>9</v>
      </c>
      <c r="B15" s="1071"/>
      <c r="C15" s="1072"/>
      <c r="D15" s="1072"/>
      <c r="E15" s="1072"/>
      <c r="F15" s="1072"/>
      <c r="G15" s="1072"/>
      <c r="H15" s="1072"/>
      <c r="I15" s="1072"/>
      <c r="J15" s="1072"/>
      <c r="K15" s="1072"/>
      <c r="L15" s="1072"/>
      <c r="M15" s="1072"/>
      <c r="N15" s="1072"/>
      <c r="O15" s="1072"/>
      <c r="P15" s="1073"/>
      <c r="Q15" s="1077"/>
      <c r="R15" s="1078"/>
      <c r="S15" s="1078"/>
      <c r="T15" s="1078"/>
      <c r="U15" s="1078"/>
      <c r="V15" s="1078"/>
      <c r="W15" s="1078"/>
      <c r="X15" s="1078"/>
      <c r="Y15" s="1078"/>
      <c r="Z15" s="1078"/>
      <c r="AA15" s="1078"/>
      <c r="AB15" s="1078"/>
      <c r="AC15" s="1078"/>
      <c r="AD15" s="1078"/>
      <c r="AE15" s="1079"/>
      <c r="AF15" s="1053"/>
      <c r="AG15" s="1054"/>
      <c r="AH15" s="1054"/>
      <c r="AI15" s="1054"/>
      <c r="AJ15" s="1055"/>
      <c r="AK15" s="1121"/>
      <c r="AL15" s="1122"/>
      <c r="AM15" s="1122"/>
      <c r="AN15" s="1122"/>
      <c r="AO15" s="1122"/>
      <c r="AP15" s="1122"/>
      <c r="AQ15" s="1122"/>
      <c r="AR15" s="1122"/>
      <c r="AS15" s="1122"/>
      <c r="AT15" s="1122"/>
      <c r="AU15" s="1119"/>
      <c r="AV15" s="1119"/>
      <c r="AW15" s="1119"/>
      <c r="AX15" s="1119"/>
      <c r="AY15" s="1120"/>
      <c r="AZ15" s="232"/>
      <c r="BA15" s="232"/>
      <c r="BB15" s="232"/>
      <c r="BC15" s="232"/>
      <c r="BD15" s="232"/>
      <c r="BE15" s="233"/>
      <c r="BF15" s="233"/>
      <c r="BG15" s="233"/>
      <c r="BH15" s="233"/>
      <c r="BI15" s="233"/>
      <c r="BJ15" s="233"/>
      <c r="BK15" s="233"/>
      <c r="BL15" s="233"/>
      <c r="BM15" s="233"/>
      <c r="BN15" s="233"/>
      <c r="BO15" s="233"/>
      <c r="BP15" s="233"/>
      <c r="BQ15" s="242">
        <v>9</v>
      </c>
      <c r="BR15" s="243"/>
      <c r="BS15" s="1048"/>
      <c r="BT15" s="1049"/>
      <c r="BU15" s="1049"/>
      <c r="BV15" s="1049"/>
      <c r="BW15" s="1049"/>
      <c r="BX15" s="1049"/>
      <c r="BY15" s="1049"/>
      <c r="BZ15" s="1049"/>
      <c r="CA15" s="1049"/>
      <c r="CB15" s="1049"/>
      <c r="CC15" s="1049"/>
      <c r="CD15" s="1049"/>
      <c r="CE15" s="1049"/>
      <c r="CF15" s="1049"/>
      <c r="CG15" s="1050"/>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34"/>
    </row>
    <row r="16" spans="1:131" s="235" customFormat="1" ht="26.25" customHeight="1" x14ac:dyDescent="0.15">
      <c r="A16" s="241">
        <v>10</v>
      </c>
      <c r="B16" s="1071"/>
      <c r="C16" s="1072"/>
      <c r="D16" s="1072"/>
      <c r="E16" s="1072"/>
      <c r="F16" s="1072"/>
      <c r="G16" s="1072"/>
      <c r="H16" s="1072"/>
      <c r="I16" s="1072"/>
      <c r="J16" s="1072"/>
      <c r="K16" s="1072"/>
      <c r="L16" s="1072"/>
      <c r="M16" s="1072"/>
      <c r="N16" s="1072"/>
      <c r="O16" s="1072"/>
      <c r="P16" s="1073"/>
      <c r="Q16" s="1077"/>
      <c r="R16" s="1078"/>
      <c r="S16" s="1078"/>
      <c r="T16" s="1078"/>
      <c r="U16" s="1078"/>
      <c r="V16" s="1078"/>
      <c r="W16" s="1078"/>
      <c r="X16" s="1078"/>
      <c r="Y16" s="1078"/>
      <c r="Z16" s="1078"/>
      <c r="AA16" s="1078"/>
      <c r="AB16" s="1078"/>
      <c r="AC16" s="1078"/>
      <c r="AD16" s="1078"/>
      <c r="AE16" s="1079"/>
      <c r="AF16" s="1053"/>
      <c r="AG16" s="1054"/>
      <c r="AH16" s="1054"/>
      <c r="AI16" s="1054"/>
      <c r="AJ16" s="1055"/>
      <c r="AK16" s="1121"/>
      <c r="AL16" s="1122"/>
      <c r="AM16" s="1122"/>
      <c r="AN16" s="1122"/>
      <c r="AO16" s="1122"/>
      <c r="AP16" s="1122"/>
      <c r="AQ16" s="1122"/>
      <c r="AR16" s="1122"/>
      <c r="AS16" s="1122"/>
      <c r="AT16" s="1122"/>
      <c r="AU16" s="1119"/>
      <c r="AV16" s="1119"/>
      <c r="AW16" s="1119"/>
      <c r="AX16" s="1119"/>
      <c r="AY16" s="1120"/>
      <c r="AZ16" s="232"/>
      <c r="BA16" s="232"/>
      <c r="BB16" s="232"/>
      <c r="BC16" s="232"/>
      <c r="BD16" s="232"/>
      <c r="BE16" s="233"/>
      <c r="BF16" s="233"/>
      <c r="BG16" s="233"/>
      <c r="BH16" s="233"/>
      <c r="BI16" s="233"/>
      <c r="BJ16" s="233"/>
      <c r="BK16" s="233"/>
      <c r="BL16" s="233"/>
      <c r="BM16" s="233"/>
      <c r="BN16" s="233"/>
      <c r="BO16" s="233"/>
      <c r="BP16" s="233"/>
      <c r="BQ16" s="242">
        <v>10</v>
      </c>
      <c r="BR16" s="243"/>
      <c r="BS16" s="1048"/>
      <c r="BT16" s="1049"/>
      <c r="BU16" s="1049"/>
      <c r="BV16" s="1049"/>
      <c r="BW16" s="1049"/>
      <c r="BX16" s="1049"/>
      <c r="BY16" s="1049"/>
      <c r="BZ16" s="1049"/>
      <c r="CA16" s="1049"/>
      <c r="CB16" s="1049"/>
      <c r="CC16" s="1049"/>
      <c r="CD16" s="1049"/>
      <c r="CE16" s="1049"/>
      <c r="CF16" s="1049"/>
      <c r="CG16" s="1050"/>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34"/>
    </row>
    <row r="17" spans="1:131" s="235" customFormat="1" ht="26.25" customHeight="1" x14ac:dyDescent="0.15">
      <c r="A17" s="241">
        <v>11</v>
      </c>
      <c r="B17" s="1071"/>
      <c r="C17" s="1072"/>
      <c r="D17" s="1072"/>
      <c r="E17" s="1072"/>
      <c r="F17" s="1072"/>
      <c r="G17" s="1072"/>
      <c r="H17" s="1072"/>
      <c r="I17" s="1072"/>
      <c r="J17" s="1072"/>
      <c r="K17" s="1072"/>
      <c r="L17" s="1072"/>
      <c r="M17" s="1072"/>
      <c r="N17" s="1072"/>
      <c r="O17" s="1072"/>
      <c r="P17" s="1073"/>
      <c r="Q17" s="1077"/>
      <c r="R17" s="1078"/>
      <c r="S17" s="1078"/>
      <c r="T17" s="1078"/>
      <c r="U17" s="1078"/>
      <c r="V17" s="1078"/>
      <c r="W17" s="1078"/>
      <c r="X17" s="1078"/>
      <c r="Y17" s="1078"/>
      <c r="Z17" s="1078"/>
      <c r="AA17" s="1078"/>
      <c r="AB17" s="1078"/>
      <c r="AC17" s="1078"/>
      <c r="AD17" s="1078"/>
      <c r="AE17" s="1079"/>
      <c r="AF17" s="1053"/>
      <c r="AG17" s="1054"/>
      <c r="AH17" s="1054"/>
      <c r="AI17" s="1054"/>
      <c r="AJ17" s="1055"/>
      <c r="AK17" s="1121"/>
      <c r="AL17" s="1122"/>
      <c r="AM17" s="1122"/>
      <c r="AN17" s="1122"/>
      <c r="AO17" s="1122"/>
      <c r="AP17" s="1122"/>
      <c r="AQ17" s="1122"/>
      <c r="AR17" s="1122"/>
      <c r="AS17" s="1122"/>
      <c r="AT17" s="1122"/>
      <c r="AU17" s="1119"/>
      <c r="AV17" s="1119"/>
      <c r="AW17" s="1119"/>
      <c r="AX17" s="1119"/>
      <c r="AY17" s="1120"/>
      <c r="AZ17" s="232"/>
      <c r="BA17" s="232"/>
      <c r="BB17" s="232"/>
      <c r="BC17" s="232"/>
      <c r="BD17" s="232"/>
      <c r="BE17" s="233"/>
      <c r="BF17" s="233"/>
      <c r="BG17" s="233"/>
      <c r="BH17" s="233"/>
      <c r="BI17" s="233"/>
      <c r="BJ17" s="233"/>
      <c r="BK17" s="233"/>
      <c r="BL17" s="233"/>
      <c r="BM17" s="233"/>
      <c r="BN17" s="233"/>
      <c r="BO17" s="233"/>
      <c r="BP17" s="233"/>
      <c r="BQ17" s="242">
        <v>11</v>
      </c>
      <c r="BR17" s="243"/>
      <c r="BS17" s="1048"/>
      <c r="BT17" s="1049"/>
      <c r="BU17" s="1049"/>
      <c r="BV17" s="1049"/>
      <c r="BW17" s="1049"/>
      <c r="BX17" s="1049"/>
      <c r="BY17" s="1049"/>
      <c r="BZ17" s="1049"/>
      <c r="CA17" s="1049"/>
      <c r="CB17" s="1049"/>
      <c r="CC17" s="1049"/>
      <c r="CD17" s="1049"/>
      <c r="CE17" s="1049"/>
      <c r="CF17" s="1049"/>
      <c r="CG17" s="1050"/>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34"/>
    </row>
    <row r="18" spans="1:131" s="235" customFormat="1" ht="26.25" customHeight="1" x14ac:dyDescent="0.15">
      <c r="A18" s="241">
        <v>12</v>
      </c>
      <c r="B18" s="1071"/>
      <c r="C18" s="1072"/>
      <c r="D18" s="1072"/>
      <c r="E18" s="1072"/>
      <c r="F18" s="1072"/>
      <c r="G18" s="1072"/>
      <c r="H18" s="1072"/>
      <c r="I18" s="1072"/>
      <c r="J18" s="1072"/>
      <c r="K18" s="1072"/>
      <c r="L18" s="1072"/>
      <c r="M18" s="1072"/>
      <c r="N18" s="1072"/>
      <c r="O18" s="1072"/>
      <c r="P18" s="1073"/>
      <c r="Q18" s="1077"/>
      <c r="R18" s="1078"/>
      <c r="S18" s="1078"/>
      <c r="T18" s="1078"/>
      <c r="U18" s="1078"/>
      <c r="V18" s="1078"/>
      <c r="W18" s="1078"/>
      <c r="X18" s="1078"/>
      <c r="Y18" s="1078"/>
      <c r="Z18" s="1078"/>
      <c r="AA18" s="1078"/>
      <c r="AB18" s="1078"/>
      <c r="AC18" s="1078"/>
      <c r="AD18" s="1078"/>
      <c r="AE18" s="1079"/>
      <c r="AF18" s="1053"/>
      <c r="AG18" s="1054"/>
      <c r="AH18" s="1054"/>
      <c r="AI18" s="1054"/>
      <c r="AJ18" s="1055"/>
      <c r="AK18" s="1121"/>
      <c r="AL18" s="1122"/>
      <c r="AM18" s="1122"/>
      <c r="AN18" s="1122"/>
      <c r="AO18" s="1122"/>
      <c r="AP18" s="1122"/>
      <c r="AQ18" s="1122"/>
      <c r="AR18" s="1122"/>
      <c r="AS18" s="1122"/>
      <c r="AT18" s="1122"/>
      <c r="AU18" s="1119"/>
      <c r="AV18" s="1119"/>
      <c r="AW18" s="1119"/>
      <c r="AX18" s="1119"/>
      <c r="AY18" s="1120"/>
      <c r="AZ18" s="232"/>
      <c r="BA18" s="232"/>
      <c r="BB18" s="232"/>
      <c r="BC18" s="232"/>
      <c r="BD18" s="232"/>
      <c r="BE18" s="233"/>
      <c r="BF18" s="233"/>
      <c r="BG18" s="233"/>
      <c r="BH18" s="233"/>
      <c r="BI18" s="233"/>
      <c r="BJ18" s="233"/>
      <c r="BK18" s="233"/>
      <c r="BL18" s="233"/>
      <c r="BM18" s="233"/>
      <c r="BN18" s="233"/>
      <c r="BO18" s="233"/>
      <c r="BP18" s="233"/>
      <c r="BQ18" s="242">
        <v>12</v>
      </c>
      <c r="BR18" s="243"/>
      <c r="BS18" s="1048"/>
      <c r="BT18" s="1049"/>
      <c r="BU18" s="1049"/>
      <c r="BV18" s="1049"/>
      <c r="BW18" s="1049"/>
      <c r="BX18" s="1049"/>
      <c r="BY18" s="1049"/>
      <c r="BZ18" s="1049"/>
      <c r="CA18" s="1049"/>
      <c r="CB18" s="1049"/>
      <c r="CC18" s="1049"/>
      <c r="CD18" s="1049"/>
      <c r="CE18" s="1049"/>
      <c r="CF18" s="1049"/>
      <c r="CG18" s="1050"/>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34"/>
    </row>
    <row r="19" spans="1:131" s="235" customFormat="1" ht="26.25" customHeight="1" x14ac:dyDescent="0.15">
      <c r="A19" s="241">
        <v>13</v>
      </c>
      <c r="B19" s="1071"/>
      <c r="C19" s="1072"/>
      <c r="D19" s="1072"/>
      <c r="E19" s="1072"/>
      <c r="F19" s="1072"/>
      <c r="G19" s="1072"/>
      <c r="H19" s="1072"/>
      <c r="I19" s="1072"/>
      <c r="J19" s="1072"/>
      <c r="K19" s="1072"/>
      <c r="L19" s="1072"/>
      <c r="M19" s="1072"/>
      <c r="N19" s="1072"/>
      <c r="O19" s="1072"/>
      <c r="P19" s="1073"/>
      <c r="Q19" s="1077"/>
      <c r="R19" s="1078"/>
      <c r="S19" s="1078"/>
      <c r="T19" s="1078"/>
      <c r="U19" s="1078"/>
      <c r="V19" s="1078"/>
      <c r="W19" s="1078"/>
      <c r="X19" s="1078"/>
      <c r="Y19" s="1078"/>
      <c r="Z19" s="1078"/>
      <c r="AA19" s="1078"/>
      <c r="AB19" s="1078"/>
      <c r="AC19" s="1078"/>
      <c r="AD19" s="1078"/>
      <c r="AE19" s="1079"/>
      <c r="AF19" s="1053"/>
      <c r="AG19" s="1054"/>
      <c r="AH19" s="1054"/>
      <c r="AI19" s="1054"/>
      <c r="AJ19" s="1055"/>
      <c r="AK19" s="1121"/>
      <c r="AL19" s="1122"/>
      <c r="AM19" s="1122"/>
      <c r="AN19" s="1122"/>
      <c r="AO19" s="1122"/>
      <c r="AP19" s="1122"/>
      <c r="AQ19" s="1122"/>
      <c r="AR19" s="1122"/>
      <c r="AS19" s="1122"/>
      <c r="AT19" s="1122"/>
      <c r="AU19" s="1119"/>
      <c r="AV19" s="1119"/>
      <c r="AW19" s="1119"/>
      <c r="AX19" s="1119"/>
      <c r="AY19" s="1120"/>
      <c r="AZ19" s="232"/>
      <c r="BA19" s="232"/>
      <c r="BB19" s="232"/>
      <c r="BC19" s="232"/>
      <c r="BD19" s="232"/>
      <c r="BE19" s="233"/>
      <c r="BF19" s="233"/>
      <c r="BG19" s="233"/>
      <c r="BH19" s="233"/>
      <c r="BI19" s="233"/>
      <c r="BJ19" s="233"/>
      <c r="BK19" s="233"/>
      <c r="BL19" s="233"/>
      <c r="BM19" s="233"/>
      <c r="BN19" s="233"/>
      <c r="BO19" s="233"/>
      <c r="BP19" s="233"/>
      <c r="BQ19" s="242">
        <v>13</v>
      </c>
      <c r="BR19" s="243"/>
      <c r="BS19" s="1048"/>
      <c r="BT19" s="1049"/>
      <c r="BU19" s="1049"/>
      <c r="BV19" s="1049"/>
      <c r="BW19" s="1049"/>
      <c r="BX19" s="1049"/>
      <c r="BY19" s="1049"/>
      <c r="BZ19" s="1049"/>
      <c r="CA19" s="1049"/>
      <c r="CB19" s="1049"/>
      <c r="CC19" s="1049"/>
      <c r="CD19" s="1049"/>
      <c r="CE19" s="1049"/>
      <c r="CF19" s="1049"/>
      <c r="CG19" s="1050"/>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34"/>
    </row>
    <row r="20" spans="1:131" s="235" customFormat="1" ht="26.25" customHeight="1" x14ac:dyDescent="0.15">
      <c r="A20" s="241">
        <v>14</v>
      </c>
      <c r="B20" s="1071"/>
      <c r="C20" s="1072"/>
      <c r="D20" s="1072"/>
      <c r="E20" s="1072"/>
      <c r="F20" s="1072"/>
      <c r="G20" s="1072"/>
      <c r="H20" s="1072"/>
      <c r="I20" s="1072"/>
      <c r="J20" s="1072"/>
      <c r="K20" s="1072"/>
      <c r="L20" s="1072"/>
      <c r="M20" s="1072"/>
      <c r="N20" s="1072"/>
      <c r="O20" s="1072"/>
      <c r="P20" s="1073"/>
      <c r="Q20" s="1077"/>
      <c r="R20" s="1078"/>
      <c r="S20" s="1078"/>
      <c r="T20" s="1078"/>
      <c r="U20" s="1078"/>
      <c r="V20" s="1078"/>
      <c r="W20" s="1078"/>
      <c r="X20" s="1078"/>
      <c r="Y20" s="1078"/>
      <c r="Z20" s="1078"/>
      <c r="AA20" s="1078"/>
      <c r="AB20" s="1078"/>
      <c r="AC20" s="1078"/>
      <c r="AD20" s="1078"/>
      <c r="AE20" s="1079"/>
      <c r="AF20" s="1053"/>
      <c r="AG20" s="1054"/>
      <c r="AH20" s="1054"/>
      <c r="AI20" s="1054"/>
      <c r="AJ20" s="1055"/>
      <c r="AK20" s="1121"/>
      <c r="AL20" s="1122"/>
      <c r="AM20" s="1122"/>
      <c r="AN20" s="1122"/>
      <c r="AO20" s="1122"/>
      <c r="AP20" s="1122"/>
      <c r="AQ20" s="1122"/>
      <c r="AR20" s="1122"/>
      <c r="AS20" s="1122"/>
      <c r="AT20" s="1122"/>
      <c r="AU20" s="1119"/>
      <c r="AV20" s="1119"/>
      <c r="AW20" s="1119"/>
      <c r="AX20" s="1119"/>
      <c r="AY20" s="1120"/>
      <c r="AZ20" s="232"/>
      <c r="BA20" s="232"/>
      <c r="BB20" s="232"/>
      <c r="BC20" s="232"/>
      <c r="BD20" s="232"/>
      <c r="BE20" s="233"/>
      <c r="BF20" s="233"/>
      <c r="BG20" s="233"/>
      <c r="BH20" s="233"/>
      <c r="BI20" s="233"/>
      <c r="BJ20" s="233"/>
      <c r="BK20" s="233"/>
      <c r="BL20" s="233"/>
      <c r="BM20" s="233"/>
      <c r="BN20" s="233"/>
      <c r="BO20" s="233"/>
      <c r="BP20" s="233"/>
      <c r="BQ20" s="242">
        <v>14</v>
      </c>
      <c r="BR20" s="243"/>
      <c r="BS20" s="1048"/>
      <c r="BT20" s="1049"/>
      <c r="BU20" s="1049"/>
      <c r="BV20" s="1049"/>
      <c r="BW20" s="1049"/>
      <c r="BX20" s="1049"/>
      <c r="BY20" s="1049"/>
      <c r="BZ20" s="1049"/>
      <c r="CA20" s="1049"/>
      <c r="CB20" s="1049"/>
      <c r="CC20" s="1049"/>
      <c r="CD20" s="1049"/>
      <c r="CE20" s="1049"/>
      <c r="CF20" s="1049"/>
      <c r="CG20" s="1050"/>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34"/>
    </row>
    <row r="21" spans="1:131" s="235" customFormat="1" ht="26.25" customHeight="1" thickBot="1" x14ac:dyDescent="0.2">
      <c r="A21" s="241">
        <v>15</v>
      </c>
      <c r="B21" s="1071"/>
      <c r="C21" s="1072"/>
      <c r="D21" s="1072"/>
      <c r="E21" s="1072"/>
      <c r="F21" s="1072"/>
      <c r="G21" s="1072"/>
      <c r="H21" s="1072"/>
      <c r="I21" s="1072"/>
      <c r="J21" s="1072"/>
      <c r="K21" s="1072"/>
      <c r="L21" s="1072"/>
      <c r="M21" s="1072"/>
      <c r="N21" s="1072"/>
      <c r="O21" s="1072"/>
      <c r="P21" s="1073"/>
      <c r="Q21" s="1077"/>
      <c r="R21" s="1078"/>
      <c r="S21" s="1078"/>
      <c r="T21" s="1078"/>
      <c r="U21" s="1078"/>
      <c r="V21" s="1078"/>
      <c r="W21" s="1078"/>
      <c r="X21" s="1078"/>
      <c r="Y21" s="1078"/>
      <c r="Z21" s="1078"/>
      <c r="AA21" s="1078"/>
      <c r="AB21" s="1078"/>
      <c r="AC21" s="1078"/>
      <c r="AD21" s="1078"/>
      <c r="AE21" s="1079"/>
      <c r="AF21" s="1053"/>
      <c r="AG21" s="1054"/>
      <c r="AH21" s="1054"/>
      <c r="AI21" s="1054"/>
      <c r="AJ21" s="1055"/>
      <c r="AK21" s="1121"/>
      <c r="AL21" s="1122"/>
      <c r="AM21" s="1122"/>
      <c r="AN21" s="1122"/>
      <c r="AO21" s="1122"/>
      <c r="AP21" s="1122"/>
      <c r="AQ21" s="1122"/>
      <c r="AR21" s="1122"/>
      <c r="AS21" s="1122"/>
      <c r="AT21" s="1122"/>
      <c r="AU21" s="1119"/>
      <c r="AV21" s="1119"/>
      <c r="AW21" s="1119"/>
      <c r="AX21" s="1119"/>
      <c r="AY21" s="1120"/>
      <c r="AZ21" s="232"/>
      <c r="BA21" s="232"/>
      <c r="BB21" s="232"/>
      <c r="BC21" s="232"/>
      <c r="BD21" s="232"/>
      <c r="BE21" s="233"/>
      <c r="BF21" s="233"/>
      <c r="BG21" s="233"/>
      <c r="BH21" s="233"/>
      <c r="BI21" s="233"/>
      <c r="BJ21" s="233"/>
      <c r="BK21" s="233"/>
      <c r="BL21" s="233"/>
      <c r="BM21" s="233"/>
      <c r="BN21" s="233"/>
      <c r="BO21" s="233"/>
      <c r="BP21" s="233"/>
      <c r="BQ21" s="242">
        <v>15</v>
      </c>
      <c r="BR21" s="243"/>
      <c r="BS21" s="1048"/>
      <c r="BT21" s="1049"/>
      <c r="BU21" s="1049"/>
      <c r="BV21" s="1049"/>
      <c r="BW21" s="1049"/>
      <c r="BX21" s="1049"/>
      <c r="BY21" s="1049"/>
      <c r="BZ21" s="1049"/>
      <c r="CA21" s="1049"/>
      <c r="CB21" s="1049"/>
      <c r="CC21" s="1049"/>
      <c r="CD21" s="1049"/>
      <c r="CE21" s="1049"/>
      <c r="CF21" s="1049"/>
      <c r="CG21" s="1050"/>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34"/>
    </row>
    <row r="22" spans="1:131" s="235" customFormat="1" ht="26.25" customHeight="1" x14ac:dyDescent="0.15">
      <c r="A22" s="241">
        <v>16</v>
      </c>
      <c r="B22" s="1071"/>
      <c r="C22" s="1072"/>
      <c r="D22" s="1072"/>
      <c r="E22" s="1072"/>
      <c r="F22" s="1072"/>
      <c r="G22" s="1072"/>
      <c r="H22" s="1072"/>
      <c r="I22" s="1072"/>
      <c r="J22" s="1072"/>
      <c r="K22" s="1072"/>
      <c r="L22" s="1072"/>
      <c r="M22" s="1072"/>
      <c r="N22" s="1072"/>
      <c r="O22" s="1072"/>
      <c r="P22" s="1073"/>
      <c r="Q22" s="1116"/>
      <c r="R22" s="1117"/>
      <c r="S22" s="1117"/>
      <c r="T22" s="1117"/>
      <c r="U22" s="1117"/>
      <c r="V22" s="1117"/>
      <c r="W22" s="1117"/>
      <c r="X22" s="1117"/>
      <c r="Y22" s="1117"/>
      <c r="Z22" s="1117"/>
      <c r="AA22" s="1117"/>
      <c r="AB22" s="1117"/>
      <c r="AC22" s="1117"/>
      <c r="AD22" s="1117"/>
      <c r="AE22" s="1118"/>
      <c r="AF22" s="1053"/>
      <c r="AG22" s="1054"/>
      <c r="AH22" s="1054"/>
      <c r="AI22" s="1054"/>
      <c r="AJ22" s="1055"/>
      <c r="AK22" s="1112"/>
      <c r="AL22" s="1113"/>
      <c r="AM22" s="1113"/>
      <c r="AN22" s="1113"/>
      <c r="AO22" s="1113"/>
      <c r="AP22" s="1113"/>
      <c r="AQ22" s="1113"/>
      <c r="AR22" s="1113"/>
      <c r="AS22" s="1113"/>
      <c r="AT22" s="1113"/>
      <c r="AU22" s="1114"/>
      <c r="AV22" s="1114"/>
      <c r="AW22" s="1114"/>
      <c r="AX22" s="1114"/>
      <c r="AY22" s="1115"/>
      <c r="AZ22" s="1069" t="s">
        <v>383</v>
      </c>
      <c r="BA22" s="1069"/>
      <c r="BB22" s="1069"/>
      <c r="BC22" s="1069"/>
      <c r="BD22" s="1070"/>
      <c r="BE22" s="233"/>
      <c r="BF22" s="233"/>
      <c r="BG22" s="233"/>
      <c r="BH22" s="233"/>
      <c r="BI22" s="233"/>
      <c r="BJ22" s="233"/>
      <c r="BK22" s="233"/>
      <c r="BL22" s="233"/>
      <c r="BM22" s="233"/>
      <c r="BN22" s="233"/>
      <c r="BO22" s="233"/>
      <c r="BP22" s="233"/>
      <c r="BQ22" s="242">
        <v>16</v>
      </c>
      <c r="BR22" s="243"/>
      <c r="BS22" s="1048"/>
      <c r="BT22" s="1049"/>
      <c r="BU22" s="1049"/>
      <c r="BV22" s="1049"/>
      <c r="BW22" s="1049"/>
      <c r="BX22" s="1049"/>
      <c r="BY22" s="1049"/>
      <c r="BZ22" s="1049"/>
      <c r="CA22" s="1049"/>
      <c r="CB22" s="1049"/>
      <c r="CC22" s="1049"/>
      <c r="CD22" s="1049"/>
      <c r="CE22" s="1049"/>
      <c r="CF22" s="1049"/>
      <c r="CG22" s="1050"/>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34"/>
    </row>
    <row r="23" spans="1:131" s="235" customFormat="1" ht="26.25" customHeight="1" thickBot="1" x14ac:dyDescent="0.2">
      <c r="A23" s="244" t="s">
        <v>384</v>
      </c>
      <c r="B23" s="975" t="s">
        <v>385</v>
      </c>
      <c r="C23" s="976"/>
      <c r="D23" s="976"/>
      <c r="E23" s="976"/>
      <c r="F23" s="976"/>
      <c r="G23" s="976"/>
      <c r="H23" s="976"/>
      <c r="I23" s="976"/>
      <c r="J23" s="976"/>
      <c r="K23" s="976"/>
      <c r="L23" s="976"/>
      <c r="M23" s="976"/>
      <c r="N23" s="976"/>
      <c r="O23" s="976"/>
      <c r="P23" s="977"/>
      <c r="Q23" s="1103">
        <v>12520</v>
      </c>
      <c r="R23" s="1104"/>
      <c r="S23" s="1104"/>
      <c r="T23" s="1104"/>
      <c r="U23" s="1104"/>
      <c r="V23" s="1104">
        <v>12454</v>
      </c>
      <c r="W23" s="1104"/>
      <c r="X23" s="1104"/>
      <c r="Y23" s="1104"/>
      <c r="Z23" s="1104"/>
      <c r="AA23" s="1104">
        <v>66</v>
      </c>
      <c r="AB23" s="1104"/>
      <c r="AC23" s="1104"/>
      <c r="AD23" s="1104"/>
      <c r="AE23" s="1105"/>
      <c r="AF23" s="1106">
        <v>25</v>
      </c>
      <c r="AG23" s="1104"/>
      <c r="AH23" s="1104"/>
      <c r="AI23" s="1104"/>
      <c r="AJ23" s="1107"/>
      <c r="AK23" s="1108"/>
      <c r="AL23" s="1109"/>
      <c r="AM23" s="1109"/>
      <c r="AN23" s="1109"/>
      <c r="AO23" s="1109"/>
      <c r="AP23" s="1104">
        <v>14400</v>
      </c>
      <c r="AQ23" s="1104"/>
      <c r="AR23" s="1104"/>
      <c r="AS23" s="1104"/>
      <c r="AT23" s="1104"/>
      <c r="AU23" s="1110"/>
      <c r="AV23" s="1110"/>
      <c r="AW23" s="1110"/>
      <c r="AX23" s="1110"/>
      <c r="AY23" s="1111"/>
      <c r="AZ23" s="1100" t="s">
        <v>122</v>
      </c>
      <c r="BA23" s="1101"/>
      <c r="BB23" s="1101"/>
      <c r="BC23" s="1101"/>
      <c r="BD23" s="1102"/>
      <c r="BE23" s="233"/>
      <c r="BF23" s="233"/>
      <c r="BG23" s="233"/>
      <c r="BH23" s="233"/>
      <c r="BI23" s="233"/>
      <c r="BJ23" s="233"/>
      <c r="BK23" s="233"/>
      <c r="BL23" s="233"/>
      <c r="BM23" s="233"/>
      <c r="BN23" s="233"/>
      <c r="BO23" s="233"/>
      <c r="BP23" s="233"/>
      <c r="BQ23" s="242">
        <v>17</v>
      </c>
      <c r="BR23" s="243"/>
      <c r="BS23" s="1048"/>
      <c r="BT23" s="1049"/>
      <c r="BU23" s="1049"/>
      <c r="BV23" s="1049"/>
      <c r="BW23" s="1049"/>
      <c r="BX23" s="1049"/>
      <c r="BY23" s="1049"/>
      <c r="BZ23" s="1049"/>
      <c r="CA23" s="1049"/>
      <c r="CB23" s="1049"/>
      <c r="CC23" s="1049"/>
      <c r="CD23" s="1049"/>
      <c r="CE23" s="1049"/>
      <c r="CF23" s="1049"/>
      <c r="CG23" s="1050"/>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34"/>
    </row>
    <row r="24" spans="1:131" s="235" customFormat="1" ht="26.25" customHeight="1" x14ac:dyDescent="0.15">
      <c r="A24" s="1099" t="s">
        <v>386</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232"/>
      <c r="BA24" s="232"/>
      <c r="BB24" s="232"/>
      <c r="BC24" s="232"/>
      <c r="BD24" s="232"/>
      <c r="BE24" s="233"/>
      <c r="BF24" s="233"/>
      <c r="BG24" s="233"/>
      <c r="BH24" s="233"/>
      <c r="BI24" s="233"/>
      <c r="BJ24" s="233"/>
      <c r="BK24" s="233"/>
      <c r="BL24" s="233"/>
      <c r="BM24" s="233"/>
      <c r="BN24" s="233"/>
      <c r="BO24" s="233"/>
      <c r="BP24" s="233"/>
      <c r="BQ24" s="242">
        <v>18</v>
      </c>
      <c r="BR24" s="243"/>
      <c r="BS24" s="1048"/>
      <c r="BT24" s="1049"/>
      <c r="BU24" s="1049"/>
      <c r="BV24" s="1049"/>
      <c r="BW24" s="1049"/>
      <c r="BX24" s="1049"/>
      <c r="BY24" s="1049"/>
      <c r="BZ24" s="1049"/>
      <c r="CA24" s="1049"/>
      <c r="CB24" s="1049"/>
      <c r="CC24" s="1049"/>
      <c r="CD24" s="1049"/>
      <c r="CE24" s="1049"/>
      <c r="CF24" s="1049"/>
      <c r="CG24" s="1050"/>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34"/>
    </row>
    <row r="25" spans="1:131" s="227" customFormat="1" ht="26.25" customHeight="1" thickBot="1" x14ac:dyDescent="0.2">
      <c r="A25" s="1098" t="s">
        <v>387</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32"/>
      <c r="BK25" s="232"/>
      <c r="BL25" s="232"/>
      <c r="BM25" s="232"/>
      <c r="BN25" s="232"/>
      <c r="BO25" s="245"/>
      <c r="BP25" s="245"/>
      <c r="BQ25" s="242">
        <v>19</v>
      </c>
      <c r="BR25" s="243"/>
      <c r="BS25" s="1048"/>
      <c r="BT25" s="1049"/>
      <c r="BU25" s="1049"/>
      <c r="BV25" s="1049"/>
      <c r="BW25" s="1049"/>
      <c r="BX25" s="1049"/>
      <c r="BY25" s="1049"/>
      <c r="BZ25" s="1049"/>
      <c r="CA25" s="1049"/>
      <c r="CB25" s="1049"/>
      <c r="CC25" s="1049"/>
      <c r="CD25" s="1049"/>
      <c r="CE25" s="1049"/>
      <c r="CF25" s="1049"/>
      <c r="CG25" s="1050"/>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26"/>
    </row>
    <row r="26" spans="1:131" s="227" customFormat="1" ht="26.25" customHeight="1" x14ac:dyDescent="0.15">
      <c r="A26" s="1029" t="s">
        <v>363</v>
      </c>
      <c r="B26" s="1030"/>
      <c r="C26" s="1030"/>
      <c r="D26" s="1030"/>
      <c r="E26" s="1030"/>
      <c r="F26" s="1030"/>
      <c r="G26" s="1030"/>
      <c r="H26" s="1030"/>
      <c r="I26" s="1030"/>
      <c r="J26" s="1030"/>
      <c r="K26" s="1030"/>
      <c r="L26" s="1030"/>
      <c r="M26" s="1030"/>
      <c r="N26" s="1030"/>
      <c r="O26" s="1030"/>
      <c r="P26" s="1031"/>
      <c r="Q26" s="1035" t="s">
        <v>388</v>
      </c>
      <c r="R26" s="1036"/>
      <c r="S26" s="1036"/>
      <c r="T26" s="1036"/>
      <c r="U26" s="1037"/>
      <c r="V26" s="1035" t="s">
        <v>389</v>
      </c>
      <c r="W26" s="1036"/>
      <c r="X26" s="1036"/>
      <c r="Y26" s="1036"/>
      <c r="Z26" s="1037"/>
      <c r="AA26" s="1035" t="s">
        <v>390</v>
      </c>
      <c r="AB26" s="1036"/>
      <c r="AC26" s="1036"/>
      <c r="AD26" s="1036"/>
      <c r="AE26" s="1036"/>
      <c r="AF26" s="1094" t="s">
        <v>391</v>
      </c>
      <c r="AG26" s="1042"/>
      <c r="AH26" s="1042"/>
      <c r="AI26" s="1042"/>
      <c r="AJ26" s="1095"/>
      <c r="AK26" s="1036" t="s">
        <v>392</v>
      </c>
      <c r="AL26" s="1036"/>
      <c r="AM26" s="1036"/>
      <c r="AN26" s="1036"/>
      <c r="AO26" s="1037"/>
      <c r="AP26" s="1035" t="s">
        <v>393</v>
      </c>
      <c r="AQ26" s="1036"/>
      <c r="AR26" s="1036"/>
      <c r="AS26" s="1036"/>
      <c r="AT26" s="1037"/>
      <c r="AU26" s="1035" t="s">
        <v>394</v>
      </c>
      <c r="AV26" s="1036"/>
      <c r="AW26" s="1036"/>
      <c r="AX26" s="1036"/>
      <c r="AY26" s="1037"/>
      <c r="AZ26" s="1035" t="s">
        <v>395</v>
      </c>
      <c r="BA26" s="1036"/>
      <c r="BB26" s="1036"/>
      <c r="BC26" s="1036"/>
      <c r="BD26" s="1037"/>
      <c r="BE26" s="1035" t="s">
        <v>370</v>
      </c>
      <c r="BF26" s="1036"/>
      <c r="BG26" s="1036"/>
      <c r="BH26" s="1036"/>
      <c r="BI26" s="1051"/>
      <c r="BJ26" s="232"/>
      <c r="BK26" s="232"/>
      <c r="BL26" s="232"/>
      <c r="BM26" s="232"/>
      <c r="BN26" s="232"/>
      <c r="BO26" s="245"/>
      <c r="BP26" s="245"/>
      <c r="BQ26" s="242">
        <v>20</v>
      </c>
      <c r="BR26" s="243"/>
      <c r="BS26" s="1048"/>
      <c r="BT26" s="1049"/>
      <c r="BU26" s="1049"/>
      <c r="BV26" s="1049"/>
      <c r="BW26" s="1049"/>
      <c r="BX26" s="1049"/>
      <c r="BY26" s="1049"/>
      <c r="BZ26" s="1049"/>
      <c r="CA26" s="1049"/>
      <c r="CB26" s="1049"/>
      <c r="CC26" s="1049"/>
      <c r="CD26" s="1049"/>
      <c r="CE26" s="1049"/>
      <c r="CF26" s="1049"/>
      <c r="CG26" s="1050"/>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26"/>
    </row>
    <row r="27" spans="1:131" s="227" customFormat="1" ht="26.25" customHeight="1" thickBot="1" x14ac:dyDescent="0.2">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6"/>
      <c r="AG27" s="1045"/>
      <c r="AH27" s="1045"/>
      <c r="AI27" s="1045"/>
      <c r="AJ27" s="1097"/>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2"/>
      <c r="BJ27" s="232"/>
      <c r="BK27" s="232"/>
      <c r="BL27" s="232"/>
      <c r="BM27" s="232"/>
      <c r="BN27" s="232"/>
      <c r="BO27" s="245"/>
      <c r="BP27" s="245"/>
      <c r="BQ27" s="242">
        <v>21</v>
      </c>
      <c r="BR27" s="243"/>
      <c r="BS27" s="1048"/>
      <c r="BT27" s="1049"/>
      <c r="BU27" s="1049"/>
      <c r="BV27" s="1049"/>
      <c r="BW27" s="1049"/>
      <c r="BX27" s="1049"/>
      <c r="BY27" s="1049"/>
      <c r="BZ27" s="1049"/>
      <c r="CA27" s="1049"/>
      <c r="CB27" s="1049"/>
      <c r="CC27" s="1049"/>
      <c r="CD27" s="1049"/>
      <c r="CE27" s="1049"/>
      <c r="CF27" s="1049"/>
      <c r="CG27" s="1050"/>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26"/>
    </row>
    <row r="28" spans="1:131" s="227" customFormat="1" ht="26.25" customHeight="1" thickTop="1" x14ac:dyDescent="0.15">
      <c r="A28" s="246">
        <v>1</v>
      </c>
      <c r="B28" s="1085" t="s">
        <v>396</v>
      </c>
      <c r="C28" s="1086"/>
      <c r="D28" s="1086"/>
      <c r="E28" s="1086"/>
      <c r="F28" s="1086"/>
      <c r="G28" s="1086"/>
      <c r="H28" s="1086"/>
      <c r="I28" s="1086"/>
      <c r="J28" s="1086"/>
      <c r="K28" s="1086"/>
      <c r="L28" s="1086"/>
      <c r="M28" s="1086"/>
      <c r="N28" s="1086"/>
      <c r="O28" s="1086"/>
      <c r="P28" s="1087"/>
      <c r="Q28" s="1088">
        <v>3071</v>
      </c>
      <c r="R28" s="1089"/>
      <c r="S28" s="1089"/>
      <c r="T28" s="1089"/>
      <c r="U28" s="1089"/>
      <c r="V28" s="1089">
        <v>3068</v>
      </c>
      <c r="W28" s="1089"/>
      <c r="X28" s="1089"/>
      <c r="Y28" s="1089"/>
      <c r="Z28" s="1089"/>
      <c r="AA28" s="1089">
        <v>4</v>
      </c>
      <c r="AB28" s="1089"/>
      <c r="AC28" s="1089"/>
      <c r="AD28" s="1089"/>
      <c r="AE28" s="1090"/>
      <c r="AF28" s="1091">
        <v>4</v>
      </c>
      <c r="AG28" s="1089"/>
      <c r="AH28" s="1089"/>
      <c r="AI28" s="1089"/>
      <c r="AJ28" s="1092"/>
      <c r="AK28" s="1093">
        <v>202</v>
      </c>
      <c r="AL28" s="1080"/>
      <c r="AM28" s="1080"/>
      <c r="AN28" s="1080"/>
      <c r="AO28" s="1080"/>
      <c r="AP28" s="1080" t="s">
        <v>567</v>
      </c>
      <c r="AQ28" s="1080"/>
      <c r="AR28" s="1080"/>
      <c r="AS28" s="1080"/>
      <c r="AT28" s="1080"/>
      <c r="AU28" s="1080" t="s">
        <v>567</v>
      </c>
      <c r="AV28" s="1080"/>
      <c r="AW28" s="1080"/>
      <c r="AX28" s="1080"/>
      <c r="AY28" s="1080"/>
      <c r="AZ28" s="1081" t="s">
        <v>568</v>
      </c>
      <c r="BA28" s="1082"/>
      <c r="BB28" s="1082"/>
      <c r="BC28" s="1082"/>
      <c r="BD28" s="1082"/>
      <c r="BE28" s="1083"/>
      <c r="BF28" s="1083"/>
      <c r="BG28" s="1083"/>
      <c r="BH28" s="1083"/>
      <c r="BI28" s="1084"/>
      <c r="BJ28" s="232"/>
      <c r="BK28" s="232"/>
      <c r="BL28" s="232"/>
      <c r="BM28" s="232"/>
      <c r="BN28" s="232"/>
      <c r="BO28" s="245"/>
      <c r="BP28" s="245"/>
      <c r="BQ28" s="242">
        <v>22</v>
      </c>
      <c r="BR28" s="243"/>
      <c r="BS28" s="1048"/>
      <c r="BT28" s="1049"/>
      <c r="BU28" s="1049"/>
      <c r="BV28" s="1049"/>
      <c r="BW28" s="1049"/>
      <c r="BX28" s="1049"/>
      <c r="BY28" s="1049"/>
      <c r="BZ28" s="1049"/>
      <c r="CA28" s="1049"/>
      <c r="CB28" s="1049"/>
      <c r="CC28" s="1049"/>
      <c r="CD28" s="1049"/>
      <c r="CE28" s="1049"/>
      <c r="CF28" s="1049"/>
      <c r="CG28" s="1050"/>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26"/>
    </row>
    <row r="29" spans="1:131" s="227" customFormat="1" ht="26.25" customHeight="1" x14ac:dyDescent="0.15">
      <c r="A29" s="246">
        <v>2</v>
      </c>
      <c r="B29" s="1071" t="s">
        <v>397</v>
      </c>
      <c r="C29" s="1072"/>
      <c r="D29" s="1072"/>
      <c r="E29" s="1072"/>
      <c r="F29" s="1072"/>
      <c r="G29" s="1072"/>
      <c r="H29" s="1072"/>
      <c r="I29" s="1072"/>
      <c r="J29" s="1072"/>
      <c r="K29" s="1072"/>
      <c r="L29" s="1072"/>
      <c r="M29" s="1072"/>
      <c r="N29" s="1072"/>
      <c r="O29" s="1072"/>
      <c r="P29" s="1073"/>
      <c r="Q29" s="1077">
        <v>72</v>
      </c>
      <c r="R29" s="1078"/>
      <c r="S29" s="1078"/>
      <c r="T29" s="1078"/>
      <c r="U29" s="1078"/>
      <c r="V29" s="1078">
        <v>72</v>
      </c>
      <c r="W29" s="1078"/>
      <c r="X29" s="1078"/>
      <c r="Y29" s="1078"/>
      <c r="Z29" s="1078"/>
      <c r="AA29" s="1078" t="s">
        <v>567</v>
      </c>
      <c r="AB29" s="1078"/>
      <c r="AC29" s="1078"/>
      <c r="AD29" s="1078"/>
      <c r="AE29" s="1079"/>
      <c r="AF29" s="1053">
        <v>0</v>
      </c>
      <c r="AG29" s="1054"/>
      <c r="AH29" s="1054"/>
      <c r="AI29" s="1054"/>
      <c r="AJ29" s="1055"/>
      <c r="AK29" s="1011">
        <v>17</v>
      </c>
      <c r="AL29" s="1002"/>
      <c r="AM29" s="1002"/>
      <c r="AN29" s="1002"/>
      <c r="AO29" s="1002"/>
      <c r="AP29" s="1002" t="s">
        <v>567</v>
      </c>
      <c r="AQ29" s="1002"/>
      <c r="AR29" s="1002"/>
      <c r="AS29" s="1002"/>
      <c r="AT29" s="1002"/>
      <c r="AU29" s="1002" t="s">
        <v>567</v>
      </c>
      <c r="AV29" s="1002"/>
      <c r="AW29" s="1002"/>
      <c r="AX29" s="1002"/>
      <c r="AY29" s="1002"/>
      <c r="AZ29" s="1076" t="s">
        <v>567</v>
      </c>
      <c r="BA29" s="1076"/>
      <c r="BB29" s="1076"/>
      <c r="BC29" s="1076"/>
      <c r="BD29" s="1076"/>
      <c r="BE29" s="1066"/>
      <c r="BF29" s="1066"/>
      <c r="BG29" s="1066"/>
      <c r="BH29" s="1066"/>
      <c r="BI29" s="1067"/>
      <c r="BJ29" s="232"/>
      <c r="BK29" s="232"/>
      <c r="BL29" s="232"/>
      <c r="BM29" s="232"/>
      <c r="BN29" s="232"/>
      <c r="BO29" s="245"/>
      <c r="BP29" s="245"/>
      <c r="BQ29" s="242">
        <v>23</v>
      </c>
      <c r="BR29" s="243"/>
      <c r="BS29" s="1048"/>
      <c r="BT29" s="1049"/>
      <c r="BU29" s="1049"/>
      <c r="BV29" s="1049"/>
      <c r="BW29" s="1049"/>
      <c r="BX29" s="1049"/>
      <c r="BY29" s="1049"/>
      <c r="BZ29" s="1049"/>
      <c r="CA29" s="1049"/>
      <c r="CB29" s="1049"/>
      <c r="CC29" s="1049"/>
      <c r="CD29" s="1049"/>
      <c r="CE29" s="1049"/>
      <c r="CF29" s="1049"/>
      <c r="CG29" s="1050"/>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26"/>
    </row>
    <row r="30" spans="1:131" s="227" customFormat="1" ht="26.25" customHeight="1" x14ac:dyDescent="0.15">
      <c r="A30" s="246">
        <v>3</v>
      </c>
      <c r="B30" s="1071" t="s">
        <v>398</v>
      </c>
      <c r="C30" s="1072"/>
      <c r="D30" s="1072"/>
      <c r="E30" s="1072"/>
      <c r="F30" s="1072"/>
      <c r="G30" s="1072"/>
      <c r="H30" s="1072"/>
      <c r="I30" s="1072"/>
      <c r="J30" s="1072"/>
      <c r="K30" s="1072"/>
      <c r="L30" s="1072"/>
      <c r="M30" s="1072"/>
      <c r="N30" s="1072"/>
      <c r="O30" s="1072"/>
      <c r="P30" s="1073"/>
      <c r="Q30" s="1077">
        <v>2745</v>
      </c>
      <c r="R30" s="1078"/>
      <c r="S30" s="1078"/>
      <c r="T30" s="1078"/>
      <c r="U30" s="1078"/>
      <c r="V30" s="1078">
        <v>2737</v>
      </c>
      <c r="W30" s="1078"/>
      <c r="X30" s="1078"/>
      <c r="Y30" s="1078"/>
      <c r="Z30" s="1078"/>
      <c r="AA30" s="1078">
        <v>8</v>
      </c>
      <c r="AB30" s="1078"/>
      <c r="AC30" s="1078"/>
      <c r="AD30" s="1078"/>
      <c r="AE30" s="1079"/>
      <c r="AF30" s="1053">
        <v>8</v>
      </c>
      <c r="AG30" s="1054"/>
      <c r="AH30" s="1054"/>
      <c r="AI30" s="1054"/>
      <c r="AJ30" s="1055"/>
      <c r="AK30" s="1011">
        <v>397</v>
      </c>
      <c r="AL30" s="1002"/>
      <c r="AM30" s="1002"/>
      <c r="AN30" s="1002"/>
      <c r="AO30" s="1002"/>
      <c r="AP30" s="1002" t="s">
        <v>567</v>
      </c>
      <c r="AQ30" s="1002"/>
      <c r="AR30" s="1002"/>
      <c r="AS30" s="1002"/>
      <c r="AT30" s="1002"/>
      <c r="AU30" s="1002" t="s">
        <v>567</v>
      </c>
      <c r="AV30" s="1002"/>
      <c r="AW30" s="1002"/>
      <c r="AX30" s="1002"/>
      <c r="AY30" s="1002"/>
      <c r="AZ30" s="1076" t="s">
        <v>569</v>
      </c>
      <c r="BA30" s="1076"/>
      <c r="BB30" s="1076"/>
      <c r="BC30" s="1076"/>
      <c r="BD30" s="1076"/>
      <c r="BE30" s="1066"/>
      <c r="BF30" s="1066"/>
      <c r="BG30" s="1066"/>
      <c r="BH30" s="1066"/>
      <c r="BI30" s="1067"/>
      <c r="BJ30" s="232"/>
      <c r="BK30" s="232"/>
      <c r="BL30" s="232"/>
      <c r="BM30" s="232"/>
      <c r="BN30" s="232"/>
      <c r="BO30" s="245"/>
      <c r="BP30" s="245"/>
      <c r="BQ30" s="242">
        <v>24</v>
      </c>
      <c r="BR30" s="243"/>
      <c r="BS30" s="1048"/>
      <c r="BT30" s="1049"/>
      <c r="BU30" s="1049"/>
      <c r="BV30" s="1049"/>
      <c r="BW30" s="1049"/>
      <c r="BX30" s="1049"/>
      <c r="BY30" s="1049"/>
      <c r="BZ30" s="1049"/>
      <c r="CA30" s="1049"/>
      <c r="CB30" s="1049"/>
      <c r="CC30" s="1049"/>
      <c r="CD30" s="1049"/>
      <c r="CE30" s="1049"/>
      <c r="CF30" s="1049"/>
      <c r="CG30" s="1050"/>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26"/>
    </row>
    <row r="31" spans="1:131" s="227" customFormat="1" ht="26.25" customHeight="1" x14ac:dyDescent="0.15">
      <c r="A31" s="246">
        <v>4</v>
      </c>
      <c r="B31" s="1071" t="s">
        <v>399</v>
      </c>
      <c r="C31" s="1072"/>
      <c r="D31" s="1072"/>
      <c r="E31" s="1072"/>
      <c r="F31" s="1072"/>
      <c r="G31" s="1072"/>
      <c r="H31" s="1072"/>
      <c r="I31" s="1072"/>
      <c r="J31" s="1072"/>
      <c r="K31" s="1072"/>
      <c r="L31" s="1072"/>
      <c r="M31" s="1072"/>
      <c r="N31" s="1072"/>
      <c r="O31" s="1072"/>
      <c r="P31" s="1073"/>
      <c r="Q31" s="1077">
        <v>14</v>
      </c>
      <c r="R31" s="1078"/>
      <c r="S31" s="1078"/>
      <c r="T31" s="1078"/>
      <c r="U31" s="1078"/>
      <c r="V31" s="1078">
        <v>14</v>
      </c>
      <c r="W31" s="1078"/>
      <c r="X31" s="1078"/>
      <c r="Y31" s="1078"/>
      <c r="Z31" s="1078"/>
      <c r="AA31" s="1078" t="s">
        <v>567</v>
      </c>
      <c r="AB31" s="1078"/>
      <c r="AC31" s="1078"/>
      <c r="AD31" s="1078"/>
      <c r="AE31" s="1079"/>
      <c r="AF31" s="1053" t="s">
        <v>122</v>
      </c>
      <c r="AG31" s="1054"/>
      <c r="AH31" s="1054"/>
      <c r="AI31" s="1054"/>
      <c r="AJ31" s="1055"/>
      <c r="AK31" s="1011">
        <v>3</v>
      </c>
      <c r="AL31" s="1002"/>
      <c r="AM31" s="1002"/>
      <c r="AN31" s="1002"/>
      <c r="AO31" s="1002"/>
      <c r="AP31" s="1002" t="s">
        <v>567</v>
      </c>
      <c r="AQ31" s="1002"/>
      <c r="AR31" s="1002"/>
      <c r="AS31" s="1002"/>
      <c r="AT31" s="1002"/>
      <c r="AU31" s="1002" t="s">
        <v>567</v>
      </c>
      <c r="AV31" s="1002"/>
      <c r="AW31" s="1002"/>
      <c r="AX31" s="1002"/>
      <c r="AY31" s="1002"/>
      <c r="AZ31" s="1076" t="s">
        <v>567</v>
      </c>
      <c r="BA31" s="1076"/>
      <c r="BB31" s="1076"/>
      <c r="BC31" s="1076"/>
      <c r="BD31" s="1076"/>
      <c r="BE31" s="1066"/>
      <c r="BF31" s="1066"/>
      <c r="BG31" s="1066"/>
      <c r="BH31" s="1066"/>
      <c r="BI31" s="1067"/>
      <c r="BJ31" s="232"/>
      <c r="BK31" s="232"/>
      <c r="BL31" s="232"/>
      <c r="BM31" s="232"/>
      <c r="BN31" s="232"/>
      <c r="BO31" s="245"/>
      <c r="BP31" s="245"/>
      <c r="BQ31" s="242">
        <v>25</v>
      </c>
      <c r="BR31" s="243"/>
      <c r="BS31" s="1048"/>
      <c r="BT31" s="1049"/>
      <c r="BU31" s="1049"/>
      <c r="BV31" s="1049"/>
      <c r="BW31" s="1049"/>
      <c r="BX31" s="1049"/>
      <c r="BY31" s="1049"/>
      <c r="BZ31" s="1049"/>
      <c r="CA31" s="1049"/>
      <c r="CB31" s="1049"/>
      <c r="CC31" s="1049"/>
      <c r="CD31" s="1049"/>
      <c r="CE31" s="1049"/>
      <c r="CF31" s="1049"/>
      <c r="CG31" s="1050"/>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26"/>
    </row>
    <row r="32" spans="1:131" s="227" customFormat="1" ht="26.25" customHeight="1" x14ac:dyDescent="0.15">
      <c r="A32" s="246">
        <v>5</v>
      </c>
      <c r="B32" s="1071" t="s">
        <v>400</v>
      </c>
      <c r="C32" s="1072"/>
      <c r="D32" s="1072"/>
      <c r="E32" s="1072"/>
      <c r="F32" s="1072"/>
      <c r="G32" s="1072"/>
      <c r="H32" s="1072"/>
      <c r="I32" s="1072"/>
      <c r="J32" s="1072"/>
      <c r="K32" s="1072"/>
      <c r="L32" s="1072"/>
      <c r="M32" s="1072"/>
      <c r="N32" s="1072"/>
      <c r="O32" s="1072"/>
      <c r="P32" s="1073"/>
      <c r="Q32" s="1077">
        <v>285</v>
      </c>
      <c r="R32" s="1078"/>
      <c r="S32" s="1078"/>
      <c r="T32" s="1078"/>
      <c r="U32" s="1078"/>
      <c r="V32" s="1078">
        <v>281</v>
      </c>
      <c r="W32" s="1078"/>
      <c r="X32" s="1078"/>
      <c r="Y32" s="1078"/>
      <c r="Z32" s="1078"/>
      <c r="AA32" s="1078">
        <v>5</v>
      </c>
      <c r="AB32" s="1078"/>
      <c r="AC32" s="1078"/>
      <c r="AD32" s="1078"/>
      <c r="AE32" s="1079"/>
      <c r="AF32" s="1053">
        <v>5</v>
      </c>
      <c r="AG32" s="1054"/>
      <c r="AH32" s="1054"/>
      <c r="AI32" s="1054"/>
      <c r="AJ32" s="1055"/>
      <c r="AK32" s="1011">
        <v>115</v>
      </c>
      <c r="AL32" s="1002"/>
      <c r="AM32" s="1002"/>
      <c r="AN32" s="1002"/>
      <c r="AO32" s="1002"/>
      <c r="AP32" s="1002" t="s">
        <v>567</v>
      </c>
      <c r="AQ32" s="1002"/>
      <c r="AR32" s="1002"/>
      <c r="AS32" s="1002"/>
      <c r="AT32" s="1002"/>
      <c r="AU32" s="1002" t="s">
        <v>567</v>
      </c>
      <c r="AV32" s="1002"/>
      <c r="AW32" s="1002"/>
      <c r="AX32" s="1002"/>
      <c r="AY32" s="1002"/>
      <c r="AZ32" s="1076" t="s">
        <v>569</v>
      </c>
      <c r="BA32" s="1076"/>
      <c r="BB32" s="1076"/>
      <c r="BC32" s="1076"/>
      <c r="BD32" s="1076"/>
      <c r="BE32" s="1066"/>
      <c r="BF32" s="1066"/>
      <c r="BG32" s="1066"/>
      <c r="BH32" s="1066"/>
      <c r="BI32" s="1067"/>
      <c r="BJ32" s="232"/>
      <c r="BK32" s="232"/>
      <c r="BL32" s="232"/>
      <c r="BM32" s="232"/>
      <c r="BN32" s="232"/>
      <c r="BO32" s="245"/>
      <c r="BP32" s="245"/>
      <c r="BQ32" s="242">
        <v>26</v>
      </c>
      <c r="BR32" s="243"/>
      <c r="BS32" s="1048"/>
      <c r="BT32" s="1049"/>
      <c r="BU32" s="1049"/>
      <c r="BV32" s="1049"/>
      <c r="BW32" s="1049"/>
      <c r="BX32" s="1049"/>
      <c r="BY32" s="1049"/>
      <c r="BZ32" s="1049"/>
      <c r="CA32" s="1049"/>
      <c r="CB32" s="1049"/>
      <c r="CC32" s="1049"/>
      <c r="CD32" s="1049"/>
      <c r="CE32" s="1049"/>
      <c r="CF32" s="1049"/>
      <c r="CG32" s="1050"/>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26"/>
    </row>
    <row r="33" spans="1:131" s="227" customFormat="1" ht="26.25" customHeight="1" x14ac:dyDescent="0.15">
      <c r="A33" s="246">
        <v>6</v>
      </c>
      <c r="B33" s="1071" t="s">
        <v>401</v>
      </c>
      <c r="C33" s="1072"/>
      <c r="D33" s="1072"/>
      <c r="E33" s="1072"/>
      <c r="F33" s="1072"/>
      <c r="G33" s="1072"/>
      <c r="H33" s="1072"/>
      <c r="I33" s="1072"/>
      <c r="J33" s="1072"/>
      <c r="K33" s="1072"/>
      <c r="L33" s="1072"/>
      <c r="M33" s="1072"/>
      <c r="N33" s="1072"/>
      <c r="O33" s="1072"/>
      <c r="P33" s="1073"/>
      <c r="Q33" s="1077">
        <v>658</v>
      </c>
      <c r="R33" s="1078"/>
      <c r="S33" s="1078"/>
      <c r="T33" s="1078"/>
      <c r="U33" s="1078"/>
      <c r="V33" s="1078">
        <v>397</v>
      </c>
      <c r="W33" s="1078"/>
      <c r="X33" s="1078"/>
      <c r="Y33" s="1078"/>
      <c r="Z33" s="1078"/>
      <c r="AA33" s="1078">
        <f>Q33-V33</f>
        <v>261</v>
      </c>
      <c r="AB33" s="1078"/>
      <c r="AC33" s="1078"/>
      <c r="AD33" s="1078"/>
      <c r="AE33" s="1079"/>
      <c r="AF33" s="1053">
        <v>1076</v>
      </c>
      <c r="AG33" s="1054"/>
      <c r="AH33" s="1054"/>
      <c r="AI33" s="1054"/>
      <c r="AJ33" s="1055"/>
      <c r="AK33" s="1011">
        <v>194</v>
      </c>
      <c r="AL33" s="1002"/>
      <c r="AM33" s="1002"/>
      <c r="AN33" s="1002"/>
      <c r="AO33" s="1002"/>
      <c r="AP33" s="1002">
        <v>6560</v>
      </c>
      <c r="AQ33" s="1002"/>
      <c r="AR33" s="1002"/>
      <c r="AS33" s="1002"/>
      <c r="AT33" s="1002"/>
      <c r="AU33" s="1002">
        <v>2873</v>
      </c>
      <c r="AV33" s="1002"/>
      <c r="AW33" s="1002"/>
      <c r="AX33" s="1002"/>
      <c r="AY33" s="1002"/>
      <c r="AZ33" s="1076" t="s">
        <v>567</v>
      </c>
      <c r="BA33" s="1076"/>
      <c r="BB33" s="1076"/>
      <c r="BC33" s="1076"/>
      <c r="BD33" s="1076"/>
      <c r="BE33" s="1066" t="s">
        <v>402</v>
      </c>
      <c r="BF33" s="1066"/>
      <c r="BG33" s="1066"/>
      <c r="BH33" s="1066"/>
      <c r="BI33" s="1067"/>
      <c r="BJ33" s="232"/>
      <c r="BK33" s="232"/>
      <c r="BL33" s="232"/>
      <c r="BM33" s="232"/>
      <c r="BN33" s="232"/>
      <c r="BO33" s="245"/>
      <c r="BP33" s="245"/>
      <c r="BQ33" s="242">
        <v>27</v>
      </c>
      <c r="BR33" s="243"/>
      <c r="BS33" s="1048"/>
      <c r="BT33" s="1049"/>
      <c r="BU33" s="1049"/>
      <c r="BV33" s="1049"/>
      <c r="BW33" s="1049"/>
      <c r="BX33" s="1049"/>
      <c r="BY33" s="1049"/>
      <c r="BZ33" s="1049"/>
      <c r="CA33" s="1049"/>
      <c r="CB33" s="1049"/>
      <c r="CC33" s="1049"/>
      <c r="CD33" s="1049"/>
      <c r="CE33" s="1049"/>
      <c r="CF33" s="1049"/>
      <c r="CG33" s="1050"/>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26"/>
    </row>
    <row r="34" spans="1:131" s="227" customFormat="1" ht="26.25" customHeight="1" x14ac:dyDescent="0.15">
      <c r="A34" s="246">
        <v>7</v>
      </c>
      <c r="B34" s="1071" t="s">
        <v>403</v>
      </c>
      <c r="C34" s="1072"/>
      <c r="D34" s="1072"/>
      <c r="E34" s="1072"/>
      <c r="F34" s="1072"/>
      <c r="G34" s="1072"/>
      <c r="H34" s="1072"/>
      <c r="I34" s="1072"/>
      <c r="J34" s="1072"/>
      <c r="K34" s="1072"/>
      <c r="L34" s="1072"/>
      <c r="M34" s="1072"/>
      <c r="N34" s="1072"/>
      <c r="O34" s="1072"/>
      <c r="P34" s="1073"/>
      <c r="Q34" s="1077">
        <v>1641</v>
      </c>
      <c r="R34" s="1078"/>
      <c r="S34" s="1078"/>
      <c r="T34" s="1078"/>
      <c r="U34" s="1078"/>
      <c r="V34" s="1078">
        <v>1641</v>
      </c>
      <c r="W34" s="1078"/>
      <c r="X34" s="1078"/>
      <c r="Y34" s="1078"/>
      <c r="Z34" s="1078"/>
      <c r="AA34" s="1078" t="s">
        <v>503</v>
      </c>
      <c r="AB34" s="1078"/>
      <c r="AC34" s="1078"/>
      <c r="AD34" s="1078"/>
      <c r="AE34" s="1079"/>
      <c r="AF34" s="1053" t="s">
        <v>503</v>
      </c>
      <c r="AG34" s="1054"/>
      <c r="AH34" s="1054"/>
      <c r="AI34" s="1054"/>
      <c r="AJ34" s="1055"/>
      <c r="AK34" s="1011">
        <v>880</v>
      </c>
      <c r="AL34" s="1002"/>
      <c r="AM34" s="1002"/>
      <c r="AN34" s="1002"/>
      <c r="AO34" s="1002"/>
      <c r="AP34" s="1002">
        <v>9726</v>
      </c>
      <c r="AQ34" s="1002"/>
      <c r="AR34" s="1002"/>
      <c r="AS34" s="1002"/>
      <c r="AT34" s="1002"/>
      <c r="AU34" s="1002">
        <v>8306</v>
      </c>
      <c r="AV34" s="1002"/>
      <c r="AW34" s="1002"/>
      <c r="AX34" s="1002"/>
      <c r="AY34" s="1002"/>
      <c r="AZ34" s="1076" t="s">
        <v>567</v>
      </c>
      <c r="BA34" s="1076"/>
      <c r="BB34" s="1076"/>
      <c r="BC34" s="1076"/>
      <c r="BD34" s="1076"/>
      <c r="BE34" s="1066" t="s">
        <v>404</v>
      </c>
      <c r="BF34" s="1066"/>
      <c r="BG34" s="1066"/>
      <c r="BH34" s="1066"/>
      <c r="BI34" s="1067"/>
      <c r="BJ34" s="232"/>
      <c r="BK34" s="232"/>
      <c r="BL34" s="232"/>
      <c r="BM34" s="232"/>
      <c r="BN34" s="232"/>
      <c r="BO34" s="245"/>
      <c r="BP34" s="245"/>
      <c r="BQ34" s="242">
        <v>28</v>
      </c>
      <c r="BR34" s="243"/>
      <c r="BS34" s="1048"/>
      <c r="BT34" s="1049"/>
      <c r="BU34" s="1049"/>
      <c r="BV34" s="1049"/>
      <c r="BW34" s="1049"/>
      <c r="BX34" s="1049"/>
      <c r="BY34" s="1049"/>
      <c r="BZ34" s="1049"/>
      <c r="CA34" s="1049"/>
      <c r="CB34" s="1049"/>
      <c r="CC34" s="1049"/>
      <c r="CD34" s="1049"/>
      <c r="CE34" s="1049"/>
      <c r="CF34" s="1049"/>
      <c r="CG34" s="1050"/>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26"/>
    </row>
    <row r="35" spans="1:131" s="227" customFormat="1" ht="26.25" customHeight="1" x14ac:dyDescent="0.15">
      <c r="A35" s="246">
        <v>8</v>
      </c>
      <c r="B35" s="1071" t="s">
        <v>405</v>
      </c>
      <c r="C35" s="1072"/>
      <c r="D35" s="1072"/>
      <c r="E35" s="1072"/>
      <c r="F35" s="1072"/>
      <c r="G35" s="1072"/>
      <c r="H35" s="1072"/>
      <c r="I35" s="1072"/>
      <c r="J35" s="1072"/>
      <c r="K35" s="1072"/>
      <c r="L35" s="1072"/>
      <c r="M35" s="1072"/>
      <c r="N35" s="1072"/>
      <c r="O35" s="1072"/>
      <c r="P35" s="1073"/>
      <c r="Q35" s="1077">
        <v>41</v>
      </c>
      <c r="R35" s="1078"/>
      <c r="S35" s="1078"/>
      <c r="T35" s="1078"/>
      <c r="U35" s="1078"/>
      <c r="V35" s="1078">
        <v>41</v>
      </c>
      <c r="W35" s="1078"/>
      <c r="X35" s="1078"/>
      <c r="Y35" s="1078"/>
      <c r="Z35" s="1078"/>
      <c r="AA35" s="1078" t="s">
        <v>503</v>
      </c>
      <c r="AB35" s="1078"/>
      <c r="AC35" s="1078"/>
      <c r="AD35" s="1078"/>
      <c r="AE35" s="1079"/>
      <c r="AF35" s="1053" t="s">
        <v>503</v>
      </c>
      <c r="AG35" s="1054"/>
      <c r="AH35" s="1054"/>
      <c r="AI35" s="1054"/>
      <c r="AJ35" s="1055"/>
      <c r="AK35" s="1011">
        <v>26</v>
      </c>
      <c r="AL35" s="1002"/>
      <c r="AM35" s="1002"/>
      <c r="AN35" s="1002"/>
      <c r="AO35" s="1002"/>
      <c r="AP35" s="1002">
        <v>230</v>
      </c>
      <c r="AQ35" s="1002"/>
      <c r="AR35" s="1002"/>
      <c r="AS35" s="1002"/>
      <c r="AT35" s="1002"/>
      <c r="AU35" s="1002">
        <v>181</v>
      </c>
      <c r="AV35" s="1002"/>
      <c r="AW35" s="1002"/>
      <c r="AX35" s="1002"/>
      <c r="AY35" s="1002"/>
      <c r="AZ35" s="1076" t="s">
        <v>567</v>
      </c>
      <c r="BA35" s="1076"/>
      <c r="BB35" s="1076"/>
      <c r="BC35" s="1076"/>
      <c r="BD35" s="1076"/>
      <c r="BE35" s="1066" t="s">
        <v>404</v>
      </c>
      <c r="BF35" s="1066"/>
      <c r="BG35" s="1066"/>
      <c r="BH35" s="1066"/>
      <c r="BI35" s="1067"/>
      <c r="BJ35" s="232"/>
      <c r="BK35" s="232"/>
      <c r="BL35" s="232"/>
      <c r="BM35" s="232"/>
      <c r="BN35" s="232"/>
      <c r="BO35" s="245"/>
      <c r="BP35" s="245"/>
      <c r="BQ35" s="242">
        <v>29</v>
      </c>
      <c r="BR35" s="243"/>
      <c r="BS35" s="1048"/>
      <c r="BT35" s="1049"/>
      <c r="BU35" s="1049"/>
      <c r="BV35" s="1049"/>
      <c r="BW35" s="1049"/>
      <c r="BX35" s="1049"/>
      <c r="BY35" s="1049"/>
      <c r="BZ35" s="1049"/>
      <c r="CA35" s="1049"/>
      <c r="CB35" s="1049"/>
      <c r="CC35" s="1049"/>
      <c r="CD35" s="1049"/>
      <c r="CE35" s="1049"/>
      <c r="CF35" s="1049"/>
      <c r="CG35" s="1050"/>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26"/>
    </row>
    <row r="36" spans="1:131" s="227" customFormat="1" ht="26.25" customHeight="1" x14ac:dyDescent="0.15">
      <c r="A36" s="246">
        <v>9</v>
      </c>
      <c r="B36" s="1071"/>
      <c r="C36" s="1072"/>
      <c r="D36" s="1072"/>
      <c r="E36" s="1072"/>
      <c r="F36" s="1072"/>
      <c r="G36" s="1072"/>
      <c r="H36" s="1072"/>
      <c r="I36" s="1072"/>
      <c r="J36" s="1072"/>
      <c r="K36" s="1072"/>
      <c r="L36" s="1072"/>
      <c r="M36" s="1072"/>
      <c r="N36" s="1072"/>
      <c r="O36" s="1072"/>
      <c r="P36" s="1073"/>
      <c r="Q36" s="1077"/>
      <c r="R36" s="1078"/>
      <c r="S36" s="1078"/>
      <c r="T36" s="1078"/>
      <c r="U36" s="1078"/>
      <c r="V36" s="1078"/>
      <c r="W36" s="1078"/>
      <c r="X36" s="1078"/>
      <c r="Y36" s="1078"/>
      <c r="Z36" s="1078"/>
      <c r="AA36" s="1078"/>
      <c r="AB36" s="1078"/>
      <c r="AC36" s="1078"/>
      <c r="AD36" s="1078"/>
      <c r="AE36" s="1079"/>
      <c r="AF36" s="1053"/>
      <c r="AG36" s="1054"/>
      <c r="AH36" s="1054"/>
      <c r="AI36" s="1054"/>
      <c r="AJ36" s="1055"/>
      <c r="AK36" s="1011"/>
      <c r="AL36" s="1002"/>
      <c r="AM36" s="1002"/>
      <c r="AN36" s="1002"/>
      <c r="AO36" s="1002"/>
      <c r="AP36" s="1002"/>
      <c r="AQ36" s="1002"/>
      <c r="AR36" s="1002"/>
      <c r="AS36" s="1002"/>
      <c r="AT36" s="1002"/>
      <c r="AU36" s="1002"/>
      <c r="AV36" s="1002"/>
      <c r="AW36" s="1002"/>
      <c r="AX36" s="1002"/>
      <c r="AY36" s="1002"/>
      <c r="AZ36" s="1076"/>
      <c r="BA36" s="1076"/>
      <c r="BB36" s="1076"/>
      <c r="BC36" s="1076"/>
      <c r="BD36" s="1076"/>
      <c r="BE36" s="1066"/>
      <c r="BF36" s="1066"/>
      <c r="BG36" s="1066"/>
      <c r="BH36" s="1066"/>
      <c r="BI36" s="1067"/>
      <c r="BJ36" s="232"/>
      <c r="BK36" s="232"/>
      <c r="BL36" s="232"/>
      <c r="BM36" s="232"/>
      <c r="BN36" s="232"/>
      <c r="BO36" s="245"/>
      <c r="BP36" s="245"/>
      <c r="BQ36" s="242">
        <v>30</v>
      </c>
      <c r="BR36" s="243"/>
      <c r="BS36" s="1048"/>
      <c r="BT36" s="1049"/>
      <c r="BU36" s="1049"/>
      <c r="BV36" s="1049"/>
      <c r="BW36" s="1049"/>
      <c r="BX36" s="1049"/>
      <c r="BY36" s="1049"/>
      <c r="BZ36" s="1049"/>
      <c r="CA36" s="1049"/>
      <c r="CB36" s="1049"/>
      <c r="CC36" s="1049"/>
      <c r="CD36" s="1049"/>
      <c r="CE36" s="1049"/>
      <c r="CF36" s="1049"/>
      <c r="CG36" s="1050"/>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26"/>
    </row>
    <row r="37" spans="1:131" s="227" customFormat="1" ht="26.25" customHeight="1" x14ac:dyDescent="0.15">
      <c r="A37" s="246">
        <v>10</v>
      </c>
      <c r="B37" s="1071"/>
      <c r="C37" s="1072"/>
      <c r="D37" s="1072"/>
      <c r="E37" s="1072"/>
      <c r="F37" s="1072"/>
      <c r="G37" s="1072"/>
      <c r="H37" s="1072"/>
      <c r="I37" s="1072"/>
      <c r="J37" s="1072"/>
      <c r="K37" s="1072"/>
      <c r="L37" s="1072"/>
      <c r="M37" s="1072"/>
      <c r="N37" s="1072"/>
      <c r="O37" s="1072"/>
      <c r="P37" s="1073"/>
      <c r="Q37" s="1077"/>
      <c r="R37" s="1078"/>
      <c r="S37" s="1078"/>
      <c r="T37" s="1078"/>
      <c r="U37" s="1078"/>
      <c r="V37" s="1078"/>
      <c r="W37" s="1078"/>
      <c r="X37" s="1078"/>
      <c r="Y37" s="1078"/>
      <c r="Z37" s="1078"/>
      <c r="AA37" s="1078"/>
      <c r="AB37" s="1078"/>
      <c r="AC37" s="1078"/>
      <c r="AD37" s="1078"/>
      <c r="AE37" s="1079"/>
      <c r="AF37" s="1053"/>
      <c r="AG37" s="1054"/>
      <c r="AH37" s="1054"/>
      <c r="AI37" s="1054"/>
      <c r="AJ37" s="1055"/>
      <c r="AK37" s="1011"/>
      <c r="AL37" s="1002"/>
      <c r="AM37" s="1002"/>
      <c r="AN37" s="1002"/>
      <c r="AO37" s="1002"/>
      <c r="AP37" s="1002"/>
      <c r="AQ37" s="1002"/>
      <c r="AR37" s="1002"/>
      <c r="AS37" s="1002"/>
      <c r="AT37" s="1002"/>
      <c r="AU37" s="1002"/>
      <c r="AV37" s="1002"/>
      <c r="AW37" s="1002"/>
      <c r="AX37" s="1002"/>
      <c r="AY37" s="1002"/>
      <c r="AZ37" s="1076"/>
      <c r="BA37" s="1076"/>
      <c r="BB37" s="1076"/>
      <c r="BC37" s="1076"/>
      <c r="BD37" s="1076"/>
      <c r="BE37" s="1066"/>
      <c r="BF37" s="1066"/>
      <c r="BG37" s="1066"/>
      <c r="BH37" s="1066"/>
      <c r="BI37" s="1067"/>
      <c r="BJ37" s="232"/>
      <c r="BK37" s="232"/>
      <c r="BL37" s="232"/>
      <c r="BM37" s="232"/>
      <c r="BN37" s="232"/>
      <c r="BO37" s="245"/>
      <c r="BP37" s="245"/>
      <c r="BQ37" s="242">
        <v>31</v>
      </c>
      <c r="BR37" s="243"/>
      <c r="BS37" s="1048"/>
      <c r="BT37" s="1049"/>
      <c r="BU37" s="1049"/>
      <c r="BV37" s="1049"/>
      <c r="BW37" s="1049"/>
      <c r="BX37" s="1049"/>
      <c r="BY37" s="1049"/>
      <c r="BZ37" s="1049"/>
      <c r="CA37" s="1049"/>
      <c r="CB37" s="1049"/>
      <c r="CC37" s="1049"/>
      <c r="CD37" s="1049"/>
      <c r="CE37" s="1049"/>
      <c r="CF37" s="1049"/>
      <c r="CG37" s="1050"/>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26"/>
    </row>
    <row r="38" spans="1:131" s="227" customFormat="1" ht="26.25" customHeight="1" x14ac:dyDescent="0.15">
      <c r="A38" s="246">
        <v>11</v>
      </c>
      <c r="B38" s="1071"/>
      <c r="C38" s="1072"/>
      <c r="D38" s="1072"/>
      <c r="E38" s="1072"/>
      <c r="F38" s="1072"/>
      <c r="G38" s="1072"/>
      <c r="H38" s="1072"/>
      <c r="I38" s="1072"/>
      <c r="J38" s="1072"/>
      <c r="K38" s="1072"/>
      <c r="L38" s="1072"/>
      <c r="M38" s="1072"/>
      <c r="N38" s="1072"/>
      <c r="O38" s="1072"/>
      <c r="P38" s="1073"/>
      <c r="Q38" s="1077"/>
      <c r="R38" s="1078"/>
      <c r="S38" s="1078"/>
      <c r="T38" s="1078"/>
      <c r="U38" s="1078"/>
      <c r="V38" s="1078"/>
      <c r="W38" s="1078"/>
      <c r="X38" s="1078"/>
      <c r="Y38" s="1078"/>
      <c r="Z38" s="1078"/>
      <c r="AA38" s="1078"/>
      <c r="AB38" s="1078"/>
      <c r="AC38" s="1078"/>
      <c r="AD38" s="1078"/>
      <c r="AE38" s="1079"/>
      <c r="AF38" s="1053"/>
      <c r="AG38" s="1054"/>
      <c r="AH38" s="1054"/>
      <c r="AI38" s="1054"/>
      <c r="AJ38" s="1055"/>
      <c r="AK38" s="1011"/>
      <c r="AL38" s="1002"/>
      <c r="AM38" s="1002"/>
      <c r="AN38" s="1002"/>
      <c r="AO38" s="1002"/>
      <c r="AP38" s="1002"/>
      <c r="AQ38" s="1002"/>
      <c r="AR38" s="1002"/>
      <c r="AS38" s="1002"/>
      <c r="AT38" s="1002"/>
      <c r="AU38" s="1002"/>
      <c r="AV38" s="1002"/>
      <c r="AW38" s="1002"/>
      <c r="AX38" s="1002"/>
      <c r="AY38" s="1002"/>
      <c r="AZ38" s="1076"/>
      <c r="BA38" s="1076"/>
      <c r="BB38" s="1076"/>
      <c r="BC38" s="1076"/>
      <c r="BD38" s="1076"/>
      <c r="BE38" s="1066"/>
      <c r="BF38" s="1066"/>
      <c r="BG38" s="1066"/>
      <c r="BH38" s="1066"/>
      <c r="BI38" s="1067"/>
      <c r="BJ38" s="232"/>
      <c r="BK38" s="232"/>
      <c r="BL38" s="232"/>
      <c r="BM38" s="232"/>
      <c r="BN38" s="232"/>
      <c r="BO38" s="245"/>
      <c r="BP38" s="245"/>
      <c r="BQ38" s="242">
        <v>32</v>
      </c>
      <c r="BR38" s="243"/>
      <c r="BS38" s="1048"/>
      <c r="BT38" s="1049"/>
      <c r="BU38" s="1049"/>
      <c r="BV38" s="1049"/>
      <c r="BW38" s="1049"/>
      <c r="BX38" s="1049"/>
      <c r="BY38" s="1049"/>
      <c r="BZ38" s="1049"/>
      <c r="CA38" s="1049"/>
      <c r="CB38" s="1049"/>
      <c r="CC38" s="1049"/>
      <c r="CD38" s="1049"/>
      <c r="CE38" s="1049"/>
      <c r="CF38" s="1049"/>
      <c r="CG38" s="1050"/>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26"/>
    </row>
    <row r="39" spans="1:131" s="227" customFormat="1" ht="26.25" customHeight="1" x14ac:dyDescent="0.15">
      <c r="A39" s="246">
        <v>12</v>
      </c>
      <c r="B39" s="1071"/>
      <c r="C39" s="1072"/>
      <c r="D39" s="1072"/>
      <c r="E39" s="1072"/>
      <c r="F39" s="1072"/>
      <c r="G39" s="1072"/>
      <c r="H39" s="1072"/>
      <c r="I39" s="1072"/>
      <c r="J39" s="1072"/>
      <c r="K39" s="1072"/>
      <c r="L39" s="1072"/>
      <c r="M39" s="1072"/>
      <c r="N39" s="1072"/>
      <c r="O39" s="1072"/>
      <c r="P39" s="1073"/>
      <c r="Q39" s="1077"/>
      <c r="R39" s="1078"/>
      <c r="S39" s="1078"/>
      <c r="T39" s="1078"/>
      <c r="U39" s="1078"/>
      <c r="V39" s="1078"/>
      <c r="W39" s="1078"/>
      <c r="X39" s="1078"/>
      <c r="Y39" s="1078"/>
      <c r="Z39" s="1078"/>
      <c r="AA39" s="1078"/>
      <c r="AB39" s="1078"/>
      <c r="AC39" s="1078"/>
      <c r="AD39" s="1078"/>
      <c r="AE39" s="1079"/>
      <c r="AF39" s="1053"/>
      <c r="AG39" s="1054"/>
      <c r="AH39" s="1054"/>
      <c r="AI39" s="1054"/>
      <c r="AJ39" s="1055"/>
      <c r="AK39" s="1011"/>
      <c r="AL39" s="1002"/>
      <c r="AM39" s="1002"/>
      <c r="AN39" s="1002"/>
      <c r="AO39" s="1002"/>
      <c r="AP39" s="1002"/>
      <c r="AQ39" s="1002"/>
      <c r="AR39" s="1002"/>
      <c r="AS39" s="1002"/>
      <c r="AT39" s="1002"/>
      <c r="AU39" s="1002"/>
      <c r="AV39" s="1002"/>
      <c r="AW39" s="1002"/>
      <c r="AX39" s="1002"/>
      <c r="AY39" s="1002"/>
      <c r="AZ39" s="1076"/>
      <c r="BA39" s="1076"/>
      <c r="BB39" s="1076"/>
      <c r="BC39" s="1076"/>
      <c r="BD39" s="1076"/>
      <c r="BE39" s="1066"/>
      <c r="BF39" s="1066"/>
      <c r="BG39" s="1066"/>
      <c r="BH39" s="1066"/>
      <c r="BI39" s="1067"/>
      <c r="BJ39" s="232"/>
      <c r="BK39" s="232"/>
      <c r="BL39" s="232"/>
      <c r="BM39" s="232"/>
      <c r="BN39" s="232"/>
      <c r="BO39" s="245"/>
      <c r="BP39" s="245"/>
      <c r="BQ39" s="242">
        <v>33</v>
      </c>
      <c r="BR39" s="243"/>
      <c r="BS39" s="1048"/>
      <c r="BT39" s="1049"/>
      <c r="BU39" s="1049"/>
      <c r="BV39" s="1049"/>
      <c r="BW39" s="1049"/>
      <c r="BX39" s="1049"/>
      <c r="BY39" s="1049"/>
      <c r="BZ39" s="1049"/>
      <c r="CA39" s="1049"/>
      <c r="CB39" s="1049"/>
      <c r="CC39" s="1049"/>
      <c r="CD39" s="1049"/>
      <c r="CE39" s="1049"/>
      <c r="CF39" s="1049"/>
      <c r="CG39" s="1050"/>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26"/>
    </row>
    <row r="40" spans="1:131" s="227" customFormat="1" ht="26.25" customHeight="1" x14ac:dyDescent="0.15">
      <c r="A40" s="241">
        <v>13</v>
      </c>
      <c r="B40" s="1071"/>
      <c r="C40" s="1072"/>
      <c r="D40" s="1072"/>
      <c r="E40" s="1072"/>
      <c r="F40" s="1072"/>
      <c r="G40" s="1072"/>
      <c r="H40" s="1072"/>
      <c r="I40" s="1072"/>
      <c r="J40" s="1072"/>
      <c r="K40" s="1072"/>
      <c r="L40" s="1072"/>
      <c r="M40" s="1072"/>
      <c r="N40" s="1072"/>
      <c r="O40" s="1072"/>
      <c r="P40" s="1073"/>
      <c r="Q40" s="1077"/>
      <c r="R40" s="1078"/>
      <c r="S40" s="1078"/>
      <c r="T40" s="1078"/>
      <c r="U40" s="1078"/>
      <c r="V40" s="1078"/>
      <c r="W40" s="1078"/>
      <c r="X40" s="1078"/>
      <c r="Y40" s="1078"/>
      <c r="Z40" s="1078"/>
      <c r="AA40" s="1078"/>
      <c r="AB40" s="1078"/>
      <c r="AC40" s="1078"/>
      <c r="AD40" s="1078"/>
      <c r="AE40" s="1079"/>
      <c r="AF40" s="1053"/>
      <c r="AG40" s="1054"/>
      <c r="AH40" s="1054"/>
      <c r="AI40" s="1054"/>
      <c r="AJ40" s="1055"/>
      <c r="AK40" s="1011"/>
      <c r="AL40" s="1002"/>
      <c r="AM40" s="1002"/>
      <c r="AN40" s="1002"/>
      <c r="AO40" s="1002"/>
      <c r="AP40" s="1002"/>
      <c r="AQ40" s="1002"/>
      <c r="AR40" s="1002"/>
      <c r="AS40" s="1002"/>
      <c r="AT40" s="1002"/>
      <c r="AU40" s="1002"/>
      <c r="AV40" s="1002"/>
      <c r="AW40" s="1002"/>
      <c r="AX40" s="1002"/>
      <c r="AY40" s="1002"/>
      <c r="AZ40" s="1076"/>
      <c r="BA40" s="1076"/>
      <c r="BB40" s="1076"/>
      <c r="BC40" s="1076"/>
      <c r="BD40" s="1076"/>
      <c r="BE40" s="1066"/>
      <c r="BF40" s="1066"/>
      <c r="BG40" s="1066"/>
      <c r="BH40" s="1066"/>
      <c r="BI40" s="1067"/>
      <c r="BJ40" s="232"/>
      <c r="BK40" s="232"/>
      <c r="BL40" s="232"/>
      <c r="BM40" s="232"/>
      <c r="BN40" s="232"/>
      <c r="BO40" s="245"/>
      <c r="BP40" s="245"/>
      <c r="BQ40" s="242">
        <v>34</v>
      </c>
      <c r="BR40" s="243"/>
      <c r="BS40" s="1048"/>
      <c r="BT40" s="1049"/>
      <c r="BU40" s="1049"/>
      <c r="BV40" s="1049"/>
      <c r="BW40" s="1049"/>
      <c r="BX40" s="1049"/>
      <c r="BY40" s="1049"/>
      <c r="BZ40" s="1049"/>
      <c r="CA40" s="1049"/>
      <c r="CB40" s="1049"/>
      <c r="CC40" s="1049"/>
      <c r="CD40" s="1049"/>
      <c r="CE40" s="1049"/>
      <c r="CF40" s="1049"/>
      <c r="CG40" s="1050"/>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26"/>
    </row>
    <row r="41" spans="1:131" s="227" customFormat="1" ht="26.25" customHeight="1" x14ac:dyDescent="0.15">
      <c r="A41" s="241">
        <v>14</v>
      </c>
      <c r="B41" s="1071"/>
      <c r="C41" s="1072"/>
      <c r="D41" s="1072"/>
      <c r="E41" s="1072"/>
      <c r="F41" s="1072"/>
      <c r="G41" s="1072"/>
      <c r="H41" s="1072"/>
      <c r="I41" s="1072"/>
      <c r="J41" s="1072"/>
      <c r="K41" s="1072"/>
      <c r="L41" s="1072"/>
      <c r="M41" s="1072"/>
      <c r="N41" s="1072"/>
      <c r="O41" s="1072"/>
      <c r="P41" s="1073"/>
      <c r="Q41" s="1077"/>
      <c r="R41" s="1078"/>
      <c r="S41" s="1078"/>
      <c r="T41" s="1078"/>
      <c r="U41" s="1078"/>
      <c r="V41" s="1078"/>
      <c r="W41" s="1078"/>
      <c r="X41" s="1078"/>
      <c r="Y41" s="1078"/>
      <c r="Z41" s="1078"/>
      <c r="AA41" s="1078"/>
      <c r="AB41" s="1078"/>
      <c r="AC41" s="1078"/>
      <c r="AD41" s="1078"/>
      <c r="AE41" s="1079"/>
      <c r="AF41" s="1053"/>
      <c r="AG41" s="1054"/>
      <c r="AH41" s="1054"/>
      <c r="AI41" s="1054"/>
      <c r="AJ41" s="1055"/>
      <c r="AK41" s="1011"/>
      <c r="AL41" s="1002"/>
      <c r="AM41" s="1002"/>
      <c r="AN41" s="1002"/>
      <c r="AO41" s="1002"/>
      <c r="AP41" s="1002"/>
      <c r="AQ41" s="1002"/>
      <c r="AR41" s="1002"/>
      <c r="AS41" s="1002"/>
      <c r="AT41" s="1002"/>
      <c r="AU41" s="1002"/>
      <c r="AV41" s="1002"/>
      <c r="AW41" s="1002"/>
      <c r="AX41" s="1002"/>
      <c r="AY41" s="1002"/>
      <c r="AZ41" s="1076"/>
      <c r="BA41" s="1076"/>
      <c r="BB41" s="1076"/>
      <c r="BC41" s="1076"/>
      <c r="BD41" s="1076"/>
      <c r="BE41" s="1066"/>
      <c r="BF41" s="1066"/>
      <c r="BG41" s="1066"/>
      <c r="BH41" s="1066"/>
      <c r="BI41" s="1067"/>
      <c r="BJ41" s="232"/>
      <c r="BK41" s="232"/>
      <c r="BL41" s="232"/>
      <c r="BM41" s="232"/>
      <c r="BN41" s="232"/>
      <c r="BO41" s="245"/>
      <c r="BP41" s="245"/>
      <c r="BQ41" s="242">
        <v>35</v>
      </c>
      <c r="BR41" s="243"/>
      <c r="BS41" s="1048"/>
      <c r="BT41" s="1049"/>
      <c r="BU41" s="1049"/>
      <c r="BV41" s="1049"/>
      <c r="BW41" s="1049"/>
      <c r="BX41" s="1049"/>
      <c r="BY41" s="1049"/>
      <c r="BZ41" s="1049"/>
      <c r="CA41" s="1049"/>
      <c r="CB41" s="1049"/>
      <c r="CC41" s="1049"/>
      <c r="CD41" s="1049"/>
      <c r="CE41" s="1049"/>
      <c r="CF41" s="1049"/>
      <c r="CG41" s="1050"/>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26"/>
    </row>
    <row r="42" spans="1:131" s="227" customFormat="1" ht="26.25" customHeight="1" x14ac:dyDescent="0.15">
      <c r="A42" s="241">
        <v>15</v>
      </c>
      <c r="B42" s="1071"/>
      <c r="C42" s="1072"/>
      <c r="D42" s="1072"/>
      <c r="E42" s="1072"/>
      <c r="F42" s="1072"/>
      <c r="G42" s="1072"/>
      <c r="H42" s="1072"/>
      <c r="I42" s="1072"/>
      <c r="J42" s="1072"/>
      <c r="K42" s="1072"/>
      <c r="L42" s="1072"/>
      <c r="M42" s="1072"/>
      <c r="N42" s="1072"/>
      <c r="O42" s="1072"/>
      <c r="P42" s="1073"/>
      <c r="Q42" s="1077"/>
      <c r="R42" s="1078"/>
      <c r="S42" s="1078"/>
      <c r="T42" s="1078"/>
      <c r="U42" s="1078"/>
      <c r="V42" s="1078"/>
      <c r="W42" s="1078"/>
      <c r="X42" s="1078"/>
      <c r="Y42" s="1078"/>
      <c r="Z42" s="1078"/>
      <c r="AA42" s="1078"/>
      <c r="AB42" s="1078"/>
      <c r="AC42" s="1078"/>
      <c r="AD42" s="1078"/>
      <c r="AE42" s="1079"/>
      <c r="AF42" s="1053"/>
      <c r="AG42" s="1054"/>
      <c r="AH42" s="1054"/>
      <c r="AI42" s="1054"/>
      <c r="AJ42" s="1055"/>
      <c r="AK42" s="1011"/>
      <c r="AL42" s="1002"/>
      <c r="AM42" s="1002"/>
      <c r="AN42" s="1002"/>
      <c r="AO42" s="1002"/>
      <c r="AP42" s="1002"/>
      <c r="AQ42" s="1002"/>
      <c r="AR42" s="1002"/>
      <c r="AS42" s="1002"/>
      <c r="AT42" s="1002"/>
      <c r="AU42" s="1002"/>
      <c r="AV42" s="1002"/>
      <c r="AW42" s="1002"/>
      <c r="AX42" s="1002"/>
      <c r="AY42" s="1002"/>
      <c r="AZ42" s="1076"/>
      <c r="BA42" s="1076"/>
      <c r="BB42" s="1076"/>
      <c r="BC42" s="1076"/>
      <c r="BD42" s="1076"/>
      <c r="BE42" s="1066"/>
      <c r="BF42" s="1066"/>
      <c r="BG42" s="1066"/>
      <c r="BH42" s="1066"/>
      <c r="BI42" s="1067"/>
      <c r="BJ42" s="232"/>
      <c r="BK42" s="232"/>
      <c r="BL42" s="232"/>
      <c r="BM42" s="232"/>
      <c r="BN42" s="232"/>
      <c r="BO42" s="245"/>
      <c r="BP42" s="245"/>
      <c r="BQ42" s="242">
        <v>36</v>
      </c>
      <c r="BR42" s="243"/>
      <c r="BS42" s="1048"/>
      <c r="BT42" s="1049"/>
      <c r="BU42" s="1049"/>
      <c r="BV42" s="1049"/>
      <c r="BW42" s="1049"/>
      <c r="BX42" s="1049"/>
      <c r="BY42" s="1049"/>
      <c r="BZ42" s="1049"/>
      <c r="CA42" s="1049"/>
      <c r="CB42" s="1049"/>
      <c r="CC42" s="1049"/>
      <c r="CD42" s="1049"/>
      <c r="CE42" s="1049"/>
      <c r="CF42" s="1049"/>
      <c r="CG42" s="1050"/>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26"/>
    </row>
    <row r="43" spans="1:131" s="227" customFormat="1" ht="26.25" customHeight="1" x14ac:dyDescent="0.15">
      <c r="A43" s="241">
        <v>16</v>
      </c>
      <c r="B43" s="1071"/>
      <c r="C43" s="1072"/>
      <c r="D43" s="1072"/>
      <c r="E43" s="1072"/>
      <c r="F43" s="1072"/>
      <c r="G43" s="1072"/>
      <c r="H43" s="1072"/>
      <c r="I43" s="1072"/>
      <c r="J43" s="1072"/>
      <c r="K43" s="1072"/>
      <c r="L43" s="1072"/>
      <c r="M43" s="1072"/>
      <c r="N43" s="1072"/>
      <c r="O43" s="1072"/>
      <c r="P43" s="1073"/>
      <c r="Q43" s="1077"/>
      <c r="R43" s="1078"/>
      <c r="S43" s="1078"/>
      <c r="T43" s="1078"/>
      <c r="U43" s="1078"/>
      <c r="V43" s="1078"/>
      <c r="W43" s="1078"/>
      <c r="X43" s="1078"/>
      <c r="Y43" s="1078"/>
      <c r="Z43" s="1078"/>
      <c r="AA43" s="1078"/>
      <c r="AB43" s="1078"/>
      <c r="AC43" s="1078"/>
      <c r="AD43" s="1078"/>
      <c r="AE43" s="1079"/>
      <c r="AF43" s="1053"/>
      <c r="AG43" s="1054"/>
      <c r="AH43" s="1054"/>
      <c r="AI43" s="1054"/>
      <c r="AJ43" s="1055"/>
      <c r="AK43" s="1011"/>
      <c r="AL43" s="1002"/>
      <c r="AM43" s="1002"/>
      <c r="AN43" s="1002"/>
      <c r="AO43" s="1002"/>
      <c r="AP43" s="1002"/>
      <c r="AQ43" s="1002"/>
      <c r="AR43" s="1002"/>
      <c r="AS43" s="1002"/>
      <c r="AT43" s="1002"/>
      <c r="AU43" s="1002"/>
      <c r="AV43" s="1002"/>
      <c r="AW43" s="1002"/>
      <c r="AX43" s="1002"/>
      <c r="AY43" s="1002"/>
      <c r="AZ43" s="1076"/>
      <c r="BA43" s="1076"/>
      <c r="BB43" s="1076"/>
      <c r="BC43" s="1076"/>
      <c r="BD43" s="1076"/>
      <c r="BE43" s="1066"/>
      <c r="BF43" s="1066"/>
      <c r="BG43" s="1066"/>
      <c r="BH43" s="1066"/>
      <c r="BI43" s="1067"/>
      <c r="BJ43" s="232"/>
      <c r="BK43" s="232"/>
      <c r="BL43" s="232"/>
      <c r="BM43" s="232"/>
      <c r="BN43" s="232"/>
      <c r="BO43" s="245"/>
      <c r="BP43" s="245"/>
      <c r="BQ43" s="242">
        <v>37</v>
      </c>
      <c r="BR43" s="243"/>
      <c r="BS43" s="1048"/>
      <c r="BT43" s="1049"/>
      <c r="BU43" s="1049"/>
      <c r="BV43" s="1049"/>
      <c r="BW43" s="1049"/>
      <c r="BX43" s="1049"/>
      <c r="BY43" s="1049"/>
      <c r="BZ43" s="1049"/>
      <c r="CA43" s="1049"/>
      <c r="CB43" s="1049"/>
      <c r="CC43" s="1049"/>
      <c r="CD43" s="1049"/>
      <c r="CE43" s="1049"/>
      <c r="CF43" s="1049"/>
      <c r="CG43" s="1050"/>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26"/>
    </row>
    <row r="44" spans="1:131" s="227" customFormat="1" ht="26.25" customHeight="1" x14ac:dyDescent="0.15">
      <c r="A44" s="241">
        <v>17</v>
      </c>
      <c r="B44" s="1071"/>
      <c r="C44" s="1072"/>
      <c r="D44" s="1072"/>
      <c r="E44" s="1072"/>
      <c r="F44" s="1072"/>
      <c r="G44" s="1072"/>
      <c r="H44" s="1072"/>
      <c r="I44" s="1072"/>
      <c r="J44" s="1072"/>
      <c r="K44" s="1072"/>
      <c r="L44" s="1072"/>
      <c r="M44" s="1072"/>
      <c r="N44" s="1072"/>
      <c r="O44" s="1072"/>
      <c r="P44" s="1073"/>
      <c r="Q44" s="1077"/>
      <c r="R44" s="1078"/>
      <c r="S44" s="1078"/>
      <c r="T44" s="1078"/>
      <c r="U44" s="1078"/>
      <c r="V44" s="1078"/>
      <c r="W44" s="1078"/>
      <c r="X44" s="1078"/>
      <c r="Y44" s="1078"/>
      <c r="Z44" s="1078"/>
      <c r="AA44" s="1078"/>
      <c r="AB44" s="1078"/>
      <c r="AC44" s="1078"/>
      <c r="AD44" s="1078"/>
      <c r="AE44" s="1079"/>
      <c r="AF44" s="1053"/>
      <c r="AG44" s="1054"/>
      <c r="AH44" s="1054"/>
      <c r="AI44" s="1054"/>
      <c r="AJ44" s="1055"/>
      <c r="AK44" s="1011"/>
      <c r="AL44" s="1002"/>
      <c r="AM44" s="1002"/>
      <c r="AN44" s="1002"/>
      <c r="AO44" s="1002"/>
      <c r="AP44" s="1002"/>
      <c r="AQ44" s="1002"/>
      <c r="AR44" s="1002"/>
      <c r="AS44" s="1002"/>
      <c r="AT44" s="1002"/>
      <c r="AU44" s="1002"/>
      <c r="AV44" s="1002"/>
      <c r="AW44" s="1002"/>
      <c r="AX44" s="1002"/>
      <c r="AY44" s="1002"/>
      <c r="AZ44" s="1076"/>
      <c r="BA44" s="1076"/>
      <c r="BB44" s="1076"/>
      <c r="BC44" s="1076"/>
      <c r="BD44" s="1076"/>
      <c r="BE44" s="1066"/>
      <c r="BF44" s="1066"/>
      <c r="BG44" s="1066"/>
      <c r="BH44" s="1066"/>
      <c r="BI44" s="1067"/>
      <c r="BJ44" s="232"/>
      <c r="BK44" s="232"/>
      <c r="BL44" s="232"/>
      <c r="BM44" s="232"/>
      <c r="BN44" s="232"/>
      <c r="BO44" s="245"/>
      <c r="BP44" s="245"/>
      <c r="BQ44" s="242">
        <v>38</v>
      </c>
      <c r="BR44" s="243"/>
      <c r="BS44" s="1048"/>
      <c r="BT44" s="1049"/>
      <c r="BU44" s="1049"/>
      <c r="BV44" s="1049"/>
      <c r="BW44" s="1049"/>
      <c r="BX44" s="1049"/>
      <c r="BY44" s="1049"/>
      <c r="BZ44" s="1049"/>
      <c r="CA44" s="1049"/>
      <c r="CB44" s="1049"/>
      <c r="CC44" s="1049"/>
      <c r="CD44" s="1049"/>
      <c r="CE44" s="1049"/>
      <c r="CF44" s="1049"/>
      <c r="CG44" s="1050"/>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26"/>
    </row>
    <row r="45" spans="1:131" s="227" customFormat="1" ht="26.25" customHeight="1" x14ac:dyDescent="0.15">
      <c r="A45" s="241">
        <v>18</v>
      </c>
      <c r="B45" s="1071"/>
      <c r="C45" s="1072"/>
      <c r="D45" s="1072"/>
      <c r="E45" s="1072"/>
      <c r="F45" s="1072"/>
      <c r="G45" s="1072"/>
      <c r="H45" s="1072"/>
      <c r="I45" s="1072"/>
      <c r="J45" s="1072"/>
      <c r="K45" s="1072"/>
      <c r="L45" s="1072"/>
      <c r="M45" s="1072"/>
      <c r="N45" s="1072"/>
      <c r="O45" s="1072"/>
      <c r="P45" s="1073"/>
      <c r="Q45" s="1077"/>
      <c r="R45" s="1078"/>
      <c r="S45" s="1078"/>
      <c r="T45" s="1078"/>
      <c r="U45" s="1078"/>
      <c r="V45" s="1078"/>
      <c r="W45" s="1078"/>
      <c r="X45" s="1078"/>
      <c r="Y45" s="1078"/>
      <c r="Z45" s="1078"/>
      <c r="AA45" s="1078"/>
      <c r="AB45" s="1078"/>
      <c r="AC45" s="1078"/>
      <c r="AD45" s="1078"/>
      <c r="AE45" s="1079"/>
      <c r="AF45" s="1053"/>
      <c r="AG45" s="1054"/>
      <c r="AH45" s="1054"/>
      <c r="AI45" s="1054"/>
      <c r="AJ45" s="1055"/>
      <c r="AK45" s="1011"/>
      <c r="AL45" s="1002"/>
      <c r="AM45" s="1002"/>
      <c r="AN45" s="1002"/>
      <c r="AO45" s="1002"/>
      <c r="AP45" s="1002"/>
      <c r="AQ45" s="1002"/>
      <c r="AR45" s="1002"/>
      <c r="AS45" s="1002"/>
      <c r="AT45" s="1002"/>
      <c r="AU45" s="1002"/>
      <c r="AV45" s="1002"/>
      <c r="AW45" s="1002"/>
      <c r="AX45" s="1002"/>
      <c r="AY45" s="1002"/>
      <c r="AZ45" s="1076"/>
      <c r="BA45" s="1076"/>
      <c r="BB45" s="1076"/>
      <c r="BC45" s="1076"/>
      <c r="BD45" s="1076"/>
      <c r="BE45" s="1066"/>
      <c r="BF45" s="1066"/>
      <c r="BG45" s="1066"/>
      <c r="BH45" s="1066"/>
      <c r="BI45" s="1067"/>
      <c r="BJ45" s="232"/>
      <c r="BK45" s="232"/>
      <c r="BL45" s="232"/>
      <c r="BM45" s="232"/>
      <c r="BN45" s="232"/>
      <c r="BO45" s="245"/>
      <c r="BP45" s="245"/>
      <c r="BQ45" s="242">
        <v>39</v>
      </c>
      <c r="BR45" s="243"/>
      <c r="BS45" s="1048"/>
      <c r="BT45" s="1049"/>
      <c r="BU45" s="1049"/>
      <c r="BV45" s="1049"/>
      <c r="BW45" s="1049"/>
      <c r="BX45" s="1049"/>
      <c r="BY45" s="1049"/>
      <c r="BZ45" s="1049"/>
      <c r="CA45" s="1049"/>
      <c r="CB45" s="1049"/>
      <c r="CC45" s="1049"/>
      <c r="CD45" s="1049"/>
      <c r="CE45" s="1049"/>
      <c r="CF45" s="1049"/>
      <c r="CG45" s="1050"/>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26"/>
    </row>
    <row r="46" spans="1:131" s="227" customFormat="1" ht="26.25" customHeight="1" x14ac:dyDescent="0.15">
      <c r="A46" s="241">
        <v>19</v>
      </c>
      <c r="B46" s="1071"/>
      <c r="C46" s="1072"/>
      <c r="D46" s="1072"/>
      <c r="E46" s="1072"/>
      <c r="F46" s="1072"/>
      <c r="G46" s="1072"/>
      <c r="H46" s="1072"/>
      <c r="I46" s="1072"/>
      <c r="J46" s="1072"/>
      <c r="K46" s="1072"/>
      <c r="L46" s="1072"/>
      <c r="M46" s="1072"/>
      <c r="N46" s="1072"/>
      <c r="O46" s="1072"/>
      <c r="P46" s="1073"/>
      <c r="Q46" s="1077"/>
      <c r="R46" s="1078"/>
      <c r="S46" s="1078"/>
      <c r="T46" s="1078"/>
      <c r="U46" s="1078"/>
      <c r="V46" s="1078"/>
      <c r="W46" s="1078"/>
      <c r="X46" s="1078"/>
      <c r="Y46" s="1078"/>
      <c r="Z46" s="1078"/>
      <c r="AA46" s="1078"/>
      <c r="AB46" s="1078"/>
      <c r="AC46" s="1078"/>
      <c r="AD46" s="1078"/>
      <c r="AE46" s="1079"/>
      <c r="AF46" s="1053"/>
      <c r="AG46" s="1054"/>
      <c r="AH46" s="1054"/>
      <c r="AI46" s="1054"/>
      <c r="AJ46" s="1055"/>
      <c r="AK46" s="1011"/>
      <c r="AL46" s="1002"/>
      <c r="AM46" s="1002"/>
      <c r="AN46" s="1002"/>
      <c r="AO46" s="1002"/>
      <c r="AP46" s="1002"/>
      <c r="AQ46" s="1002"/>
      <c r="AR46" s="1002"/>
      <c r="AS46" s="1002"/>
      <c r="AT46" s="1002"/>
      <c r="AU46" s="1002"/>
      <c r="AV46" s="1002"/>
      <c r="AW46" s="1002"/>
      <c r="AX46" s="1002"/>
      <c r="AY46" s="1002"/>
      <c r="AZ46" s="1076"/>
      <c r="BA46" s="1076"/>
      <c r="BB46" s="1076"/>
      <c r="BC46" s="1076"/>
      <c r="BD46" s="1076"/>
      <c r="BE46" s="1066"/>
      <c r="BF46" s="1066"/>
      <c r="BG46" s="1066"/>
      <c r="BH46" s="1066"/>
      <c r="BI46" s="1067"/>
      <c r="BJ46" s="232"/>
      <c r="BK46" s="232"/>
      <c r="BL46" s="232"/>
      <c r="BM46" s="232"/>
      <c r="BN46" s="232"/>
      <c r="BO46" s="245"/>
      <c r="BP46" s="245"/>
      <c r="BQ46" s="242">
        <v>40</v>
      </c>
      <c r="BR46" s="243"/>
      <c r="BS46" s="1048"/>
      <c r="BT46" s="1049"/>
      <c r="BU46" s="1049"/>
      <c r="BV46" s="1049"/>
      <c r="BW46" s="1049"/>
      <c r="BX46" s="1049"/>
      <c r="BY46" s="1049"/>
      <c r="BZ46" s="1049"/>
      <c r="CA46" s="1049"/>
      <c r="CB46" s="1049"/>
      <c r="CC46" s="1049"/>
      <c r="CD46" s="1049"/>
      <c r="CE46" s="1049"/>
      <c r="CF46" s="1049"/>
      <c r="CG46" s="1050"/>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26"/>
    </row>
    <row r="47" spans="1:131" s="227" customFormat="1" ht="26.25" customHeight="1" x14ac:dyDescent="0.15">
      <c r="A47" s="241">
        <v>20</v>
      </c>
      <c r="B47" s="1071"/>
      <c r="C47" s="1072"/>
      <c r="D47" s="1072"/>
      <c r="E47" s="1072"/>
      <c r="F47" s="1072"/>
      <c r="G47" s="1072"/>
      <c r="H47" s="1072"/>
      <c r="I47" s="1072"/>
      <c r="J47" s="1072"/>
      <c r="K47" s="1072"/>
      <c r="L47" s="1072"/>
      <c r="M47" s="1072"/>
      <c r="N47" s="1072"/>
      <c r="O47" s="1072"/>
      <c r="P47" s="1073"/>
      <c r="Q47" s="1077"/>
      <c r="R47" s="1078"/>
      <c r="S47" s="1078"/>
      <c r="T47" s="1078"/>
      <c r="U47" s="1078"/>
      <c r="V47" s="1078"/>
      <c r="W47" s="1078"/>
      <c r="X47" s="1078"/>
      <c r="Y47" s="1078"/>
      <c r="Z47" s="1078"/>
      <c r="AA47" s="1078"/>
      <c r="AB47" s="1078"/>
      <c r="AC47" s="1078"/>
      <c r="AD47" s="1078"/>
      <c r="AE47" s="1079"/>
      <c r="AF47" s="1053"/>
      <c r="AG47" s="1054"/>
      <c r="AH47" s="1054"/>
      <c r="AI47" s="1054"/>
      <c r="AJ47" s="1055"/>
      <c r="AK47" s="1011"/>
      <c r="AL47" s="1002"/>
      <c r="AM47" s="1002"/>
      <c r="AN47" s="1002"/>
      <c r="AO47" s="1002"/>
      <c r="AP47" s="1002"/>
      <c r="AQ47" s="1002"/>
      <c r="AR47" s="1002"/>
      <c r="AS47" s="1002"/>
      <c r="AT47" s="1002"/>
      <c r="AU47" s="1002"/>
      <c r="AV47" s="1002"/>
      <c r="AW47" s="1002"/>
      <c r="AX47" s="1002"/>
      <c r="AY47" s="1002"/>
      <c r="AZ47" s="1076"/>
      <c r="BA47" s="1076"/>
      <c r="BB47" s="1076"/>
      <c r="BC47" s="1076"/>
      <c r="BD47" s="1076"/>
      <c r="BE47" s="1066"/>
      <c r="BF47" s="1066"/>
      <c r="BG47" s="1066"/>
      <c r="BH47" s="1066"/>
      <c r="BI47" s="1067"/>
      <c r="BJ47" s="232"/>
      <c r="BK47" s="232"/>
      <c r="BL47" s="232"/>
      <c r="BM47" s="232"/>
      <c r="BN47" s="232"/>
      <c r="BO47" s="245"/>
      <c r="BP47" s="245"/>
      <c r="BQ47" s="242">
        <v>41</v>
      </c>
      <c r="BR47" s="243"/>
      <c r="BS47" s="1048"/>
      <c r="BT47" s="1049"/>
      <c r="BU47" s="1049"/>
      <c r="BV47" s="1049"/>
      <c r="BW47" s="1049"/>
      <c r="BX47" s="1049"/>
      <c r="BY47" s="1049"/>
      <c r="BZ47" s="1049"/>
      <c r="CA47" s="1049"/>
      <c r="CB47" s="1049"/>
      <c r="CC47" s="1049"/>
      <c r="CD47" s="1049"/>
      <c r="CE47" s="1049"/>
      <c r="CF47" s="1049"/>
      <c r="CG47" s="1050"/>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26"/>
    </row>
    <row r="48" spans="1:131" s="227" customFormat="1" ht="26.25" customHeight="1" x14ac:dyDescent="0.15">
      <c r="A48" s="241">
        <v>21</v>
      </c>
      <c r="B48" s="1071"/>
      <c r="C48" s="1072"/>
      <c r="D48" s="1072"/>
      <c r="E48" s="1072"/>
      <c r="F48" s="1072"/>
      <c r="G48" s="1072"/>
      <c r="H48" s="1072"/>
      <c r="I48" s="1072"/>
      <c r="J48" s="1072"/>
      <c r="K48" s="1072"/>
      <c r="L48" s="1072"/>
      <c r="M48" s="1072"/>
      <c r="N48" s="1072"/>
      <c r="O48" s="1072"/>
      <c r="P48" s="1073"/>
      <c r="Q48" s="1077"/>
      <c r="R48" s="1078"/>
      <c r="S48" s="1078"/>
      <c r="T48" s="1078"/>
      <c r="U48" s="1078"/>
      <c r="V48" s="1078"/>
      <c r="W48" s="1078"/>
      <c r="X48" s="1078"/>
      <c r="Y48" s="1078"/>
      <c r="Z48" s="1078"/>
      <c r="AA48" s="1078"/>
      <c r="AB48" s="1078"/>
      <c r="AC48" s="1078"/>
      <c r="AD48" s="1078"/>
      <c r="AE48" s="1079"/>
      <c r="AF48" s="1053"/>
      <c r="AG48" s="1054"/>
      <c r="AH48" s="1054"/>
      <c r="AI48" s="1054"/>
      <c r="AJ48" s="1055"/>
      <c r="AK48" s="1011"/>
      <c r="AL48" s="1002"/>
      <c r="AM48" s="1002"/>
      <c r="AN48" s="1002"/>
      <c r="AO48" s="1002"/>
      <c r="AP48" s="1002"/>
      <c r="AQ48" s="1002"/>
      <c r="AR48" s="1002"/>
      <c r="AS48" s="1002"/>
      <c r="AT48" s="1002"/>
      <c r="AU48" s="1002"/>
      <c r="AV48" s="1002"/>
      <c r="AW48" s="1002"/>
      <c r="AX48" s="1002"/>
      <c r="AY48" s="1002"/>
      <c r="AZ48" s="1076"/>
      <c r="BA48" s="1076"/>
      <c r="BB48" s="1076"/>
      <c r="BC48" s="1076"/>
      <c r="BD48" s="1076"/>
      <c r="BE48" s="1066"/>
      <c r="BF48" s="1066"/>
      <c r="BG48" s="1066"/>
      <c r="BH48" s="1066"/>
      <c r="BI48" s="1067"/>
      <c r="BJ48" s="232"/>
      <c r="BK48" s="232"/>
      <c r="BL48" s="232"/>
      <c r="BM48" s="232"/>
      <c r="BN48" s="232"/>
      <c r="BO48" s="245"/>
      <c r="BP48" s="245"/>
      <c r="BQ48" s="242">
        <v>42</v>
      </c>
      <c r="BR48" s="243"/>
      <c r="BS48" s="1048"/>
      <c r="BT48" s="1049"/>
      <c r="BU48" s="1049"/>
      <c r="BV48" s="1049"/>
      <c r="BW48" s="1049"/>
      <c r="BX48" s="1049"/>
      <c r="BY48" s="1049"/>
      <c r="BZ48" s="1049"/>
      <c r="CA48" s="1049"/>
      <c r="CB48" s="1049"/>
      <c r="CC48" s="1049"/>
      <c r="CD48" s="1049"/>
      <c r="CE48" s="1049"/>
      <c r="CF48" s="1049"/>
      <c r="CG48" s="1050"/>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26"/>
    </row>
    <row r="49" spans="1:131" s="227" customFormat="1" ht="26.25" customHeight="1" x14ac:dyDescent="0.15">
      <c r="A49" s="241">
        <v>22</v>
      </c>
      <c r="B49" s="1071"/>
      <c r="C49" s="1072"/>
      <c r="D49" s="1072"/>
      <c r="E49" s="1072"/>
      <c r="F49" s="1072"/>
      <c r="G49" s="1072"/>
      <c r="H49" s="1072"/>
      <c r="I49" s="1072"/>
      <c r="J49" s="1072"/>
      <c r="K49" s="1072"/>
      <c r="L49" s="1072"/>
      <c r="M49" s="1072"/>
      <c r="N49" s="1072"/>
      <c r="O49" s="1072"/>
      <c r="P49" s="1073"/>
      <c r="Q49" s="1077"/>
      <c r="R49" s="1078"/>
      <c r="S49" s="1078"/>
      <c r="T49" s="1078"/>
      <c r="U49" s="1078"/>
      <c r="V49" s="1078"/>
      <c r="W49" s="1078"/>
      <c r="X49" s="1078"/>
      <c r="Y49" s="1078"/>
      <c r="Z49" s="1078"/>
      <c r="AA49" s="1078"/>
      <c r="AB49" s="1078"/>
      <c r="AC49" s="1078"/>
      <c r="AD49" s="1078"/>
      <c r="AE49" s="1079"/>
      <c r="AF49" s="1053"/>
      <c r="AG49" s="1054"/>
      <c r="AH49" s="1054"/>
      <c r="AI49" s="1054"/>
      <c r="AJ49" s="1055"/>
      <c r="AK49" s="1011"/>
      <c r="AL49" s="1002"/>
      <c r="AM49" s="1002"/>
      <c r="AN49" s="1002"/>
      <c r="AO49" s="1002"/>
      <c r="AP49" s="1002"/>
      <c r="AQ49" s="1002"/>
      <c r="AR49" s="1002"/>
      <c r="AS49" s="1002"/>
      <c r="AT49" s="1002"/>
      <c r="AU49" s="1002"/>
      <c r="AV49" s="1002"/>
      <c r="AW49" s="1002"/>
      <c r="AX49" s="1002"/>
      <c r="AY49" s="1002"/>
      <c r="AZ49" s="1076"/>
      <c r="BA49" s="1076"/>
      <c r="BB49" s="1076"/>
      <c r="BC49" s="1076"/>
      <c r="BD49" s="1076"/>
      <c r="BE49" s="1066"/>
      <c r="BF49" s="1066"/>
      <c r="BG49" s="1066"/>
      <c r="BH49" s="1066"/>
      <c r="BI49" s="1067"/>
      <c r="BJ49" s="232"/>
      <c r="BK49" s="232"/>
      <c r="BL49" s="232"/>
      <c r="BM49" s="232"/>
      <c r="BN49" s="232"/>
      <c r="BO49" s="245"/>
      <c r="BP49" s="245"/>
      <c r="BQ49" s="242">
        <v>43</v>
      </c>
      <c r="BR49" s="243"/>
      <c r="BS49" s="1048"/>
      <c r="BT49" s="1049"/>
      <c r="BU49" s="1049"/>
      <c r="BV49" s="1049"/>
      <c r="BW49" s="1049"/>
      <c r="BX49" s="1049"/>
      <c r="BY49" s="1049"/>
      <c r="BZ49" s="1049"/>
      <c r="CA49" s="1049"/>
      <c r="CB49" s="1049"/>
      <c r="CC49" s="1049"/>
      <c r="CD49" s="1049"/>
      <c r="CE49" s="1049"/>
      <c r="CF49" s="1049"/>
      <c r="CG49" s="1050"/>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26"/>
    </row>
    <row r="50" spans="1:131" s="227" customFormat="1" ht="26.25" customHeight="1" x14ac:dyDescent="0.15">
      <c r="A50" s="241">
        <v>23</v>
      </c>
      <c r="B50" s="1071"/>
      <c r="C50" s="1072"/>
      <c r="D50" s="1072"/>
      <c r="E50" s="1072"/>
      <c r="F50" s="1072"/>
      <c r="G50" s="1072"/>
      <c r="H50" s="1072"/>
      <c r="I50" s="1072"/>
      <c r="J50" s="1072"/>
      <c r="K50" s="1072"/>
      <c r="L50" s="1072"/>
      <c r="M50" s="1072"/>
      <c r="N50" s="1072"/>
      <c r="O50" s="1072"/>
      <c r="P50" s="1073"/>
      <c r="Q50" s="1074"/>
      <c r="R50" s="1057"/>
      <c r="S50" s="1057"/>
      <c r="T50" s="1057"/>
      <c r="U50" s="1057"/>
      <c r="V50" s="1057"/>
      <c r="W50" s="1057"/>
      <c r="X50" s="1057"/>
      <c r="Y50" s="1057"/>
      <c r="Z50" s="1057"/>
      <c r="AA50" s="1057"/>
      <c r="AB50" s="1057"/>
      <c r="AC50" s="1057"/>
      <c r="AD50" s="1057"/>
      <c r="AE50" s="1075"/>
      <c r="AF50" s="1053"/>
      <c r="AG50" s="1054"/>
      <c r="AH50" s="1054"/>
      <c r="AI50" s="1054"/>
      <c r="AJ50" s="1055"/>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66"/>
      <c r="BF50" s="1066"/>
      <c r="BG50" s="1066"/>
      <c r="BH50" s="1066"/>
      <c r="BI50" s="1067"/>
      <c r="BJ50" s="232"/>
      <c r="BK50" s="232"/>
      <c r="BL50" s="232"/>
      <c r="BM50" s="232"/>
      <c r="BN50" s="232"/>
      <c r="BO50" s="245"/>
      <c r="BP50" s="245"/>
      <c r="BQ50" s="242">
        <v>44</v>
      </c>
      <c r="BR50" s="243"/>
      <c r="BS50" s="1048"/>
      <c r="BT50" s="1049"/>
      <c r="BU50" s="1049"/>
      <c r="BV50" s="1049"/>
      <c r="BW50" s="1049"/>
      <c r="BX50" s="1049"/>
      <c r="BY50" s="1049"/>
      <c r="BZ50" s="1049"/>
      <c r="CA50" s="1049"/>
      <c r="CB50" s="1049"/>
      <c r="CC50" s="1049"/>
      <c r="CD50" s="1049"/>
      <c r="CE50" s="1049"/>
      <c r="CF50" s="1049"/>
      <c r="CG50" s="1050"/>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26"/>
    </row>
    <row r="51" spans="1:131" s="227" customFormat="1" ht="26.25" customHeight="1" x14ac:dyDescent="0.15">
      <c r="A51" s="241">
        <v>24</v>
      </c>
      <c r="B51" s="1071"/>
      <c r="C51" s="1072"/>
      <c r="D51" s="1072"/>
      <c r="E51" s="1072"/>
      <c r="F51" s="1072"/>
      <c r="G51" s="1072"/>
      <c r="H51" s="1072"/>
      <c r="I51" s="1072"/>
      <c r="J51" s="1072"/>
      <c r="K51" s="1072"/>
      <c r="L51" s="1072"/>
      <c r="M51" s="1072"/>
      <c r="N51" s="1072"/>
      <c r="O51" s="1072"/>
      <c r="P51" s="1073"/>
      <c r="Q51" s="1074"/>
      <c r="R51" s="1057"/>
      <c r="S51" s="1057"/>
      <c r="T51" s="1057"/>
      <c r="U51" s="1057"/>
      <c r="V51" s="1057"/>
      <c r="W51" s="1057"/>
      <c r="X51" s="1057"/>
      <c r="Y51" s="1057"/>
      <c r="Z51" s="1057"/>
      <c r="AA51" s="1057"/>
      <c r="AB51" s="1057"/>
      <c r="AC51" s="1057"/>
      <c r="AD51" s="1057"/>
      <c r="AE51" s="1075"/>
      <c r="AF51" s="1053"/>
      <c r="AG51" s="1054"/>
      <c r="AH51" s="1054"/>
      <c r="AI51" s="1054"/>
      <c r="AJ51" s="1055"/>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66"/>
      <c r="BF51" s="1066"/>
      <c r="BG51" s="1066"/>
      <c r="BH51" s="1066"/>
      <c r="BI51" s="1067"/>
      <c r="BJ51" s="232"/>
      <c r="BK51" s="232"/>
      <c r="BL51" s="232"/>
      <c r="BM51" s="232"/>
      <c r="BN51" s="232"/>
      <c r="BO51" s="245"/>
      <c r="BP51" s="245"/>
      <c r="BQ51" s="242">
        <v>45</v>
      </c>
      <c r="BR51" s="243"/>
      <c r="BS51" s="1048"/>
      <c r="BT51" s="1049"/>
      <c r="BU51" s="1049"/>
      <c r="BV51" s="1049"/>
      <c r="BW51" s="1049"/>
      <c r="BX51" s="1049"/>
      <c r="BY51" s="1049"/>
      <c r="BZ51" s="1049"/>
      <c r="CA51" s="1049"/>
      <c r="CB51" s="1049"/>
      <c r="CC51" s="1049"/>
      <c r="CD51" s="1049"/>
      <c r="CE51" s="1049"/>
      <c r="CF51" s="1049"/>
      <c r="CG51" s="1050"/>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26"/>
    </row>
    <row r="52" spans="1:131" s="227" customFormat="1" ht="26.25" customHeight="1" x14ac:dyDescent="0.15">
      <c r="A52" s="241">
        <v>25</v>
      </c>
      <c r="B52" s="1071"/>
      <c r="C52" s="1072"/>
      <c r="D52" s="1072"/>
      <c r="E52" s="1072"/>
      <c r="F52" s="1072"/>
      <c r="G52" s="1072"/>
      <c r="H52" s="1072"/>
      <c r="I52" s="1072"/>
      <c r="J52" s="1072"/>
      <c r="K52" s="1072"/>
      <c r="L52" s="1072"/>
      <c r="M52" s="1072"/>
      <c r="N52" s="1072"/>
      <c r="O52" s="1072"/>
      <c r="P52" s="1073"/>
      <c r="Q52" s="1074"/>
      <c r="R52" s="1057"/>
      <c r="S52" s="1057"/>
      <c r="T52" s="1057"/>
      <c r="U52" s="1057"/>
      <c r="V52" s="1057"/>
      <c r="W52" s="1057"/>
      <c r="X52" s="1057"/>
      <c r="Y52" s="1057"/>
      <c r="Z52" s="1057"/>
      <c r="AA52" s="1057"/>
      <c r="AB52" s="1057"/>
      <c r="AC52" s="1057"/>
      <c r="AD52" s="1057"/>
      <c r="AE52" s="1075"/>
      <c r="AF52" s="1053"/>
      <c r="AG52" s="1054"/>
      <c r="AH52" s="1054"/>
      <c r="AI52" s="1054"/>
      <c r="AJ52" s="1055"/>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66"/>
      <c r="BF52" s="1066"/>
      <c r="BG52" s="1066"/>
      <c r="BH52" s="1066"/>
      <c r="BI52" s="1067"/>
      <c r="BJ52" s="232"/>
      <c r="BK52" s="232"/>
      <c r="BL52" s="232"/>
      <c r="BM52" s="232"/>
      <c r="BN52" s="232"/>
      <c r="BO52" s="245"/>
      <c r="BP52" s="245"/>
      <c r="BQ52" s="242">
        <v>46</v>
      </c>
      <c r="BR52" s="243"/>
      <c r="BS52" s="1048"/>
      <c r="BT52" s="1049"/>
      <c r="BU52" s="1049"/>
      <c r="BV52" s="1049"/>
      <c r="BW52" s="1049"/>
      <c r="BX52" s="1049"/>
      <c r="BY52" s="1049"/>
      <c r="BZ52" s="1049"/>
      <c r="CA52" s="1049"/>
      <c r="CB52" s="1049"/>
      <c r="CC52" s="1049"/>
      <c r="CD52" s="1049"/>
      <c r="CE52" s="1049"/>
      <c r="CF52" s="1049"/>
      <c r="CG52" s="1050"/>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26"/>
    </row>
    <row r="53" spans="1:131" s="227" customFormat="1" ht="26.25" customHeight="1" x14ac:dyDescent="0.15">
      <c r="A53" s="241">
        <v>26</v>
      </c>
      <c r="B53" s="1071"/>
      <c r="C53" s="1072"/>
      <c r="D53" s="1072"/>
      <c r="E53" s="1072"/>
      <c r="F53" s="1072"/>
      <c r="G53" s="1072"/>
      <c r="H53" s="1072"/>
      <c r="I53" s="1072"/>
      <c r="J53" s="1072"/>
      <c r="K53" s="1072"/>
      <c r="L53" s="1072"/>
      <c r="M53" s="1072"/>
      <c r="N53" s="1072"/>
      <c r="O53" s="1072"/>
      <c r="P53" s="1073"/>
      <c r="Q53" s="1074"/>
      <c r="R53" s="1057"/>
      <c r="S53" s="1057"/>
      <c r="T53" s="1057"/>
      <c r="U53" s="1057"/>
      <c r="V53" s="1057"/>
      <c r="W53" s="1057"/>
      <c r="X53" s="1057"/>
      <c r="Y53" s="1057"/>
      <c r="Z53" s="1057"/>
      <c r="AA53" s="1057"/>
      <c r="AB53" s="1057"/>
      <c r="AC53" s="1057"/>
      <c r="AD53" s="1057"/>
      <c r="AE53" s="1075"/>
      <c r="AF53" s="1053"/>
      <c r="AG53" s="1054"/>
      <c r="AH53" s="1054"/>
      <c r="AI53" s="1054"/>
      <c r="AJ53" s="1055"/>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66"/>
      <c r="BF53" s="1066"/>
      <c r="BG53" s="1066"/>
      <c r="BH53" s="1066"/>
      <c r="BI53" s="1067"/>
      <c r="BJ53" s="232"/>
      <c r="BK53" s="232"/>
      <c r="BL53" s="232"/>
      <c r="BM53" s="232"/>
      <c r="BN53" s="232"/>
      <c r="BO53" s="245"/>
      <c r="BP53" s="245"/>
      <c r="BQ53" s="242">
        <v>47</v>
      </c>
      <c r="BR53" s="243"/>
      <c r="BS53" s="1048"/>
      <c r="BT53" s="1049"/>
      <c r="BU53" s="1049"/>
      <c r="BV53" s="1049"/>
      <c r="BW53" s="1049"/>
      <c r="BX53" s="1049"/>
      <c r="BY53" s="1049"/>
      <c r="BZ53" s="1049"/>
      <c r="CA53" s="1049"/>
      <c r="CB53" s="1049"/>
      <c r="CC53" s="1049"/>
      <c r="CD53" s="1049"/>
      <c r="CE53" s="1049"/>
      <c r="CF53" s="1049"/>
      <c r="CG53" s="1050"/>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26"/>
    </row>
    <row r="54" spans="1:131" s="227" customFormat="1" ht="26.25" customHeight="1" x14ac:dyDescent="0.15">
      <c r="A54" s="241">
        <v>27</v>
      </c>
      <c r="B54" s="1071"/>
      <c r="C54" s="1072"/>
      <c r="D54" s="1072"/>
      <c r="E54" s="1072"/>
      <c r="F54" s="1072"/>
      <c r="G54" s="1072"/>
      <c r="H54" s="1072"/>
      <c r="I54" s="1072"/>
      <c r="J54" s="1072"/>
      <c r="K54" s="1072"/>
      <c r="L54" s="1072"/>
      <c r="M54" s="1072"/>
      <c r="N54" s="1072"/>
      <c r="O54" s="1072"/>
      <c r="P54" s="1073"/>
      <c r="Q54" s="1074"/>
      <c r="R54" s="1057"/>
      <c r="S54" s="1057"/>
      <c r="T54" s="1057"/>
      <c r="U54" s="1057"/>
      <c r="V54" s="1057"/>
      <c r="W54" s="1057"/>
      <c r="X54" s="1057"/>
      <c r="Y54" s="1057"/>
      <c r="Z54" s="1057"/>
      <c r="AA54" s="1057"/>
      <c r="AB54" s="1057"/>
      <c r="AC54" s="1057"/>
      <c r="AD54" s="1057"/>
      <c r="AE54" s="1075"/>
      <c r="AF54" s="1053"/>
      <c r="AG54" s="1054"/>
      <c r="AH54" s="1054"/>
      <c r="AI54" s="1054"/>
      <c r="AJ54" s="1055"/>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66"/>
      <c r="BF54" s="1066"/>
      <c r="BG54" s="1066"/>
      <c r="BH54" s="1066"/>
      <c r="BI54" s="1067"/>
      <c r="BJ54" s="232"/>
      <c r="BK54" s="232"/>
      <c r="BL54" s="232"/>
      <c r="BM54" s="232"/>
      <c r="BN54" s="232"/>
      <c r="BO54" s="245"/>
      <c r="BP54" s="245"/>
      <c r="BQ54" s="242">
        <v>48</v>
      </c>
      <c r="BR54" s="243"/>
      <c r="BS54" s="1048"/>
      <c r="BT54" s="1049"/>
      <c r="BU54" s="1049"/>
      <c r="BV54" s="1049"/>
      <c r="BW54" s="1049"/>
      <c r="BX54" s="1049"/>
      <c r="BY54" s="1049"/>
      <c r="BZ54" s="1049"/>
      <c r="CA54" s="1049"/>
      <c r="CB54" s="1049"/>
      <c r="CC54" s="1049"/>
      <c r="CD54" s="1049"/>
      <c r="CE54" s="1049"/>
      <c r="CF54" s="1049"/>
      <c r="CG54" s="1050"/>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26"/>
    </row>
    <row r="55" spans="1:131" s="227" customFormat="1" ht="26.25" customHeight="1" x14ac:dyDescent="0.15">
      <c r="A55" s="241">
        <v>28</v>
      </c>
      <c r="B55" s="1071"/>
      <c r="C55" s="1072"/>
      <c r="D55" s="1072"/>
      <c r="E55" s="1072"/>
      <c r="F55" s="1072"/>
      <c r="G55" s="1072"/>
      <c r="H55" s="1072"/>
      <c r="I55" s="1072"/>
      <c r="J55" s="1072"/>
      <c r="K55" s="1072"/>
      <c r="L55" s="1072"/>
      <c r="M55" s="1072"/>
      <c r="N55" s="1072"/>
      <c r="O55" s="1072"/>
      <c r="P55" s="1073"/>
      <c r="Q55" s="1074"/>
      <c r="R55" s="1057"/>
      <c r="S55" s="1057"/>
      <c r="T55" s="1057"/>
      <c r="U55" s="1057"/>
      <c r="V55" s="1057"/>
      <c r="W55" s="1057"/>
      <c r="X55" s="1057"/>
      <c r="Y55" s="1057"/>
      <c r="Z55" s="1057"/>
      <c r="AA55" s="1057"/>
      <c r="AB55" s="1057"/>
      <c r="AC55" s="1057"/>
      <c r="AD55" s="1057"/>
      <c r="AE55" s="1075"/>
      <c r="AF55" s="1053"/>
      <c r="AG55" s="1054"/>
      <c r="AH55" s="1054"/>
      <c r="AI55" s="1054"/>
      <c r="AJ55" s="1055"/>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66"/>
      <c r="BF55" s="1066"/>
      <c r="BG55" s="1066"/>
      <c r="BH55" s="1066"/>
      <c r="BI55" s="1067"/>
      <c r="BJ55" s="232"/>
      <c r="BK55" s="232"/>
      <c r="BL55" s="232"/>
      <c r="BM55" s="232"/>
      <c r="BN55" s="232"/>
      <c r="BO55" s="245"/>
      <c r="BP55" s="245"/>
      <c r="BQ55" s="242">
        <v>49</v>
      </c>
      <c r="BR55" s="243"/>
      <c r="BS55" s="1048"/>
      <c r="BT55" s="1049"/>
      <c r="BU55" s="1049"/>
      <c r="BV55" s="1049"/>
      <c r="BW55" s="1049"/>
      <c r="BX55" s="1049"/>
      <c r="BY55" s="1049"/>
      <c r="BZ55" s="1049"/>
      <c r="CA55" s="1049"/>
      <c r="CB55" s="1049"/>
      <c r="CC55" s="1049"/>
      <c r="CD55" s="1049"/>
      <c r="CE55" s="1049"/>
      <c r="CF55" s="1049"/>
      <c r="CG55" s="1050"/>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26"/>
    </row>
    <row r="56" spans="1:131" s="227" customFormat="1" ht="26.25" customHeight="1" x14ac:dyDescent="0.15">
      <c r="A56" s="241">
        <v>29</v>
      </c>
      <c r="B56" s="1071"/>
      <c r="C56" s="1072"/>
      <c r="D56" s="1072"/>
      <c r="E56" s="1072"/>
      <c r="F56" s="1072"/>
      <c r="G56" s="1072"/>
      <c r="H56" s="1072"/>
      <c r="I56" s="1072"/>
      <c r="J56" s="1072"/>
      <c r="K56" s="1072"/>
      <c r="L56" s="1072"/>
      <c r="M56" s="1072"/>
      <c r="N56" s="1072"/>
      <c r="O56" s="1072"/>
      <c r="P56" s="1073"/>
      <c r="Q56" s="1074"/>
      <c r="R56" s="1057"/>
      <c r="S56" s="1057"/>
      <c r="T56" s="1057"/>
      <c r="U56" s="1057"/>
      <c r="V56" s="1057"/>
      <c r="W56" s="1057"/>
      <c r="X56" s="1057"/>
      <c r="Y56" s="1057"/>
      <c r="Z56" s="1057"/>
      <c r="AA56" s="1057"/>
      <c r="AB56" s="1057"/>
      <c r="AC56" s="1057"/>
      <c r="AD56" s="1057"/>
      <c r="AE56" s="1075"/>
      <c r="AF56" s="1053"/>
      <c r="AG56" s="1054"/>
      <c r="AH56" s="1054"/>
      <c r="AI56" s="1054"/>
      <c r="AJ56" s="1055"/>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66"/>
      <c r="BF56" s="1066"/>
      <c r="BG56" s="1066"/>
      <c r="BH56" s="1066"/>
      <c r="BI56" s="1067"/>
      <c r="BJ56" s="232"/>
      <c r="BK56" s="232"/>
      <c r="BL56" s="232"/>
      <c r="BM56" s="232"/>
      <c r="BN56" s="232"/>
      <c r="BO56" s="245"/>
      <c r="BP56" s="245"/>
      <c r="BQ56" s="242">
        <v>50</v>
      </c>
      <c r="BR56" s="243"/>
      <c r="BS56" s="1048"/>
      <c r="BT56" s="1049"/>
      <c r="BU56" s="1049"/>
      <c r="BV56" s="1049"/>
      <c r="BW56" s="1049"/>
      <c r="BX56" s="1049"/>
      <c r="BY56" s="1049"/>
      <c r="BZ56" s="1049"/>
      <c r="CA56" s="1049"/>
      <c r="CB56" s="1049"/>
      <c r="CC56" s="1049"/>
      <c r="CD56" s="1049"/>
      <c r="CE56" s="1049"/>
      <c r="CF56" s="1049"/>
      <c r="CG56" s="1050"/>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26"/>
    </row>
    <row r="57" spans="1:131" s="227" customFormat="1" ht="26.25" customHeight="1" x14ac:dyDescent="0.15">
      <c r="A57" s="241">
        <v>30</v>
      </c>
      <c r="B57" s="1071"/>
      <c r="C57" s="1072"/>
      <c r="D57" s="1072"/>
      <c r="E57" s="1072"/>
      <c r="F57" s="1072"/>
      <c r="G57" s="1072"/>
      <c r="H57" s="1072"/>
      <c r="I57" s="1072"/>
      <c r="J57" s="1072"/>
      <c r="K57" s="1072"/>
      <c r="L57" s="1072"/>
      <c r="M57" s="1072"/>
      <c r="N57" s="1072"/>
      <c r="O57" s="1072"/>
      <c r="P57" s="1073"/>
      <c r="Q57" s="1074"/>
      <c r="R57" s="1057"/>
      <c r="S57" s="1057"/>
      <c r="T57" s="1057"/>
      <c r="U57" s="1057"/>
      <c r="V57" s="1057"/>
      <c r="W57" s="1057"/>
      <c r="X57" s="1057"/>
      <c r="Y57" s="1057"/>
      <c r="Z57" s="1057"/>
      <c r="AA57" s="1057"/>
      <c r="AB57" s="1057"/>
      <c r="AC57" s="1057"/>
      <c r="AD57" s="1057"/>
      <c r="AE57" s="1075"/>
      <c r="AF57" s="1053"/>
      <c r="AG57" s="1054"/>
      <c r="AH57" s="1054"/>
      <c r="AI57" s="1054"/>
      <c r="AJ57" s="1055"/>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66"/>
      <c r="BF57" s="1066"/>
      <c r="BG57" s="1066"/>
      <c r="BH57" s="1066"/>
      <c r="BI57" s="1067"/>
      <c r="BJ57" s="232"/>
      <c r="BK57" s="232"/>
      <c r="BL57" s="232"/>
      <c r="BM57" s="232"/>
      <c r="BN57" s="232"/>
      <c r="BO57" s="245"/>
      <c r="BP57" s="245"/>
      <c r="BQ57" s="242">
        <v>51</v>
      </c>
      <c r="BR57" s="243"/>
      <c r="BS57" s="1048"/>
      <c r="BT57" s="1049"/>
      <c r="BU57" s="1049"/>
      <c r="BV57" s="1049"/>
      <c r="BW57" s="1049"/>
      <c r="BX57" s="1049"/>
      <c r="BY57" s="1049"/>
      <c r="BZ57" s="1049"/>
      <c r="CA57" s="1049"/>
      <c r="CB57" s="1049"/>
      <c r="CC57" s="1049"/>
      <c r="CD57" s="1049"/>
      <c r="CE57" s="1049"/>
      <c r="CF57" s="1049"/>
      <c r="CG57" s="1050"/>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26"/>
    </row>
    <row r="58" spans="1:131" s="227" customFormat="1" ht="26.25" customHeight="1" x14ac:dyDescent="0.15">
      <c r="A58" s="241">
        <v>31</v>
      </c>
      <c r="B58" s="1071"/>
      <c r="C58" s="1072"/>
      <c r="D58" s="1072"/>
      <c r="E58" s="1072"/>
      <c r="F58" s="1072"/>
      <c r="G58" s="1072"/>
      <c r="H58" s="1072"/>
      <c r="I58" s="1072"/>
      <c r="J58" s="1072"/>
      <c r="K58" s="1072"/>
      <c r="L58" s="1072"/>
      <c r="M58" s="1072"/>
      <c r="N58" s="1072"/>
      <c r="O58" s="1072"/>
      <c r="P58" s="1073"/>
      <c r="Q58" s="1074"/>
      <c r="R58" s="1057"/>
      <c r="S58" s="1057"/>
      <c r="T58" s="1057"/>
      <c r="U58" s="1057"/>
      <c r="V58" s="1057"/>
      <c r="W58" s="1057"/>
      <c r="X58" s="1057"/>
      <c r="Y58" s="1057"/>
      <c r="Z58" s="1057"/>
      <c r="AA58" s="1057"/>
      <c r="AB58" s="1057"/>
      <c r="AC58" s="1057"/>
      <c r="AD58" s="1057"/>
      <c r="AE58" s="1075"/>
      <c r="AF58" s="1053"/>
      <c r="AG58" s="1054"/>
      <c r="AH58" s="1054"/>
      <c r="AI58" s="1054"/>
      <c r="AJ58" s="1055"/>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66"/>
      <c r="BF58" s="1066"/>
      <c r="BG58" s="1066"/>
      <c r="BH58" s="1066"/>
      <c r="BI58" s="1067"/>
      <c r="BJ58" s="232"/>
      <c r="BK58" s="232"/>
      <c r="BL58" s="232"/>
      <c r="BM58" s="232"/>
      <c r="BN58" s="232"/>
      <c r="BO58" s="245"/>
      <c r="BP58" s="245"/>
      <c r="BQ58" s="242">
        <v>52</v>
      </c>
      <c r="BR58" s="243"/>
      <c r="BS58" s="1048"/>
      <c r="BT58" s="1049"/>
      <c r="BU58" s="1049"/>
      <c r="BV58" s="1049"/>
      <c r="BW58" s="1049"/>
      <c r="BX58" s="1049"/>
      <c r="BY58" s="1049"/>
      <c r="BZ58" s="1049"/>
      <c r="CA58" s="1049"/>
      <c r="CB58" s="1049"/>
      <c r="CC58" s="1049"/>
      <c r="CD58" s="1049"/>
      <c r="CE58" s="1049"/>
      <c r="CF58" s="1049"/>
      <c r="CG58" s="1050"/>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26"/>
    </row>
    <row r="59" spans="1:131" s="227" customFormat="1" ht="26.25" customHeight="1" x14ac:dyDescent="0.15">
      <c r="A59" s="241">
        <v>32</v>
      </c>
      <c r="B59" s="1071"/>
      <c r="C59" s="1072"/>
      <c r="D59" s="1072"/>
      <c r="E59" s="1072"/>
      <c r="F59" s="1072"/>
      <c r="G59" s="1072"/>
      <c r="H59" s="1072"/>
      <c r="I59" s="1072"/>
      <c r="J59" s="1072"/>
      <c r="K59" s="1072"/>
      <c r="L59" s="1072"/>
      <c r="M59" s="1072"/>
      <c r="N59" s="1072"/>
      <c r="O59" s="1072"/>
      <c r="P59" s="1073"/>
      <c r="Q59" s="1074"/>
      <c r="R59" s="1057"/>
      <c r="S59" s="1057"/>
      <c r="T59" s="1057"/>
      <c r="U59" s="1057"/>
      <c r="V59" s="1057"/>
      <c r="W59" s="1057"/>
      <c r="X59" s="1057"/>
      <c r="Y59" s="1057"/>
      <c r="Z59" s="1057"/>
      <c r="AA59" s="1057"/>
      <c r="AB59" s="1057"/>
      <c r="AC59" s="1057"/>
      <c r="AD59" s="1057"/>
      <c r="AE59" s="1075"/>
      <c r="AF59" s="1053"/>
      <c r="AG59" s="1054"/>
      <c r="AH59" s="1054"/>
      <c r="AI59" s="1054"/>
      <c r="AJ59" s="1055"/>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66"/>
      <c r="BF59" s="1066"/>
      <c r="BG59" s="1066"/>
      <c r="BH59" s="1066"/>
      <c r="BI59" s="1067"/>
      <c r="BJ59" s="232"/>
      <c r="BK59" s="232"/>
      <c r="BL59" s="232"/>
      <c r="BM59" s="232"/>
      <c r="BN59" s="232"/>
      <c r="BO59" s="245"/>
      <c r="BP59" s="245"/>
      <c r="BQ59" s="242">
        <v>53</v>
      </c>
      <c r="BR59" s="243"/>
      <c r="BS59" s="1048"/>
      <c r="BT59" s="1049"/>
      <c r="BU59" s="1049"/>
      <c r="BV59" s="1049"/>
      <c r="BW59" s="1049"/>
      <c r="BX59" s="1049"/>
      <c r="BY59" s="1049"/>
      <c r="BZ59" s="1049"/>
      <c r="CA59" s="1049"/>
      <c r="CB59" s="1049"/>
      <c r="CC59" s="1049"/>
      <c r="CD59" s="1049"/>
      <c r="CE59" s="1049"/>
      <c r="CF59" s="1049"/>
      <c r="CG59" s="1050"/>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26"/>
    </row>
    <row r="60" spans="1:131" s="227" customFormat="1" ht="26.25" customHeight="1" x14ac:dyDescent="0.15">
      <c r="A60" s="241">
        <v>33</v>
      </c>
      <c r="B60" s="1071"/>
      <c r="C60" s="1072"/>
      <c r="D60" s="1072"/>
      <c r="E60" s="1072"/>
      <c r="F60" s="1072"/>
      <c r="G60" s="1072"/>
      <c r="H60" s="1072"/>
      <c r="I60" s="1072"/>
      <c r="J60" s="1072"/>
      <c r="K60" s="1072"/>
      <c r="L60" s="1072"/>
      <c r="M60" s="1072"/>
      <c r="N60" s="1072"/>
      <c r="O60" s="1072"/>
      <c r="P60" s="1073"/>
      <c r="Q60" s="1074"/>
      <c r="R60" s="1057"/>
      <c r="S60" s="1057"/>
      <c r="T60" s="1057"/>
      <c r="U60" s="1057"/>
      <c r="V60" s="1057"/>
      <c r="W60" s="1057"/>
      <c r="X60" s="1057"/>
      <c r="Y60" s="1057"/>
      <c r="Z60" s="1057"/>
      <c r="AA60" s="1057"/>
      <c r="AB60" s="1057"/>
      <c r="AC60" s="1057"/>
      <c r="AD60" s="1057"/>
      <c r="AE60" s="1075"/>
      <c r="AF60" s="1053"/>
      <c r="AG60" s="1054"/>
      <c r="AH60" s="1054"/>
      <c r="AI60" s="1054"/>
      <c r="AJ60" s="1055"/>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66"/>
      <c r="BF60" s="1066"/>
      <c r="BG60" s="1066"/>
      <c r="BH60" s="1066"/>
      <c r="BI60" s="1067"/>
      <c r="BJ60" s="232"/>
      <c r="BK60" s="232"/>
      <c r="BL60" s="232"/>
      <c r="BM60" s="232"/>
      <c r="BN60" s="232"/>
      <c r="BO60" s="245"/>
      <c r="BP60" s="245"/>
      <c r="BQ60" s="242">
        <v>54</v>
      </c>
      <c r="BR60" s="243"/>
      <c r="BS60" s="1048"/>
      <c r="BT60" s="1049"/>
      <c r="BU60" s="1049"/>
      <c r="BV60" s="1049"/>
      <c r="BW60" s="1049"/>
      <c r="BX60" s="1049"/>
      <c r="BY60" s="1049"/>
      <c r="BZ60" s="1049"/>
      <c r="CA60" s="1049"/>
      <c r="CB60" s="1049"/>
      <c r="CC60" s="1049"/>
      <c r="CD60" s="1049"/>
      <c r="CE60" s="1049"/>
      <c r="CF60" s="1049"/>
      <c r="CG60" s="1050"/>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26"/>
    </row>
    <row r="61" spans="1:131" s="227" customFormat="1" ht="26.25" customHeight="1" thickBot="1" x14ac:dyDescent="0.2">
      <c r="A61" s="241">
        <v>34</v>
      </c>
      <c r="B61" s="1071"/>
      <c r="C61" s="1072"/>
      <c r="D61" s="1072"/>
      <c r="E61" s="1072"/>
      <c r="F61" s="1072"/>
      <c r="G61" s="1072"/>
      <c r="H61" s="1072"/>
      <c r="I61" s="1072"/>
      <c r="J61" s="1072"/>
      <c r="K61" s="1072"/>
      <c r="L61" s="1072"/>
      <c r="M61" s="1072"/>
      <c r="N61" s="1072"/>
      <c r="O61" s="1072"/>
      <c r="P61" s="1073"/>
      <c r="Q61" s="1074"/>
      <c r="R61" s="1057"/>
      <c r="S61" s="1057"/>
      <c r="T61" s="1057"/>
      <c r="U61" s="1057"/>
      <c r="V61" s="1057"/>
      <c r="W61" s="1057"/>
      <c r="X61" s="1057"/>
      <c r="Y61" s="1057"/>
      <c r="Z61" s="1057"/>
      <c r="AA61" s="1057"/>
      <c r="AB61" s="1057"/>
      <c r="AC61" s="1057"/>
      <c r="AD61" s="1057"/>
      <c r="AE61" s="1075"/>
      <c r="AF61" s="1053"/>
      <c r="AG61" s="1054"/>
      <c r="AH61" s="1054"/>
      <c r="AI61" s="1054"/>
      <c r="AJ61" s="1055"/>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66"/>
      <c r="BF61" s="1066"/>
      <c r="BG61" s="1066"/>
      <c r="BH61" s="1066"/>
      <c r="BI61" s="1067"/>
      <c r="BJ61" s="232"/>
      <c r="BK61" s="232"/>
      <c r="BL61" s="232"/>
      <c r="BM61" s="232"/>
      <c r="BN61" s="232"/>
      <c r="BO61" s="245"/>
      <c r="BP61" s="245"/>
      <c r="BQ61" s="242">
        <v>55</v>
      </c>
      <c r="BR61" s="243"/>
      <c r="BS61" s="1048"/>
      <c r="BT61" s="1049"/>
      <c r="BU61" s="1049"/>
      <c r="BV61" s="1049"/>
      <c r="BW61" s="1049"/>
      <c r="BX61" s="1049"/>
      <c r="BY61" s="1049"/>
      <c r="BZ61" s="1049"/>
      <c r="CA61" s="1049"/>
      <c r="CB61" s="1049"/>
      <c r="CC61" s="1049"/>
      <c r="CD61" s="1049"/>
      <c r="CE61" s="1049"/>
      <c r="CF61" s="1049"/>
      <c r="CG61" s="1050"/>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26"/>
    </row>
    <row r="62" spans="1:131" s="227" customFormat="1" ht="26.25" customHeight="1" x14ac:dyDescent="0.15">
      <c r="A62" s="241">
        <v>35</v>
      </c>
      <c r="B62" s="1071"/>
      <c r="C62" s="1072"/>
      <c r="D62" s="1072"/>
      <c r="E62" s="1072"/>
      <c r="F62" s="1072"/>
      <c r="G62" s="1072"/>
      <c r="H62" s="1072"/>
      <c r="I62" s="1072"/>
      <c r="J62" s="1072"/>
      <c r="K62" s="1072"/>
      <c r="L62" s="1072"/>
      <c r="M62" s="1072"/>
      <c r="N62" s="1072"/>
      <c r="O62" s="1072"/>
      <c r="P62" s="1073"/>
      <c r="Q62" s="1074"/>
      <c r="R62" s="1057"/>
      <c r="S62" s="1057"/>
      <c r="T62" s="1057"/>
      <c r="U62" s="1057"/>
      <c r="V62" s="1057"/>
      <c r="W62" s="1057"/>
      <c r="X62" s="1057"/>
      <c r="Y62" s="1057"/>
      <c r="Z62" s="1057"/>
      <c r="AA62" s="1057"/>
      <c r="AB62" s="1057"/>
      <c r="AC62" s="1057"/>
      <c r="AD62" s="1057"/>
      <c r="AE62" s="1075"/>
      <c r="AF62" s="1053"/>
      <c r="AG62" s="1054"/>
      <c r="AH62" s="1054"/>
      <c r="AI62" s="1054"/>
      <c r="AJ62" s="1055"/>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66"/>
      <c r="BF62" s="1066"/>
      <c r="BG62" s="1066"/>
      <c r="BH62" s="1066"/>
      <c r="BI62" s="1067"/>
      <c r="BJ62" s="1068" t="s">
        <v>406</v>
      </c>
      <c r="BK62" s="1069"/>
      <c r="BL62" s="1069"/>
      <c r="BM62" s="1069"/>
      <c r="BN62" s="1070"/>
      <c r="BO62" s="245"/>
      <c r="BP62" s="245"/>
      <c r="BQ62" s="242">
        <v>56</v>
      </c>
      <c r="BR62" s="243"/>
      <c r="BS62" s="1048"/>
      <c r="BT62" s="1049"/>
      <c r="BU62" s="1049"/>
      <c r="BV62" s="1049"/>
      <c r="BW62" s="1049"/>
      <c r="BX62" s="1049"/>
      <c r="BY62" s="1049"/>
      <c r="BZ62" s="1049"/>
      <c r="CA62" s="1049"/>
      <c r="CB62" s="1049"/>
      <c r="CC62" s="1049"/>
      <c r="CD62" s="1049"/>
      <c r="CE62" s="1049"/>
      <c r="CF62" s="1049"/>
      <c r="CG62" s="1050"/>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26"/>
    </row>
    <row r="63" spans="1:131" s="227" customFormat="1" ht="26.25" customHeight="1" thickBot="1" x14ac:dyDescent="0.2">
      <c r="A63" s="244" t="s">
        <v>384</v>
      </c>
      <c r="B63" s="975" t="s">
        <v>407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2"/>
      <c r="AF63" s="1063">
        <v>1093</v>
      </c>
      <c r="AG63" s="990"/>
      <c r="AH63" s="990"/>
      <c r="AI63" s="990"/>
      <c r="AJ63" s="1064"/>
      <c r="AK63" s="1065"/>
      <c r="AL63" s="994"/>
      <c r="AM63" s="994"/>
      <c r="AN63" s="994"/>
      <c r="AO63" s="994"/>
      <c r="AP63" s="990">
        <v>16516</v>
      </c>
      <c r="AQ63" s="990"/>
      <c r="AR63" s="990"/>
      <c r="AS63" s="990"/>
      <c r="AT63" s="990"/>
      <c r="AU63" s="990">
        <v>11360</v>
      </c>
      <c r="AV63" s="990"/>
      <c r="AW63" s="990"/>
      <c r="AX63" s="990"/>
      <c r="AY63" s="990"/>
      <c r="AZ63" s="1059"/>
      <c r="BA63" s="1059"/>
      <c r="BB63" s="1059"/>
      <c r="BC63" s="1059"/>
      <c r="BD63" s="1059"/>
      <c r="BE63" s="991"/>
      <c r="BF63" s="991"/>
      <c r="BG63" s="991"/>
      <c r="BH63" s="991"/>
      <c r="BI63" s="992"/>
      <c r="BJ63" s="1060" t="s">
        <v>122</v>
      </c>
      <c r="BK63" s="982"/>
      <c r="BL63" s="982"/>
      <c r="BM63" s="982"/>
      <c r="BN63" s="1061"/>
      <c r="BO63" s="245"/>
      <c r="BP63" s="245"/>
      <c r="BQ63" s="242">
        <v>57</v>
      </c>
      <c r="BR63" s="243"/>
      <c r="BS63" s="1048"/>
      <c r="BT63" s="1049"/>
      <c r="BU63" s="1049"/>
      <c r="BV63" s="1049"/>
      <c r="BW63" s="1049"/>
      <c r="BX63" s="1049"/>
      <c r="BY63" s="1049"/>
      <c r="BZ63" s="1049"/>
      <c r="CA63" s="1049"/>
      <c r="CB63" s="1049"/>
      <c r="CC63" s="1049"/>
      <c r="CD63" s="1049"/>
      <c r="CE63" s="1049"/>
      <c r="CF63" s="1049"/>
      <c r="CG63" s="1050"/>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8"/>
      <c r="BT64" s="1049"/>
      <c r="BU64" s="1049"/>
      <c r="BV64" s="1049"/>
      <c r="BW64" s="1049"/>
      <c r="BX64" s="1049"/>
      <c r="BY64" s="1049"/>
      <c r="BZ64" s="1049"/>
      <c r="CA64" s="1049"/>
      <c r="CB64" s="1049"/>
      <c r="CC64" s="1049"/>
      <c r="CD64" s="1049"/>
      <c r="CE64" s="1049"/>
      <c r="CF64" s="1049"/>
      <c r="CG64" s="1050"/>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8"/>
      <c r="BT65" s="1049"/>
      <c r="BU65" s="1049"/>
      <c r="BV65" s="1049"/>
      <c r="BW65" s="1049"/>
      <c r="BX65" s="1049"/>
      <c r="BY65" s="1049"/>
      <c r="BZ65" s="1049"/>
      <c r="CA65" s="1049"/>
      <c r="CB65" s="1049"/>
      <c r="CC65" s="1049"/>
      <c r="CD65" s="1049"/>
      <c r="CE65" s="1049"/>
      <c r="CF65" s="1049"/>
      <c r="CG65" s="1050"/>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26"/>
    </row>
    <row r="66" spans="1:131" s="227" customFormat="1" ht="26.25" customHeight="1" x14ac:dyDescent="0.15">
      <c r="A66" s="1029" t="s">
        <v>409</v>
      </c>
      <c r="B66" s="1030"/>
      <c r="C66" s="1030"/>
      <c r="D66" s="1030"/>
      <c r="E66" s="1030"/>
      <c r="F66" s="1030"/>
      <c r="G66" s="1030"/>
      <c r="H66" s="1030"/>
      <c r="I66" s="1030"/>
      <c r="J66" s="1030"/>
      <c r="K66" s="1030"/>
      <c r="L66" s="1030"/>
      <c r="M66" s="1030"/>
      <c r="N66" s="1030"/>
      <c r="O66" s="1030"/>
      <c r="P66" s="1031"/>
      <c r="Q66" s="1035" t="s">
        <v>388</v>
      </c>
      <c r="R66" s="1036"/>
      <c r="S66" s="1036"/>
      <c r="T66" s="1036"/>
      <c r="U66" s="1037"/>
      <c r="V66" s="1035" t="s">
        <v>410</v>
      </c>
      <c r="W66" s="1036"/>
      <c r="X66" s="1036"/>
      <c r="Y66" s="1036"/>
      <c r="Z66" s="1037"/>
      <c r="AA66" s="1035" t="s">
        <v>411</v>
      </c>
      <c r="AB66" s="1036"/>
      <c r="AC66" s="1036"/>
      <c r="AD66" s="1036"/>
      <c r="AE66" s="1037"/>
      <c r="AF66" s="1041" t="s">
        <v>391</v>
      </c>
      <c r="AG66" s="1042"/>
      <c r="AH66" s="1042"/>
      <c r="AI66" s="1042"/>
      <c r="AJ66" s="1043"/>
      <c r="AK66" s="1035" t="s">
        <v>392</v>
      </c>
      <c r="AL66" s="1030"/>
      <c r="AM66" s="1030"/>
      <c r="AN66" s="1030"/>
      <c r="AO66" s="1031"/>
      <c r="AP66" s="1035" t="s">
        <v>393</v>
      </c>
      <c r="AQ66" s="1036"/>
      <c r="AR66" s="1036"/>
      <c r="AS66" s="1036"/>
      <c r="AT66" s="1037"/>
      <c r="AU66" s="1035" t="s">
        <v>412</v>
      </c>
      <c r="AV66" s="1036"/>
      <c r="AW66" s="1036"/>
      <c r="AX66" s="1036"/>
      <c r="AY66" s="1037"/>
      <c r="AZ66" s="1035" t="s">
        <v>370</v>
      </c>
      <c r="BA66" s="1036"/>
      <c r="BB66" s="1036"/>
      <c r="BC66" s="1036"/>
      <c r="BD66" s="1051"/>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2"/>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570</v>
      </c>
      <c r="C68" s="1017"/>
      <c r="D68" s="1017"/>
      <c r="E68" s="1017"/>
      <c r="F68" s="1017"/>
      <c r="G68" s="1017"/>
      <c r="H68" s="1017"/>
      <c r="I68" s="1017"/>
      <c r="J68" s="1017"/>
      <c r="K68" s="1017"/>
      <c r="L68" s="1017"/>
      <c r="M68" s="1017"/>
      <c r="N68" s="1017"/>
      <c r="O68" s="1017"/>
      <c r="P68" s="1018"/>
      <c r="Q68" s="1019">
        <v>147</v>
      </c>
      <c r="R68" s="1020"/>
      <c r="S68" s="1020"/>
      <c r="T68" s="1020"/>
      <c r="U68" s="1021"/>
      <c r="V68" s="1022">
        <v>142</v>
      </c>
      <c r="W68" s="1020"/>
      <c r="X68" s="1020"/>
      <c r="Y68" s="1020"/>
      <c r="Z68" s="1021"/>
      <c r="AA68" s="1013">
        <v>4</v>
      </c>
      <c r="AB68" s="1013"/>
      <c r="AC68" s="1013"/>
      <c r="AD68" s="1013"/>
      <c r="AE68" s="1013"/>
      <c r="AF68" s="1013">
        <v>4</v>
      </c>
      <c r="AG68" s="1013"/>
      <c r="AH68" s="1013"/>
      <c r="AI68" s="1013"/>
      <c r="AJ68" s="1013"/>
      <c r="AK68" s="1013" t="s">
        <v>568</v>
      </c>
      <c r="AL68" s="1013"/>
      <c r="AM68" s="1013"/>
      <c r="AN68" s="1013"/>
      <c r="AO68" s="1013"/>
      <c r="AP68" s="1013">
        <v>30</v>
      </c>
      <c r="AQ68" s="1013"/>
      <c r="AR68" s="1013"/>
      <c r="AS68" s="1013"/>
      <c r="AT68" s="1013"/>
      <c r="AU68" s="1013" t="s">
        <v>567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571</v>
      </c>
      <c r="C69" s="1006"/>
      <c r="D69" s="1006"/>
      <c r="E69" s="1006"/>
      <c r="F69" s="1006"/>
      <c r="G69" s="1006"/>
      <c r="H69" s="1006"/>
      <c r="I69" s="1006"/>
      <c r="J69" s="1006"/>
      <c r="K69" s="1006"/>
      <c r="L69" s="1006"/>
      <c r="M69" s="1006"/>
      <c r="N69" s="1006"/>
      <c r="O69" s="1006"/>
      <c r="P69" s="1007"/>
      <c r="Q69" s="1009">
        <v>1189</v>
      </c>
      <c r="R69" s="1010"/>
      <c r="S69" s="1010"/>
      <c r="T69" s="1010"/>
      <c r="U69" s="1011"/>
      <c r="V69" s="1002">
        <v>1178</v>
      </c>
      <c r="W69" s="1002"/>
      <c r="X69" s="1002"/>
      <c r="Y69" s="1002"/>
      <c r="Z69" s="1002"/>
      <c r="AA69" s="1002">
        <v>11</v>
      </c>
      <c r="AB69" s="1002"/>
      <c r="AC69" s="1002"/>
      <c r="AD69" s="1002"/>
      <c r="AE69" s="1002"/>
      <c r="AF69" s="1002">
        <v>11</v>
      </c>
      <c r="AG69" s="1002"/>
      <c r="AH69" s="1002"/>
      <c r="AI69" s="1002"/>
      <c r="AJ69" s="1002"/>
      <c r="AK69" s="1002" t="s">
        <v>568</v>
      </c>
      <c r="AL69" s="1002"/>
      <c r="AM69" s="1002"/>
      <c r="AN69" s="1002"/>
      <c r="AO69" s="1002"/>
      <c r="AP69" s="1002">
        <v>526</v>
      </c>
      <c r="AQ69" s="1002"/>
      <c r="AR69" s="1002"/>
      <c r="AS69" s="1002"/>
      <c r="AT69" s="1002"/>
      <c r="AU69" s="1002">
        <v>261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572</v>
      </c>
      <c r="C70" s="1006"/>
      <c r="D70" s="1006"/>
      <c r="E70" s="1006"/>
      <c r="F70" s="1006"/>
      <c r="G70" s="1006"/>
      <c r="H70" s="1006"/>
      <c r="I70" s="1006"/>
      <c r="J70" s="1006"/>
      <c r="K70" s="1006"/>
      <c r="L70" s="1006"/>
      <c r="M70" s="1006"/>
      <c r="N70" s="1006"/>
      <c r="O70" s="1006"/>
      <c r="P70" s="1007"/>
      <c r="Q70" s="1009">
        <v>907</v>
      </c>
      <c r="R70" s="1010"/>
      <c r="S70" s="1010"/>
      <c r="T70" s="1010"/>
      <c r="U70" s="1011"/>
      <c r="V70" s="1002">
        <v>884</v>
      </c>
      <c r="W70" s="1002"/>
      <c r="X70" s="1002"/>
      <c r="Y70" s="1002"/>
      <c r="Z70" s="1002"/>
      <c r="AA70" s="1002">
        <v>23</v>
      </c>
      <c r="AB70" s="1002"/>
      <c r="AC70" s="1002"/>
      <c r="AD70" s="1002"/>
      <c r="AE70" s="1002"/>
      <c r="AF70" s="1002">
        <v>23</v>
      </c>
      <c r="AG70" s="1002"/>
      <c r="AH70" s="1002"/>
      <c r="AI70" s="1002"/>
      <c r="AJ70" s="1002"/>
      <c r="AK70" s="1002">
        <v>39</v>
      </c>
      <c r="AL70" s="1002"/>
      <c r="AM70" s="1002"/>
      <c r="AN70" s="1002"/>
      <c r="AO70" s="1002"/>
      <c r="AP70" s="1002" t="s">
        <v>567</v>
      </c>
      <c r="AQ70" s="1002"/>
      <c r="AR70" s="1002"/>
      <c r="AS70" s="1002"/>
      <c r="AT70" s="1002"/>
      <c r="AU70" s="1002" t="s">
        <v>503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573</v>
      </c>
      <c r="C71" s="1006"/>
      <c r="D71" s="1006"/>
      <c r="E71" s="1006"/>
      <c r="F71" s="1006"/>
      <c r="G71" s="1006"/>
      <c r="H71" s="1006"/>
      <c r="I71" s="1006"/>
      <c r="J71" s="1006"/>
      <c r="K71" s="1006"/>
      <c r="L71" s="1006"/>
      <c r="M71" s="1006"/>
      <c r="N71" s="1006"/>
      <c r="O71" s="1006"/>
      <c r="P71" s="1007"/>
      <c r="Q71" s="1009">
        <v>349216</v>
      </c>
      <c r="R71" s="1010"/>
      <c r="S71" s="1010"/>
      <c r="T71" s="1010"/>
      <c r="U71" s="1011"/>
      <c r="V71" s="1002">
        <v>338398</v>
      </c>
      <c r="W71" s="1002"/>
      <c r="X71" s="1002"/>
      <c r="Y71" s="1002"/>
      <c r="Z71" s="1002"/>
      <c r="AA71" s="1002">
        <v>10818</v>
      </c>
      <c r="AB71" s="1002"/>
      <c r="AC71" s="1002"/>
      <c r="AD71" s="1002"/>
      <c r="AE71" s="1002"/>
      <c r="AF71" s="1002">
        <v>10818</v>
      </c>
      <c r="AG71" s="1002"/>
      <c r="AH71" s="1002"/>
      <c r="AI71" s="1002"/>
      <c r="AJ71" s="1002"/>
      <c r="AK71" s="1002">
        <v>1</v>
      </c>
      <c r="AL71" s="1002"/>
      <c r="AM71" s="1002"/>
      <c r="AN71" s="1002"/>
      <c r="AO71" s="1002"/>
      <c r="AP71" s="1002" t="s">
        <v>567</v>
      </c>
      <c r="AQ71" s="1002"/>
      <c r="AR71" s="1002"/>
      <c r="AS71" s="1002"/>
      <c r="AT71" s="1002"/>
      <c r="AU71" s="1002" t="s">
        <v>503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574</v>
      </c>
      <c r="C72" s="1006"/>
      <c r="D72" s="1006"/>
      <c r="E72" s="1006"/>
      <c r="F72" s="1006"/>
      <c r="G72" s="1006"/>
      <c r="H72" s="1006"/>
      <c r="I72" s="1006"/>
      <c r="J72" s="1006"/>
      <c r="K72" s="1006"/>
      <c r="L72" s="1006"/>
      <c r="M72" s="1006"/>
      <c r="N72" s="1006"/>
      <c r="O72" s="1006"/>
      <c r="P72" s="1007"/>
      <c r="Q72" s="1009">
        <v>3</v>
      </c>
      <c r="R72" s="1010"/>
      <c r="S72" s="1010"/>
      <c r="T72" s="1010"/>
      <c r="U72" s="1011"/>
      <c r="V72" s="1002">
        <v>1</v>
      </c>
      <c r="W72" s="1002"/>
      <c r="X72" s="1002"/>
      <c r="Y72" s="1002"/>
      <c r="Z72" s="1002"/>
      <c r="AA72" s="1002">
        <v>2</v>
      </c>
      <c r="AB72" s="1002"/>
      <c r="AC72" s="1002"/>
      <c r="AD72" s="1002"/>
      <c r="AE72" s="1002"/>
      <c r="AF72" s="1002">
        <v>2</v>
      </c>
      <c r="AG72" s="1002"/>
      <c r="AH72" s="1002"/>
      <c r="AI72" s="1002"/>
      <c r="AJ72" s="1002"/>
      <c r="AK72" s="1002" t="s">
        <v>581</v>
      </c>
      <c r="AL72" s="1002"/>
      <c r="AM72" s="1002"/>
      <c r="AN72" s="1002"/>
      <c r="AO72" s="1002"/>
      <c r="AP72" s="1002" t="s">
        <v>567</v>
      </c>
      <c r="AQ72" s="1002"/>
      <c r="AR72" s="1002"/>
      <c r="AS72" s="1002"/>
      <c r="AT72" s="1002"/>
      <c r="AU72" s="1002" t="s">
        <v>503</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575</v>
      </c>
      <c r="C73" s="1006"/>
      <c r="D73" s="1006"/>
      <c r="E73" s="1006"/>
      <c r="F73" s="1006"/>
      <c r="G73" s="1006"/>
      <c r="H73" s="1006"/>
      <c r="I73" s="1006"/>
      <c r="J73" s="1006"/>
      <c r="K73" s="1006"/>
      <c r="L73" s="1006"/>
      <c r="M73" s="1006"/>
      <c r="N73" s="1006"/>
      <c r="O73" s="1006"/>
      <c r="P73" s="1007"/>
      <c r="Q73" s="1009">
        <v>4904</v>
      </c>
      <c r="R73" s="1010"/>
      <c r="S73" s="1010"/>
      <c r="T73" s="1010"/>
      <c r="U73" s="1011"/>
      <c r="V73" s="1002">
        <v>3940</v>
      </c>
      <c r="W73" s="1002"/>
      <c r="X73" s="1002"/>
      <c r="Y73" s="1002"/>
      <c r="Z73" s="1002"/>
      <c r="AA73" s="1002">
        <v>964</v>
      </c>
      <c r="AB73" s="1002"/>
      <c r="AC73" s="1002"/>
      <c r="AD73" s="1002"/>
      <c r="AE73" s="1002"/>
      <c r="AF73" s="1002">
        <v>964</v>
      </c>
      <c r="AG73" s="1002"/>
      <c r="AH73" s="1002"/>
      <c r="AI73" s="1002"/>
      <c r="AJ73" s="1002"/>
      <c r="AK73" s="1002" t="s">
        <v>567</v>
      </c>
      <c r="AL73" s="1002"/>
      <c r="AM73" s="1002"/>
      <c r="AN73" s="1002"/>
      <c r="AO73" s="1002"/>
      <c r="AP73" s="1002" t="s">
        <v>567</v>
      </c>
      <c r="AQ73" s="1002"/>
      <c r="AR73" s="1002"/>
      <c r="AS73" s="1002"/>
      <c r="AT73" s="1002"/>
      <c r="AU73" s="1002" t="s">
        <v>503</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576</v>
      </c>
      <c r="C74" s="1006"/>
      <c r="D74" s="1006"/>
      <c r="E74" s="1006"/>
      <c r="F74" s="1006"/>
      <c r="G74" s="1006"/>
      <c r="H74" s="1006"/>
      <c r="I74" s="1006"/>
      <c r="J74" s="1006"/>
      <c r="K74" s="1006"/>
      <c r="L74" s="1006"/>
      <c r="M74" s="1006"/>
      <c r="N74" s="1006"/>
      <c r="O74" s="1006"/>
      <c r="P74" s="1007"/>
      <c r="Q74" s="1008">
        <v>13</v>
      </c>
      <c r="R74" s="1002"/>
      <c r="S74" s="1002"/>
      <c r="T74" s="1002"/>
      <c r="U74" s="1002"/>
      <c r="V74" s="1002">
        <v>62</v>
      </c>
      <c r="W74" s="1002"/>
      <c r="X74" s="1002"/>
      <c r="Y74" s="1002"/>
      <c r="Z74" s="1002"/>
      <c r="AA74" s="1002">
        <v>-49</v>
      </c>
      <c r="AB74" s="1002"/>
      <c r="AC74" s="1002"/>
      <c r="AD74" s="1002"/>
      <c r="AE74" s="1002"/>
      <c r="AF74" s="1002">
        <v>2</v>
      </c>
      <c r="AG74" s="1002"/>
      <c r="AH74" s="1002"/>
      <c r="AI74" s="1002"/>
      <c r="AJ74" s="1002"/>
      <c r="AK74" s="1002" t="s">
        <v>567</v>
      </c>
      <c r="AL74" s="1002"/>
      <c r="AM74" s="1002"/>
      <c r="AN74" s="1002"/>
      <c r="AO74" s="1002"/>
      <c r="AP74" s="1002" t="s">
        <v>567</v>
      </c>
      <c r="AQ74" s="1002"/>
      <c r="AR74" s="1002"/>
      <c r="AS74" s="1002"/>
      <c r="AT74" s="1002"/>
      <c r="AU74" s="1002" t="s">
        <v>503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577</v>
      </c>
      <c r="C75" s="1006"/>
      <c r="D75" s="1006"/>
      <c r="E75" s="1006"/>
      <c r="F75" s="1006"/>
      <c r="G75" s="1006"/>
      <c r="H75" s="1006"/>
      <c r="I75" s="1006"/>
      <c r="J75" s="1006"/>
      <c r="K75" s="1006"/>
      <c r="L75" s="1006"/>
      <c r="M75" s="1006"/>
      <c r="N75" s="1006"/>
      <c r="O75" s="1006"/>
      <c r="P75" s="1007"/>
      <c r="Q75" s="1009">
        <v>1109</v>
      </c>
      <c r="R75" s="1010"/>
      <c r="S75" s="1010"/>
      <c r="T75" s="1010"/>
      <c r="U75" s="1011"/>
      <c r="V75" s="1012">
        <v>142</v>
      </c>
      <c r="W75" s="1010"/>
      <c r="X75" s="1010"/>
      <c r="Y75" s="1010"/>
      <c r="Z75" s="1011"/>
      <c r="AA75" s="1012">
        <v>967</v>
      </c>
      <c r="AB75" s="1010"/>
      <c r="AC75" s="1010"/>
      <c r="AD75" s="1010"/>
      <c r="AE75" s="1011"/>
      <c r="AF75" s="1012">
        <v>916</v>
      </c>
      <c r="AG75" s="1010"/>
      <c r="AH75" s="1010"/>
      <c r="AI75" s="1010"/>
      <c r="AJ75" s="1011"/>
      <c r="AK75" s="1012">
        <v>34</v>
      </c>
      <c r="AL75" s="1010"/>
      <c r="AM75" s="1010"/>
      <c r="AN75" s="1010"/>
      <c r="AO75" s="1011"/>
      <c r="AP75" s="1012">
        <v>80</v>
      </c>
      <c r="AQ75" s="1010"/>
      <c r="AR75" s="1010"/>
      <c r="AS75" s="1010"/>
      <c r="AT75" s="1011"/>
      <c r="AU75" s="1012" t="s">
        <v>503</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578</v>
      </c>
      <c r="C76" s="1006"/>
      <c r="D76" s="1006"/>
      <c r="E76" s="1006"/>
      <c r="F76" s="1006"/>
      <c r="G76" s="1006"/>
      <c r="H76" s="1006"/>
      <c r="I76" s="1006"/>
      <c r="J76" s="1006"/>
      <c r="K76" s="1006"/>
      <c r="L76" s="1006"/>
      <c r="M76" s="1006"/>
      <c r="N76" s="1006"/>
      <c r="O76" s="1006"/>
      <c r="P76" s="1007"/>
      <c r="Q76" s="1009">
        <v>109</v>
      </c>
      <c r="R76" s="1010"/>
      <c r="S76" s="1010"/>
      <c r="T76" s="1010"/>
      <c r="U76" s="1011"/>
      <c r="V76" s="1012">
        <v>95</v>
      </c>
      <c r="W76" s="1010"/>
      <c r="X76" s="1010"/>
      <c r="Y76" s="1010"/>
      <c r="Z76" s="1011"/>
      <c r="AA76" s="1012">
        <v>14</v>
      </c>
      <c r="AB76" s="1010"/>
      <c r="AC76" s="1010"/>
      <c r="AD76" s="1010"/>
      <c r="AE76" s="1011"/>
      <c r="AF76" s="1012">
        <v>14</v>
      </c>
      <c r="AG76" s="1010"/>
      <c r="AH76" s="1010"/>
      <c r="AI76" s="1010"/>
      <c r="AJ76" s="1011"/>
      <c r="AK76" s="1012" t="s">
        <v>567</v>
      </c>
      <c r="AL76" s="1010"/>
      <c r="AM76" s="1010"/>
      <c r="AN76" s="1010"/>
      <c r="AO76" s="1011"/>
      <c r="AP76" s="1012" t="s">
        <v>567</v>
      </c>
      <c r="AQ76" s="1010"/>
      <c r="AR76" s="1010"/>
      <c r="AS76" s="1010"/>
      <c r="AT76" s="1011"/>
      <c r="AU76" s="1012" t="s">
        <v>503</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579</v>
      </c>
      <c r="C77" s="1006"/>
      <c r="D77" s="1006"/>
      <c r="E77" s="1006"/>
      <c r="F77" s="1006"/>
      <c r="G77" s="1006"/>
      <c r="H77" s="1006"/>
      <c r="I77" s="1006"/>
      <c r="J77" s="1006"/>
      <c r="K77" s="1006"/>
      <c r="L77" s="1006"/>
      <c r="M77" s="1006"/>
      <c r="N77" s="1006"/>
      <c r="O77" s="1006"/>
      <c r="P77" s="1007"/>
      <c r="Q77" s="1009">
        <v>2467</v>
      </c>
      <c r="R77" s="1010"/>
      <c r="S77" s="1010"/>
      <c r="T77" s="1010"/>
      <c r="U77" s="1011"/>
      <c r="V77" s="1012">
        <v>2466</v>
      </c>
      <c r="W77" s="1010"/>
      <c r="X77" s="1010"/>
      <c r="Y77" s="1010"/>
      <c r="Z77" s="1011"/>
      <c r="AA77" s="1012">
        <v>1</v>
      </c>
      <c r="AB77" s="1010"/>
      <c r="AC77" s="1010"/>
      <c r="AD77" s="1010"/>
      <c r="AE77" s="1011"/>
      <c r="AF77" s="1012">
        <v>1</v>
      </c>
      <c r="AG77" s="1010"/>
      <c r="AH77" s="1010"/>
      <c r="AI77" s="1010"/>
      <c r="AJ77" s="1011"/>
      <c r="AK77" s="1012" t="s">
        <v>567</v>
      </c>
      <c r="AL77" s="1010"/>
      <c r="AM77" s="1010"/>
      <c r="AN77" s="1010"/>
      <c r="AO77" s="1011"/>
      <c r="AP77" s="1012" t="s">
        <v>582</v>
      </c>
      <c r="AQ77" s="1010"/>
      <c r="AR77" s="1010"/>
      <c r="AS77" s="1010"/>
      <c r="AT77" s="1011"/>
      <c r="AU77" s="1012" t="s">
        <v>503</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580</v>
      </c>
      <c r="C78" s="1006"/>
      <c r="D78" s="1006"/>
      <c r="E78" s="1006"/>
      <c r="F78" s="1006"/>
      <c r="G78" s="1006"/>
      <c r="H78" s="1006"/>
      <c r="I78" s="1006"/>
      <c r="J78" s="1006"/>
      <c r="K78" s="1006"/>
      <c r="L78" s="1006"/>
      <c r="M78" s="1006"/>
      <c r="N78" s="1006"/>
      <c r="O78" s="1006"/>
      <c r="P78" s="1007"/>
      <c r="Q78" s="1008">
        <v>1368</v>
      </c>
      <c r="R78" s="1002"/>
      <c r="S78" s="1002"/>
      <c r="T78" s="1002"/>
      <c r="U78" s="1002"/>
      <c r="V78" s="1002">
        <v>1364</v>
      </c>
      <c r="W78" s="1002"/>
      <c r="X78" s="1002"/>
      <c r="Y78" s="1002"/>
      <c r="Z78" s="1002"/>
      <c r="AA78" s="1002">
        <v>3</v>
      </c>
      <c r="AB78" s="1002"/>
      <c r="AC78" s="1002"/>
      <c r="AD78" s="1002"/>
      <c r="AE78" s="1002"/>
      <c r="AF78" s="1002">
        <v>3</v>
      </c>
      <c r="AG78" s="1002"/>
      <c r="AH78" s="1002"/>
      <c r="AI78" s="1002"/>
      <c r="AJ78" s="1002"/>
      <c r="AK78" s="1002" t="s">
        <v>567</v>
      </c>
      <c r="AL78" s="1002"/>
      <c r="AM78" s="1002"/>
      <c r="AN78" s="1002"/>
      <c r="AO78" s="1002"/>
      <c r="AP78" s="1002" t="s">
        <v>567</v>
      </c>
      <c r="AQ78" s="1002"/>
      <c r="AR78" s="1002"/>
      <c r="AS78" s="1002"/>
      <c r="AT78" s="1002"/>
      <c r="AU78" s="1002" t="s">
        <v>503</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384</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12758</v>
      </c>
      <c r="AG88" s="990"/>
      <c r="AH88" s="990"/>
      <c r="AI88" s="990"/>
      <c r="AJ88" s="990"/>
      <c r="AK88" s="994"/>
      <c r="AL88" s="994"/>
      <c r="AM88" s="994"/>
      <c r="AN88" s="994"/>
      <c r="AO88" s="994"/>
      <c r="AP88" s="990">
        <v>636</v>
      </c>
      <c r="AQ88" s="990"/>
      <c r="AR88" s="990"/>
      <c r="AS88" s="990"/>
      <c r="AT88" s="990"/>
      <c r="AU88" s="990">
        <v>261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52</v>
      </c>
      <c r="CS102" s="982"/>
      <c r="CT102" s="982"/>
      <c r="CU102" s="982"/>
      <c r="CV102" s="983"/>
      <c r="CW102" s="981" t="s">
        <v>567</v>
      </c>
      <c r="CX102" s="982"/>
      <c r="CY102" s="982"/>
      <c r="CZ102" s="982"/>
      <c r="DA102" s="983"/>
      <c r="DB102" s="981">
        <v>23</v>
      </c>
      <c r="DC102" s="982"/>
      <c r="DD102" s="982"/>
      <c r="DE102" s="982"/>
      <c r="DF102" s="983"/>
      <c r="DG102" s="981" t="s">
        <v>567</v>
      </c>
      <c r="DH102" s="982"/>
      <c r="DI102" s="982"/>
      <c r="DJ102" s="982"/>
      <c r="DK102" s="983"/>
      <c r="DL102" s="981" t="s">
        <v>567</v>
      </c>
      <c r="DM102" s="982"/>
      <c r="DN102" s="982"/>
      <c r="DO102" s="982"/>
      <c r="DP102" s="983"/>
      <c r="DQ102" s="981" t="s">
        <v>567</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301</v>
      </c>
      <c r="AG109" s="925"/>
      <c r="AH109" s="925"/>
      <c r="AI109" s="925"/>
      <c r="AJ109" s="926"/>
      <c r="AK109" s="927" t="s">
        <v>300</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301</v>
      </c>
      <c r="BW109" s="925"/>
      <c r="BX109" s="925"/>
      <c r="BY109" s="925"/>
      <c r="BZ109" s="926"/>
      <c r="CA109" s="927" t="s">
        <v>300</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301</v>
      </c>
      <c r="DM109" s="925"/>
      <c r="DN109" s="925"/>
      <c r="DO109" s="925"/>
      <c r="DP109" s="926"/>
      <c r="DQ109" s="927" t="s">
        <v>300</v>
      </c>
      <c r="DR109" s="925"/>
      <c r="DS109" s="925"/>
      <c r="DT109" s="925"/>
      <c r="DU109" s="926"/>
      <c r="DV109" s="927" t="s">
        <v>423</v>
      </c>
      <c r="DW109" s="925"/>
      <c r="DX109" s="925"/>
      <c r="DY109" s="925"/>
      <c r="DZ109" s="956"/>
    </row>
    <row r="110" spans="1:131" s="226" customFormat="1" ht="26.25" customHeight="1" x14ac:dyDescent="0.15">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1740222</v>
      </c>
      <c r="AB110" s="918"/>
      <c r="AC110" s="918"/>
      <c r="AD110" s="918"/>
      <c r="AE110" s="919"/>
      <c r="AF110" s="920">
        <v>1645098</v>
      </c>
      <c r="AG110" s="918"/>
      <c r="AH110" s="918"/>
      <c r="AI110" s="918"/>
      <c r="AJ110" s="919"/>
      <c r="AK110" s="920">
        <v>1598429</v>
      </c>
      <c r="AL110" s="918"/>
      <c r="AM110" s="918"/>
      <c r="AN110" s="918"/>
      <c r="AO110" s="919"/>
      <c r="AP110" s="921">
        <v>27.2</v>
      </c>
      <c r="AQ110" s="922"/>
      <c r="AR110" s="922"/>
      <c r="AS110" s="922"/>
      <c r="AT110" s="923"/>
      <c r="AU110" s="957" t="s">
        <v>66</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13490370</v>
      </c>
      <c r="BR110" s="865"/>
      <c r="BS110" s="865"/>
      <c r="BT110" s="865"/>
      <c r="BU110" s="865"/>
      <c r="BV110" s="865">
        <v>14204960</v>
      </c>
      <c r="BW110" s="865"/>
      <c r="BX110" s="865"/>
      <c r="BY110" s="865"/>
      <c r="BZ110" s="865"/>
      <c r="CA110" s="865">
        <v>14399977</v>
      </c>
      <c r="CB110" s="865"/>
      <c r="CC110" s="865"/>
      <c r="CD110" s="865"/>
      <c r="CE110" s="865"/>
      <c r="CF110" s="889">
        <v>245.3</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429</v>
      </c>
      <c r="DH110" s="865"/>
      <c r="DI110" s="865"/>
      <c r="DJ110" s="865"/>
      <c r="DK110" s="865"/>
      <c r="DL110" s="865" t="s">
        <v>122</v>
      </c>
      <c r="DM110" s="865"/>
      <c r="DN110" s="865"/>
      <c r="DO110" s="865"/>
      <c r="DP110" s="865"/>
      <c r="DQ110" s="865" t="s">
        <v>122</v>
      </c>
      <c r="DR110" s="865"/>
      <c r="DS110" s="865"/>
      <c r="DT110" s="865"/>
      <c r="DU110" s="865"/>
      <c r="DV110" s="866" t="s">
        <v>429</v>
      </c>
      <c r="DW110" s="866"/>
      <c r="DX110" s="866"/>
      <c r="DY110" s="866"/>
      <c r="DZ110" s="867"/>
    </row>
    <row r="111" spans="1:131" s="226" customFormat="1" ht="26.25" customHeight="1" x14ac:dyDescent="0.15">
      <c r="A111" s="794" t="s">
        <v>430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429</v>
      </c>
      <c r="AG111" s="946"/>
      <c r="AH111" s="946"/>
      <c r="AI111" s="946"/>
      <c r="AJ111" s="947"/>
      <c r="AK111" s="948" t="s">
        <v>429</v>
      </c>
      <c r="AL111" s="946"/>
      <c r="AM111" s="946"/>
      <c r="AN111" s="946"/>
      <c r="AO111" s="947"/>
      <c r="AP111" s="949" t="s">
        <v>429</v>
      </c>
      <c r="AQ111" s="950"/>
      <c r="AR111" s="950"/>
      <c r="AS111" s="950"/>
      <c r="AT111" s="951"/>
      <c r="AU111" s="959"/>
      <c r="AV111" s="960"/>
      <c r="AW111" s="960"/>
      <c r="AX111" s="960"/>
      <c r="AY111" s="960"/>
      <c r="AZ111" s="835" t="s">
        <v>431</v>
      </c>
      <c r="BA111" s="770"/>
      <c r="BB111" s="770"/>
      <c r="BC111" s="770"/>
      <c r="BD111" s="770"/>
      <c r="BE111" s="770"/>
      <c r="BF111" s="770"/>
      <c r="BG111" s="770"/>
      <c r="BH111" s="770"/>
      <c r="BI111" s="770"/>
      <c r="BJ111" s="770"/>
      <c r="BK111" s="770"/>
      <c r="BL111" s="770"/>
      <c r="BM111" s="770"/>
      <c r="BN111" s="770"/>
      <c r="BO111" s="770"/>
      <c r="BP111" s="771"/>
      <c r="BQ111" s="836">
        <v>4086</v>
      </c>
      <c r="BR111" s="837"/>
      <c r="BS111" s="837"/>
      <c r="BT111" s="837"/>
      <c r="BU111" s="837"/>
      <c r="BV111" s="837" t="s">
        <v>122</v>
      </c>
      <c r="BW111" s="837"/>
      <c r="BX111" s="837"/>
      <c r="BY111" s="837"/>
      <c r="BZ111" s="837"/>
      <c r="CA111" s="837" t="s">
        <v>122</v>
      </c>
      <c r="CB111" s="837"/>
      <c r="CC111" s="837"/>
      <c r="CD111" s="837"/>
      <c r="CE111" s="837"/>
      <c r="CF111" s="898" t="s">
        <v>122</v>
      </c>
      <c r="CG111" s="899"/>
      <c r="CH111" s="899"/>
      <c r="CI111" s="899"/>
      <c r="CJ111" s="899"/>
      <c r="CK111" s="954"/>
      <c r="CL111" s="841"/>
      <c r="CM111" s="844" t="s">
        <v>432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122</v>
      </c>
      <c r="DM111" s="837"/>
      <c r="DN111" s="837"/>
      <c r="DO111" s="837"/>
      <c r="DP111" s="837"/>
      <c r="DQ111" s="837" t="s">
        <v>122</v>
      </c>
      <c r="DR111" s="837"/>
      <c r="DS111" s="837"/>
      <c r="DT111" s="837"/>
      <c r="DU111" s="837"/>
      <c r="DV111" s="814" t="s">
        <v>122</v>
      </c>
      <c r="DW111" s="814"/>
      <c r="DX111" s="814"/>
      <c r="DY111" s="814"/>
      <c r="DZ111" s="815"/>
    </row>
    <row r="112" spans="1:131" s="226" customFormat="1" ht="26.25" customHeight="1" x14ac:dyDescent="0.15">
      <c r="A112" s="939" t="s">
        <v>433</v>
      </c>
      <c r="B112" s="940"/>
      <c r="C112" s="770" t="s">
        <v>434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122</v>
      </c>
      <c r="AG112" s="800"/>
      <c r="AH112" s="800"/>
      <c r="AI112" s="800"/>
      <c r="AJ112" s="801"/>
      <c r="AK112" s="802" t="s">
        <v>122</v>
      </c>
      <c r="AL112" s="800"/>
      <c r="AM112" s="800"/>
      <c r="AN112" s="800"/>
      <c r="AO112" s="801"/>
      <c r="AP112" s="847" t="s">
        <v>122</v>
      </c>
      <c r="AQ112" s="848"/>
      <c r="AR112" s="848"/>
      <c r="AS112" s="848"/>
      <c r="AT112" s="849"/>
      <c r="AU112" s="959"/>
      <c r="AV112" s="960"/>
      <c r="AW112" s="960"/>
      <c r="AX112" s="960"/>
      <c r="AY112" s="960"/>
      <c r="AZ112" s="835" t="s">
        <v>435</v>
      </c>
      <c r="BA112" s="770"/>
      <c r="BB112" s="770"/>
      <c r="BC112" s="770"/>
      <c r="BD112" s="770"/>
      <c r="BE112" s="770"/>
      <c r="BF112" s="770"/>
      <c r="BG112" s="770"/>
      <c r="BH112" s="770"/>
      <c r="BI112" s="770"/>
      <c r="BJ112" s="770"/>
      <c r="BK112" s="770"/>
      <c r="BL112" s="770"/>
      <c r="BM112" s="770"/>
      <c r="BN112" s="770"/>
      <c r="BO112" s="770"/>
      <c r="BP112" s="771"/>
      <c r="BQ112" s="836">
        <v>11860658</v>
      </c>
      <c r="BR112" s="837"/>
      <c r="BS112" s="837"/>
      <c r="BT112" s="837"/>
      <c r="BU112" s="837"/>
      <c r="BV112" s="837">
        <v>11542478</v>
      </c>
      <c r="BW112" s="837"/>
      <c r="BX112" s="837"/>
      <c r="BY112" s="837"/>
      <c r="BZ112" s="837"/>
      <c r="CA112" s="837">
        <v>11360279</v>
      </c>
      <c r="CB112" s="837"/>
      <c r="CC112" s="837"/>
      <c r="CD112" s="837"/>
      <c r="CE112" s="837"/>
      <c r="CF112" s="898">
        <v>193.5</v>
      </c>
      <c r="CG112" s="899"/>
      <c r="CH112" s="899"/>
      <c r="CI112" s="899"/>
      <c r="CJ112" s="899"/>
      <c r="CK112" s="954"/>
      <c r="CL112" s="841"/>
      <c r="CM112" s="844" t="s">
        <v>436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122</v>
      </c>
      <c r="DM112" s="837"/>
      <c r="DN112" s="837"/>
      <c r="DO112" s="837"/>
      <c r="DP112" s="837"/>
      <c r="DQ112" s="837" t="s">
        <v>122</v>
      </c>
      <c r="DR112" s="837"/>
      <c r="DS112" s="837"/>
      <c r="DT112" s="837"/>
      <c r="DU112" s="837"/>
      <c r="DV112" s="814" t="s">
        <v>122</v>
      </c>
      <c r="DW112" s="814"/>
      <c r="DX112" s="814"/>
      <c r="DY112" s="814"/>
      <c r="DZ112" s="815"/>
    </row>
    <row r="113" spans="1:130" s="226" customFormat="1" ht="26.25" customHeight="1" x14ac:dyDescent="0.15">
      <c r="A113" s="941"/>
      <c r="B113" s="942"/>
      <c r="C113" s="770" t="s">
        <v>437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805590</v>
      </c>
      <c r="AB113" s="946"/>
      <c r="AC113" s="946"/>
      <c r="AD113" s="946"/>
      <c r="AE113" s="947"/>
      <c r="AF113" s="948">
        <v>846041</v>
      </c>
      <c r="AG113" s="946"/>
      <c r="AH113" s="946"/>
      <c r="AI113" s="946"/>
      <c r="AJ113" s="947"/>
      <c r="AK113" s="948">
        <v>1011358</v>
      </c>
      <c r="AL113" s="946"/>
      <c r="AM113" s="946"/>
      <c r="AN113" s="946"/>
      <c r="AO113" s="947"/>
      <c r="AP113" s="949">
        <v>17.2</v>
      </c>
      <c r="AQ113" s="950"/>
      <c r="AR113" s="950"/>
      <c r="AS113" s="950"/>
      <c r="AT113" s="951"/>
      <c r="AU113" s="959"/>
      <c r="AV113" s="960"/>
      <c r="AW113" s="960"/>
      <c r="AX113" s="960"/>
      <c r="AY113" s="960"/>
      <c r="AZ113" s="835" t="s">
        <v>438</v>
      </c>
      <c r="BA113" s="770"/>
      <c r="BB113" s="770"/>
      <c r="BC113" s="770"/>
      <c r="BD113" s="770"/>
      <c r="BE113" s="770"/>
      <c r="BF113" s="770"/>
      <c r="BG113" s="770"/>
      <c r="BH113" s="770"/>
      <c r="BI113" s="770"/>
      <c r="BJ113" s="770"/>
      <c r="BK113" s="770"/>
      <c r="BL113" s="770"/>
      <c r="BM113" s="770"/>
      <c r="BN113" s="770"/>
      <c r="BO113" s="770"/>
      <c r="BP113" s="771"/>
      <c r="BQ113" s="836">
        <v>190176</v>
      </c>
      <c r="BR113" s="837"/>
      <c r="BS113" s="837"/>
      <c r="BT113" s="837"/>
      <c r="BU113" s="837"/>
      <c r="BV113" s="837">
        <v>214177</v>
      </c>
      <c r="BW113" s="837"/>
      <c r="BX113" s="837"/>
      <c r="BY113" s="837"/>
      <c r="BZ113" s="837"/>
      <c r="CA113" s="837">
        <v>283141</v>
      </c>
      <c r="CB113" s="837"/>
      <c r="CC113" s="837"/>
      <c r="CD113" s="837"/>
      <c r="CE113" s="837"/>
      <c r="CF113" s="898">
        <v>4.8</v>
      </c>
      <c r="CG113" s="899"/>
      <c r="CH113" s="899"/>
      <c r="CI113" s="899"/>
      <c r="CJ113" s="899"/>
      <c r="CK113" s="954"/>
      <c r="CL113" s="841"/>
      <c r="CM113" s="844" t="s">
        <v>439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122</v>
      </c>
      <c r="DH113" s="800"/>
      <c r="DI113" s="800"/>
      <c r="DJ113" s="800"/>
      <c r="DK113" s="801"/>
      <c r="DL113" s="802" t="s">
        <v>122</v>
      </c>
      <c r="DM113" s="800"/>
      <c r="DN113" s="800"/>
      <c r="DO113" s="800"/>
      <c r="DP113" s="801"/>
      <c r="DQ113" s="802" t="s">
        <v>122</v>
      </c>
      <c r="DR113" s="800"/>
      <c r="DS113" s="800"/>
      <c r="DT113" s="800"/>
      <c r="DU113" s="801"/>
      <c r="DV113" s="847" t="s">
        <v>122</v>
      </c>
      <c r="DW113" s="848"/>
      <c r="DX113" s="848"/>
      <c r="DY113" s="848"/>
      <c r="DZ113" s="849"/>
    </row>
    <row r="114" spans="1:130" s="226" customFormat="1" ht="26.25" customHeight="1" x14ac:dyDescent="0.15">
      <c r="A114" s="941"/>
      <c r="B114" s="942"/>
      <c r="C114" s="770" t="s">
        <v>440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13602</v>
      </c>
      <c r="AB114" s="800"/>
      <c r="AC114" s="800"/>
      <c r="AD114" s="800"/>
      <c r="AE114" s="801"/>
      <c r="AF114" s="802">
        <v>24537</v>
      </c>
      <c r="AG114" s="800"/>
      <c r="AH114" s="800"/>
      <c r="AI114" s="800"/>
      <c r="AJ114" s="801"/>
      <c r="AK114" s="802">
        <v>24207</v>
      </c>
      <c r="AL114" s="800"/>
      <c r="AM114" s="800"/>
      <c r="AN114" s="800"/>
      <c r="AO114" s="801"/>
      <c r="AP114" s="847">
        <v>0.4</v>
      </c>
      <c r="AQ114" s="848"/>
      <c r="AR114" s="848"/>
      <c r="AS114" s="848"/>
      <c r="AT114" s="849"/>
      <c r="AU114" s="959"/>
      <c r="AV114" s="960"/>
      <c r="AW114" s="960"/>
      <c r="AX114" s="960"/>
      <c r="AY114" s="960"/>
      <c r="AZ114" s="835" t="s">
        <v>441</v>
      </c>
      <c r="BA114" s="770"/>
      <c r="BB114" s="770"/>
      <c r="BC114" s="770"/>
      <c r="BD114" s="770"/>
      <c r="BE114" s="770"/>
      <c r="BF114" s="770"/>
      <c r="BG114" s="770"/>
      <c r="BH114" s="770"/>
      <c r="BI114" s="770"/>
      <c r="BJ114" s="770"/>
      <c r="BK114" s="770"/>
      <c r="BL114" s="770"/>
      <c r="BM114" s="770"/>
      <c r="BN114" s="770"/>
      <c r="BO114" s="770"/>
      <c r="BP114" s="771"/>
      <c r="BQ114" s="836">
        <v>1557522</v>
      </c>
      <c r="BR114" s="837"/>
      <c r="BS114" s="837"/>
      <c r="BT114" s="837"/>
      <c r="BU114" s="837"/>
      <c r="BV114" s="837">
        <v>1638692</v>
      </c>
      <c r="BW114" s="837"/>
      <c r="BX114" s="837"/>
      <c r="BY114" s="837"/>
      <c r="BZ114" s="837"/>
      <c r="CA114" s="837">
        <v>1639432</v>
      </c>
      <c r="CB114" s="837"/>
      <c r="CC114" s="837"/>
      <c r="CD114" s="837"/>
      <c r="CE114" s="837"/>
      <c r="CF114" s="898">
        <v>27.9</v>
      </c>
      <c r="CG114" s="899"/>
      <c r="CH114" s="899"/>
      <c r="CI114" s="899"/>
      <c r="CJ114" s="899"/>
      <c r="CK114" s="954"/>
      <c r="CL114" s="841"/>
      <c r="CM114" s="844" t="s">
        <v>442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122</v>
      </c>
      <c r="DH114" s="800"/>
      <c r="DI114" s="800"/>
      <c r="DJ114" s="800"/>
      <c r="DK114" s="801"/>
      <c r="DL114" s="802" t="s">
        <v>122</v>
      </c>
      <c r="DM114" s="800"/>
      <c r="DN114" s="800"/>
      <c r="DO114" s="800"/>
      <c r="DP114" s="801"/>
      <c r="DQ114" s="802" t="s">
        <v>122</v>
      </c>
      <c r="DR114" s="800"/>
      <c r="DS114" s="800"/>
      <c r="DT114" s="800"/>
      <c r="DU114" s="801"/>
      <c r="DV114" s="847" t="s">
        <v>122</v>
      </c>
      <c r="DW114" s="848"/>
      <c r="DX114" s="848"/>
      <c r="DY114" s="848"/>
      <c r="DZ114" s="849"/>
    </row>
    <row r="115" spans="1:130" s="226" customFormat="1" ht="26.25" customHeight="1" x14ac:dyDescent="0.15">
      <c r="A115" s="941"/>
      <c r="B115" s="942"/>
      <c r="C115" s="770" t="s">
        <v>443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360</v>
      </c>
      <c r="AB115" s="946"/>
      <c r="AC115" s="946"/>
      <c r="AD115" s="946"/>
      <c r="AE115" s="947"/>
      <c r="AF115" s="948" t="s">
        <v>122</v>
      </c>
      <c r="AG115" s="946"/>
      <c r="AH115" s="946"/>
      <c r="AI115" s="946"/>
      <c r="AJ115" s="947"/>
      <c r="AK115" s="948">
        <v>130</v>
      </c>
      <c r="AL115" s="946"/>
      <c r="AM115" s="946"/>
      <c r="AN115" s="946"/>
      <c r="AO115" s="947"/>
      <c r="AP115" s="949">
        <v>0</v>
      </c>
      <c r="AQ115" s="950"/>
      <c r="AR115" s="950"/>
      <c r="AS115" s="950"/>
      <c r="AT115" s="951"/>
      <c r="AU115" s="959"/>
      <c r="AV115" s="960"/>
      <c r="AW115" s="960"/>
      <c r="AX115" s="960"/>
      <c r="AY115" s="960"/>
      <c r="AZ115" s="835" t="s">
        <v>444</v>
      </c>
      <c r="BA115" s="770"/>
      <c r="BB115" s="770"/>
      <c r="BC115" s="770"/>
      <c r="BD115" s="770"/>
      <c r="BE115" s="770"/>
      <c r="BF115" s="770"/>
      <c r="BG115" s="770"/>
      <c r="BH115" s="770"/>
      <c r="BI115" s="770"/>
      <c r="BJ115" s="770"/>
      <c r="BK115" s="770"/>
      <c r="BL115" s="770"/>
      <c r="BM115" s="770"/>
      <c r="BN115" s="770"/>
      <c r="BO115" s="770"/>
      <c r="BP115" s="771"/>
      <c r="BQ115" s="836" t="s">
        <v>122</v>
      </c>
      <c r="BR115" s="837"/>
      <c r="BS115" s="837"/>
      <c r="BT115" s="837"/>
      <c r="BU115" s="837"/>
      <c r="BV115" s="837" t="s">
        <v>122</v>
      </c>
      <c r="BW115" s="837"/>
      <c r="BX115" s="837"/>
      <c r="BY115" s="837"/>
      <c r="BZ115" s="837"/>
      <c r="CA115" s="837" t="s">
        <v>122</v>
      </c>
      <c r="CB115" s="837"/>
      <c r="CC115" s="837"/>
      <c r="CD115" s="837"/>
      <c r="CE115" s="837"/>
      <c r="CF115" s="898" t="s">
        <v>122</v>
      </c>
      <c r="CG115" s="899"/>
      <c r="CH115" s="899"/>
      <c r="CI115" s="899"/>
      <c r="CJ115" s="899"/>
      <c r="CK115" s="954"/>
      <c r="CL115" s="841"/>
      <c r="CM115" s="835" t="s">
        <v>445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t="s">
        <v>122</v>
      </c>
      <c r="DM115" s="800"/>
      <c r="DN115" s="800"/>
      <c r="DO115" s="800"/>
      <c r="DP115" s="801"/>
      <c r="DQ115" s="802" t="s">
        <v>122</v>
      </c>
      <c r="DR115" s="800"/>
      <c r="DS115" s="800"/>
      <c r="DT115" s="800"/>
      <c r="DU115" s="801"/>
      <c r="DV115" s="847" t="s">
        <v>122</v>
      </c>
      <c r="DW115" s="848"/>
      <c r="DX115" s="848"/>
      <c r="DY115" s="848"/>
      <c r="DZ115" s="849"/>
    </row>
    <row r="116" spans="1:130" s="226" customFormat="1" ht="26.25" customHeight="1" x14ac:dyDescent="0.15">
      <c r="A116" s="943"/>
      <c r="B116" s="944"/>
      <c r="C116" s="903" t="s">
        <v>446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122</v>
      </c>
      <c r="AB116" s="800"/>
      <c r="AC116" s="800"/>
      <c r="AD116" s="800"/>
      <c r="AE116" s="801"/>
      <c r="AF116" s="802" t="s">
        <v>122</v>
      </c>
      <c r="AG116" s="800"/>
      <c r="AH116" s="800"/>
      <c r="AI116" s="800"/>
      <c r="AJ116" s="801"/>
      <c r="AK116" s="802" t="s">
        <v>122</v>
      </c>
      <c r="AL116" s="800"/>
      <c r="AM116" s="800"/>
      <c r="AN116" s="800"/>
      <c r="AO116" s="801"/>
      <c r="AP116" s="847" t="s">
        <v>122</v>
      </c>
      <c r="AQ116" s="848"/>
      <c r="AR116" s="848"/>
      <c r="AS116" s="848"/>
      <c r="AT116" s="849"/>
      <c r="AU116" s="959"/>
      <c r="AV116" s="960"/>
      <c r="AW116" s="960"/>
      <c r="AX116" s="960"/>
      <c r="AY116" s="960"/>
      <c r="AZ116" s="886" t="s">
        <v>447</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122</v>
      </c>
      <c r="BW116" s="837"/>
      <c r="BX116" s="837"/>
      <c r="BY116" s="837"/>
      <c r="BZ116" s="837"/>
      <c r="CA116" s="837" t="s">
        <v>122</v>
      </c>
      <c r="CB116" s="837"/>
      <c r="CC116" s="837"/>
      <c r="CD116" s="837"/>
      <c r="CE116" s="837"/>
      <c r="CF116" s="898" t="s">
        <v>122</v>
      </c>
      <c r="CG116" s="899"/>
      <c r="CH116" s="899"/>
      <c r="CI116" s="899"/>
      <c r="CJ116" s="899"/>
      <c r="CK116" s="954"/>
      <c r="CL116" s="841"/>
      <c r="CM116" s="844" t="s">
        <v>448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122</v>
      </c>
      <c r="DM116" s="800"/>
      <c r="DN116" s="800"/>
      <c r="DO116" s="800"/>
      <c r="DP116" s="801"/>
      <c r="DQ116" s="802" t="s">
        <v>122</v>
      </c>
      <c r="DR116" s="800"/>
      <c r="DS116" s="800"/>
      <c r="DT116" s="800"/>
      <c r="DU116" s="801"/>
      <c r="DV116" s="847" t="s">
        <v>122</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449</v>
      </c>
      <c r="Z117" s="926"/>
      <c r="AA117" s="931">
        <v>2559774</v>
      </c>
      <c r="AB117" s="932"/>
      <c r="AC117" s="932"/>
      <c r="AD117" s="932"/>
      <c r="AE117" s="933"/>
      <c r="AF117" s="934">
        <v>2515676</v>
      </c>
      <c r="AG117" s="932"/>
      <c r="AH117" s="932"/>
      <c r="AI117" s="932"/>
      <c r="AJ117" s="933"/>
      <c r="AK117" s="934">
        <v>2634124</v>
      </c>
      <c r="AL117" s="932"/>
      <c r="AM117" s="932"/>
      <c r="AN117" s="932"/>
      <c r="AO117" s="933"/>
      <c r="AP117" s="935"/>
      <c r="AQ117" s="936"/>
      <c r="AR117" s="936"/>
      <c r="AS117" s="936"/>
      <c r="AT117" s="937"/>
      <c r="AU117" s="959"/>
      <c r="AV117" s="960"/>
      <c r="AW117" s="960"/>
      <c r="AX117" s="960"/>
      <c r="AY117" s="960"/>
      <c r="AZ117" s="886" t="s">
        <v>450</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122</v>
      </c>
      <c r="BW117" s="837"/>
      <c r="BX117" s="837"/>
      <c r="BY117" s="837"/>
      <c r="BZ117" s="837"/>
      <c r="CA117" s="837" t="s">
        <v>122</v>
      </c>
      <c r="CB117" s="837"/>
      <c r="CC117" s="837"/>
      <c r="CD117" s="837"/>
      <c r="CE117" s="837"/>
      <c r="CF117" s="898" t="s">
        <v>122</v>
      </c>
      <c r="CG117" s="899"/>
      <c r="CH117" s="899"/>
      <c r="CI117" s="899"/>
      <c r="CJ117" s="899"/>
      <c r="CK117" s="954"/>
      <c r="CL117" s="841"/>
      <c r="CM117" s="844" t="s">
        <v>451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122</v>
      </c>
      <c r="DW117" s="848"/>
      <c r="DX117" s="848"/>
      <c r="DY117" s="848"/>
      <c r="DZ117" s="849"/>
    </row>
    <row r="118" spans="1:130" s="226" customFormat="1" ht="26.25" customHeight="1" x14ac:dyDescent="0.15">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301</v>
      </c>
      <c r="AG118" s="925"/>
      <c r="AH118" s="925"/>
      <c r="AI118" s="925"/>
      <c r="AJ118" s="926"/>
      <c r="AK118" s="927" t="s">
        <v>300</v>
      </c>
      <c r="AL118" s="925"/>
      <c r="AM118" s="925"/>
      <c r="AN118" s="925"/>
      <c r="AO118" s="926"/>
      <c r="AP118" s="928" t="s">
        <v>423</v>
      </c>
      <c r="AQ118" s="929"/>
      <c r="AR118" s="929"/>
      <c r="AS118" s="929"/>
      <c r="AT118" s="930"/>
      <c r="AU118" s="959"/>
      <c r="AV118" s="960"/>
      <c r="AW118" s="960"/>
      <c r="AX118" s="960"/>
      <c r="AY118" s="960"/>
      <c r="AZ118" s="902" t="s">
        <v>452</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122</v>
      </c>
      <c r="BW118" s="868"/>
      <c r="BX118" s="868"/>
      <c r="BY118" s="868"/>
      <c r="BZ118" s="868"/>
      <c r="CA118" s="868" t="s">
        <v>122</v>
      </c>
      <c r="CB118" s="868"/>
      <c r="CC118" s="868"/>
      <c r="CD118" s="868"/>
      <c r="CE118" s="868"/>
      <c r="CF118" s="898" t="s">
        <v>122</v>
      </c>
      <c r="CG118" s="899"/>
      <c r="CH118" s="899"/>
      <c r="CI118" s="899"/>
      <c r="CJ118" s="899"/>
      <c r="CK118" s="954"/>
      <c r="CL118" s="841"/>
      <c r="CM118" s="844" t="s">
        <v>453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x14ac:dyDescent="0.15">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122</v>
      </c>
      <c r="AG119" s="918"/>
      <c r="AH119" s="918"/>
      <c r="AI119" s="918"/>
      <c r="AJ119" s="919"/>
      <c r="AK119" s="920" t="s">
        <v>122</v>
      </c>
      <c r="AL119" s="918"/>
      <c r="AM119" s="918"/>
      <c r="AN119" s="918"/>
      <c r="AO119" s="919"/>
      <c r="AP119" s="921" t="s">
        <v>122</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454</v>
      </c>
      <c r="BP119" s="901"/>
      <c r="BQ119" s="905">
        <v>27102812</v>
      </c>
      <c r="BR119" s="868"/>
      <c r="BS119" s="868"/>
      <c r="BT119" s="868"/>
      <c r="BU119" s="868"/>
      <c r="BV119" s="868">
        <v>27600307</v>
      </c>
      <c r="BW119" s="868"/>
      <c r="BX119" s="868"/>
      <c r="BY119" s="868"/>
      <c r="BZ119" s="868"/>
      <c r="CA119" s="868">
        <v>27682829</v>
      </c>
      <c r="CB119" s="868"/>
      <c r="CC119" s="868"/>
      <c r="CD119" s="868"/>
      <c r="CE119" s="868"/>
      <c r="CF119" s="766"/>
      <c r="CG119" s="767"/>
      <c r="CH119" s="767"/>
      <c r="CI119" s="767"/>
      <c r="CJ119" s="857"/>
      <c r="CK119" s="955"/>
      <c r="CL119" s="843"/>
      <c r="CM119" s="861" t="s">
        <v>455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4086</v>
      </c>
      <c r="DH119" s="783"/>
      <c r="DI119" s="783"/>
      <c r="DJ119" s="783"/>
      <c r="DK119" s="784"/>
      <c r="DL119" s="785" t="s">
        <v>122</v>
      </c>
      <c r="DM119" s="783"/>
      <c r="DN119" s="783"/>
      <c r="DO119" s="783"/>
      <c r="DP119" s="784"/>
      <c r="DQ119" s="785" t="s">
        <v>122</v>
      </c>
      <c r="DR119" s="783"/>
      <c r="DS119" s="783"/>
      <c r="DT119" s="783"/>
      <c r="DU119" s="784"/>
      <c r="DV119" s="871" t="s">
        <v>122</v>
      </c>
      <c r="DW119" s="872"/>
      <c r="DX119" s="872"/>
      <c r="DY119" s="872"/>
      <c r="DZ119" s="873"/>
    </row>
    <row r="120" spans="1:130" s="226" customFormat="1" ht="26.25" customHeight="1" x14ac:dyDescent="0.15">
      <c r="A120" s="840"/>
      <c r="B120" s="841"/>
      <c r="C120" s="844" t="s">
        <v>432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122</v>
      </c>
      <c r="AG120" s="800"/>
      <c r="AH120" s="800"/>
      <c r="AI120" s="800"/>
      <c r="AJ120" s="801"/>
      <c r="AK120" s="802" t="s">
        <v>122</v>
      </c>
      <c r="AL120" s="800"/>
      <c r="AM120" s="800"/>
      <c r="AN120" s="800"/>
      <c r="AO120" s="801"/>
      <c r="AP120" s="847" t="s">
        <v>122</v>
      </c>
      <c r="AQ120" s="848"/>
      <c r="AR120" s="848"/>
      <c r="AS120" s="848"/>
      <c r="AT120" s="849"/>
      <c r="AU120" s="906" t="s">
        <v>456</v>
      </c>
      <c r="AV120" s="907"/>
      <c r="AW120" s="907"/>
      <c r="AX120" s="907"/>
      <c r="AY120" s="908"/>
      <c r="AZ120" s="883" t="s">
        <v>457</v>
      </c>
      <c r="BA120" s="828"/>
      <c r="BB120" s="828"/>
      <c r="BC120" s="828"/>
      <c r="BD120" s="828"/>
      <c r="BE120" s="828"/>
      <c r="BF120" s="828"/>
      <c r="BG120" s="828"/>
      <c r="BH120" s="828"/>
      <c r="BI120" s="828"/>
      <c r="BJ120" s="828"/>
      <c r="BK120" s="828"/>
      <c r="BL120" s="828"/>
      <c r="BM120" s="828"/>
      <c r="BN120" s="828"/>
      <c r="BO120" s="828"/>
      <c r="BP120" s="829"/>
      <c r="BQ120" s="884">
        <v>3548573</v>
      </c>
      <c r="BR120" s="865"/>
      <c r="BS120" s="865"/>
      <c r="BT120" s="865"/>
      <c r="BU120" s="865"/>
      <c r="BV120" s="865">
        <v>3807538</v>
      </c>
      <c r="BW120" s="865"/>
      <c r="BX120" s="865"/>
      <c r="BY120" s="865"/>
      <c r="BZ120" s="865"/>
      <c r="CA120" s="865">
        <v>3573935</v>
      </c>
      <c r="CB120" s="865"/>
      <c r="CC120" s="865"/>
      <c r="CD120" s="865"/>
      <c r="CE120" s="865"/>
      <c r="CF120" s="889">
        <v>60.9</v>
      </c>
      <c r="CG120" s="890"/>
      <c r="CH120" s="890"/>
      <c r="CI120" s="890"/>
      <c r="CJ120" s="890"/>
      <c r="CK120" s="891" t="s">
        <v>458</v>
      </c>
      <c r="CL120" s="875"/>
      <c r="CM120" s="875"/>
      <c r="CN120" s="875"/>
      <c r="CO120" s="876"/>
      <c r="CP120" s="895" t="s">
        <v>459</v>
      </c>
      <c r="CQ120" s="896"/>
      <c r="CR120" s="896"/>
      <c r="CS120" s="896"/>
      <c r="CT120" s="896"/>
      <c r="CU120" s="896"/>
      <c r="CV120" s="896"/>
      <c r="CW120" s="896"/>
      <c r="CX120" s="896"/>
      <c r="CY120" s="896"/>
      <c r="CZ120" s="896"/>
      <c r="DA120" s="896"/>
      <c r="DB120" s="896"/>
      <c r="DC120" s="896"/>
      <c r="DD120" s="896"/>
      <c r="DE120" s="896"/>
      <c r="DF120" s="897"/>
      <c r="DG120" s="884">
        <v>8400430</v>
      </c>
      <c r="DH120" s="865"/>
      <c r="DI120" s="865"/>
      <c r="DJ120" s="865"/>
      <c r="DK120" s="865"/>
      <c r="DL120" s="865">
        <v>8134006</v>
      </c>
      <c r="DM120" s="865"/>
      <c r="DN120" s="865"/>
      <c r="DO120" s="865"/>
      <c r="DP120" s="865"/>
      <c r="DQ120" s="865">
        <v>8305594</v>
      </c>
      <c r="DR120" s="865"/>
      <c r="DS120" s="865"/>
      <c r="DT120" s="865"/>
      <c r="DU120" s="865"/>
      <c r="DV120" s="866">
        <v>141.5</v>
      </c>
      <c r="DW120" s="866"/>
      <c r="DX120" s="866"/>
      <c r="DY120" s="866"/>
      <c r="DZ120" s="867"/>
    </row>
    <row r="121" spans="1:130" s="226" customFormat="1" ht="26.25" customHeight="1" x14ac:dyDescent="0.15">
      <c r="A121" s="840"/>
      <c r="B121" s="841"/>
      <c r="C121" s="886" t="s">
        <v>460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122</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461</v>
      </c>
      <c r="BA121" s="770"/>
      <c r="BB121" s="770"/>
      <c r="BC121" s="770"/>
      <c r="BD121" s="770"/>
      <c r="BE121" s="770"/>
      <c r="BF121" s="770"/>
      <c r="BG121" s="770"/>
      <c r="BH121" s="770"/>
      <c r="BI121" s="770"/>
      <c r="BJ121" s="770"/>
      <c r="BK121" s="770"/>
      <c r="BL121" s="770"/>
      <c r="BM121" s="770"/>
      <c r="BN121" s="770"/>
      <c r="BO121" s="770"/>
      <c r="BP121" s="771"/>
      <c r="BQ121" s="836">
        <v>491203</v>
      </c>
      <c r="BR121" s="837"/>
      <c r="BS121" s="837"/>
      <c r="BT121" s="837"/>
      <c r="BU121" s="837"/>
      <c r="BV121" s="837">
        <v>440160</v>
      </c>
      <c r="BW121" s="837"/>
      <c r="BX121" s="837"/>
      <c r="BY121" s="837"/>
      <c r="BZ121" s="837"/>
      <c r="CA121" s="837">
        <v>393761</v>
      </c>
      <c r="CB121" s="837"/>
      <c r="CC121" s="837"/>
      <c r="CD121" s="837"/>
      <c r="CE121" s="837"/>
      <c r="CF121" s="898">
        <v>6.7</v>
      </c>
      <c r="CG121" s="899"/>
      <c r="CH121" s="899"/>
      <c r="CI121" s="899"/>
      <c r="CJ121" s="899"/>
      <c r="CK121" s="892"/>
      <c r="CL121" s="878"/>
      <c r="CM121" s="878"/>
      <c r="CN121" s="878"/>
      <c r="CO121" s="879"/>
      <c r="CP121" s="858" t="s">
        <v>462</v>
      </c>
      <c r="CQ121" s="859"/>
      <c r="CR121" s="859"/>
      <c r="CS121" s="859"/>
      <c r="CT121" s="859"/>
      <c r="CU121" s="859"/>
      <c r="CV121" s="859"/>
      <c r="CW121" s="859"/>
      <c r="CX121" s="859"/>
      <c r="CY121" s="859"/>
      <c r="CZ121" s="859"/>
      <c r="DA121" s="859"/>
      <c r="DB121" s="859"/>
      <c r="DC121" s="859"/>
      <c r="DD121" s="859"/>
      <c r="DE121" s="859"/>
      <c r="DF121" s="860"/>
      <c r="DG121" s="836" t="s">
        <v>122</v>
      </c>
      <c r="DH121" s="837"/>
      <c r="DI121" s="837"/>
      <c r="DJ121" s="837"/>
      <c r="DK121" s="837"/>
      <c r="DL121" s="837" t="s">
        <v>122</v>
      </c>
      <c r="DM121" s="837"/>
      <c r="DN121" s="837"/>
      <c r="DO121" s="837"/>
      <c r="DP121" s="837"/>
      <c r="DQ121" s="837">
        <v>2873212</v>
      </c>
      <c r="DR121" s="837"/>
      <c r="DS121" s="837"/>
      <c r="DT121" s="837"/>
      <c r="DU121" s="837"/>
      <c r="DV121" s="814">
        <v>48.9</v>
      </c>
      <c r="DW121" s="814"/>
      <c r="DX121" s="814"/>
      <c r="DY121" s="814"/>
      <c r="DZ121" s="815"/>
    </row>
    <row r="122" spans="1:130" s="226" customFormat="1" ht="26.25" customHeight="1" x14ac:dyDescent="0.15">
      <c r="A122" s="840"/>
      <c r="B122" s="841"/>
      <c r="C122" s="844" t="s">
        <v>442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463</v>
      </c>
      <c r="BA122" s="903"/>
      <c r="BB122" s="903"/>
      <c r="BC122" s="903"/>
      <c r="BD122" s="903"/>
      <c r="BE122" s="903"/>
      <c r="BF122" s="903"/>
      <c r="BG122" s="903"/>
      <c r="BH122" s="903"/>
      <c r="BI122" s="903"/>
      <c r="BJ122" s="903"/>
      <c r="BK122" s="903"/>
      <c r="BL122" s="903"/>
      <c r="BM122" s="903"/>
      <c r="BN122" s="903"/>
      <c r="BO122" s="903"/>
      <c r="BP122" s="904"/>
      <c r="BQ122" s="905">
        <v>17358452</v>
      </c>
      <c r="BR122" s="868"/>
      <c r="BS122" s="868"/>
      <c r="BT122" s="868"/>
      <c r="BU122" s="868"/>
      <c r="BV122" s="868">
        <v>17755817</v>
      </c>
      <c r="BW122" s="868"/>
      <c r="BX122" s="868"/>
      <c r="BY122" s="868"/>
      <c r="BZ122" s="868"/>
      <c r="CA122" s="868">
        <v>17519262</v>
      </c>
      <c r="CB122" s="868"/>
      <c r="CC122" s="868"/>
      <c r="CD122" s="868"/>
      <c r="CE122" s="868"/>
      <c r="CF122" s="869">
        <v>298.39999999999998</v>
      </c>
      <c r="CG122" s="870"/>
      <c r="CH122" s="870"/>
      <c r="CI122" s="870"/>
      <c r="CJ122" s="870"/>
      <c r="CK122" s="892"/>
      <c r="CL122" s="878"/>
      <c r="CM122" s="878"/>
      <c r="CN122" s="878"/>
      <c r="CO122" s="879"/>
      <c r="CP122" s="858" t="s">
        <v>405</v>
      </c>
      <c r="CQ122" s="859"/>
      <c r="CR122" s="859"/>
      <c r="CS122" s="859"/>
      <c r="CT122" s="859"/>
      <c r="CU122" s="859"/>
      <c r="CV122" s="859"/>
      <c r="CW122" s="859"/>
      <c r="CX122" s="859"/>
      <c r="CY122" s="859"/>
      <c r="CZ122" s="859"/>
      <c r="DA122" s="859"/>
      <c r="DB122" s="859"/>
      <c r="DC122" s="859"/>
      <c r="DD122" s="859"/>
      <c r="DE122" s="859"/>
      <c r="DF122" s="860"/>
      <c r="DG122" s="836">
        <v>179123</v>
      </c>
      <c r="DH122" s="837"/>
      <c r="DI122" s="837"/>
      <c r="DJ122" s="837"/>
      <c r="DK122" s="837"/>
      <c r="DL122" s="837">
        <v>174347</v>
      </c>
      <c r="DM122" s="837"/>
      <c r="DN122" s="837"/>
      <c r="DO122" s="837"/>
      <c r="DP122" s="837"/>
      <c r="DQ122" s="837">
        <v>181473</v>
      </c>
      <c r="DR122" s="837"/>
      <c r="DS122" s="837"/>
      <c r="DT122" s="837"/>
      <c r="DU122" s="837"/>
      <c r="DV122" s="814">
        <v>3.1</v>
      </c>
      <c r="DW122" s="814"/>
      <c r="DX122" s="814"/>
      <c r="DY122" s="814"/>
      <c r="DZ122" s="815"/>
    </row>
    <row r="123" spans="1:130" s="226" customFormat="1" ht="26.25" customHeight="1" x14ac:dyDescent="0.15">
      <c r="A123" s="840"/>
      <c r="B123" s="841"/>
      <c r="C123" s="844" t="s">
        <v>448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122</v>
      </c>
      <c r="AG123" s="800"/>
      <c r="AH123" s="800"/>
      <c r="AI123" s="800"/>
      <c r="AJ123" s="801"/>
      <c r="AK123" s="802" t="s">
        <v>122</v>
      </c>
      <c r="AL123" s="800"/>
      <c r="AM123" s="800"/>
      <c r="AN123" s="800"/>
      <c r="AO123" s="801"/>
      <c r="AP123" s="847" t="s">
        <v>122</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464</v>
      </c>
      <c r="BP123" s="901"/>
      <c r="BQ123" s="855">
        <v>21398228</v>
      </c>
      <c r="BR123" s="856"/>
      <c r="BS123" s="856"/>
      <c r="BT123" s="856"/>
      <c r="BU123" s="856"/>
      <c r="BV123" s="856">
        <v>22003515</v>
      </c>
      <c r="BW123" s="856"/>
      <c r="BX123" s="856"/>
      <c r="BY123" s="856"/>
      <c r="BZ123" s="856"/>
      <c r="CA123" s="856">
        <v>21486958</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451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122</v>
      </c>
      <c r="AL124" s="800"/>
      <c r="AM124" s="800"/>
      <c r="AN124" s="800"/>
      <c r="AO124" s="801"/>
      <c r="AP124" s="847" t="s">
        <v>122</v>
      </c>
      <c r="AQ124" s="848"/>
      <c r="AR124" s="848"/>
      <c r="AS124" s="848"/>
      <c r="AT124" s="849"/>
      <c r="AU124" s="850" t="s">
        <v>465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93.5</v>
      </c>
      <c r="BR124" s="854"/>
      <c r="BS124" s="854"/>
      <c r="BT124" s="854"/>
      <c r="BU124" s="854"/>
      <c r="BV124" s="854">
        <v>93.6</v>
      </c>
      <c r="BW124" s="854"/>
      <c r="BX124" s="854"/>
      <c r="BY124" s="854"/>
      <c r="BZ124" s="854"/>
      <c r="CA124" s="854">
        <v>105.5</v>
      </c>
      <c r="CB124" s="854"/>
      <c r="CC124" s="854"/>
      <c r="CD124" s="854"/>
      <c r="CE124" s="854"/>
      <c r="CF124" s="744"/>
      <c r="CG124" s="745"/>
      <c r="CH124" s="745"/>
      <c r="CI124" s="745"/>
      <c r="CJ124" s="885"/>
      <c r="CK124" s="893"/>
      <c r="CL124" s="893"/>
      <c r="CM124" s="893"/>
      <c r="CN124" s="893"/>
      <c r="CO124" s="894"/>
      <c r="CP124" s="858" t="s">
        <v>466</v>
      </c>
      <c r="CQ124" s="859"/>
      <c r="CR124" s="859"/>
      <c r="CS124" s="859"/>
      <c r="CT124" s="859"/>
      <c r="CU124" s="859"/>
      <c r="CV124" s="859"/>
      <c r="CW124" s="859"/>
      <c r="CX124" s="859"/>
      <c r="CY124" s="859"/>
      <c r="CZ124" s="859"/>
      <c r="DA124" s="859"/>
      <c r="DB124" s="859"/>
      <c r="DC124" s="859"/>
      <c r="DD124" s="859"/>
      <c r="DE124" s="859"/>
      <c r="DF124" s="860"/>
      <c r="DG124" s="782">
        <v>3281105</v>
      </c>
      <c r="DH124" s="783"/>
      <c r="DI124" s="783"/>
      <c r="DJ124" s="783"/>
      <c r="DK124" s="784"/>
      <c r="DL124" s="785">
        <v>3234125</v>
      </c>
      <c r="DM124" s="783"/>
      <c r="DN124" s="783"/>
      <c r="DO124" s="783"/>
      <c r="DP124" s="784"/>
      <c r="DQ124" s="785" t="s">
        <v>122</v>
      </c>
      <c r="DR124" s="783"/>
      <c r="DS124" s="783"/>
      <c r="DT124" s="783"/>
      <c r="DU124" s="784"/>
      <c r="DV124" s="871" t="s">
        <v>122</v>
      </c>
      <c r="DW124" s="872"/>
      <c r="DX124" s="872"/>
      <c r="DY124" s="872"/>
      <c r="DZ124" s="873"/>
    </row>
    <row r="125" spans="1:130" s="226" customFormat="1" ht="26.25" customHeight="1" x14ac:dyDescent="0.15">
      <c r="A125" s="840"/>
      <c r="B125" s="841"/>
      <c r="C125" s="844" t="s">
        <v>453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467</v>
      </c>
      <c r="CL125" s="875"/>
      <c r="CM125" s="875"/>
      <c r="CN125" s="875"/>
      <c r="CO125" s="876"/>
      <c r="CP125" s="883" t="s">
        <v>468</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122</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x14ac:dyDescent="0.2">
      <c r="A126" s="840"/>
      <c r="B126" s="841"/>
      <c r="C126" s="844" t="s">
        <v>455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122</v>
      </c>
      <c r="AB126" s="800"/>
      <c r="AC126" s="800"/>
      <c r="AD126" s="800"/>
      <c r="AE126" s="801"/>
      <c r="AF126" s="802" t="s">
        <v>122</v>
      </c>
      <c r="AG126" s="800"/>
      <c r="AH126" s="800"/>
      <c r="AI126" s="800"/>
      <c r="AJ126" s="801"/>
      <c r="AK126" s="802" t="s">
        <v>122</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469</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122</v>
      </c>
      <c r="DR126" s="837"/>
      <c r="DS126" s="837"/>
      <c r="DT126" s="837"/>
      <c r="DU126" s="837"/>
      <c r="DV126" s="814" t="s">
        <v>122</v>
      </c>
      <c r="DW126" s="814"/>
      <c r="DX126" s="814"/>
      <c r="DY126" s="814"/>
      <c r="DZ126" s="815"/>
    </row>
    <row r="127" spans="1:130" s="226" customFormat="1" ht="26.25" customHeight="1" x14ac:dyDescent="0.15">
      <c r="A127" s="842"/>
      <c r="B127" s="843"/>
      <c r="C127" s="861" t="s">
        <v>470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360</v>
      </c>
      <c r="AB127" s="800"/>
      <c r="AC127" s="800"/>
      <c r="AD127" s="800"/>
      <c r="AE127" s="801"/>
      <c r="AF127" s="802" t="s">
        <v>122</v>
      </c>
      <c r="AG127" s="800"/>
      <c r="AH127" s="800"/>
      <c r="AI127" s="800"/>
      <c r="AJ127" s="801"/>
      <c r="AK127" s="802">
        <v>130</v>
      </c>
      <c r="AL127" s="800"/>
      <c r="AM127" s="800"/>
      <c r="AN127" s="800"/>
      <c r="AO127" s="801"/>
      <c r="AP127" s="847">
        <v>0</v>
      </c>
      <c r="AQ127" s="848"/>
      <c r="AR127" s="848"/>
      <c r="AS127" s="848"/>
      <c r="AT127" s="849"/>
      <c r="AU127" s="262"/>
      <c r="AV127" s="262"/>
      <c r="AW127" s="262"/>
      <c r="AX127" s="864" t="s">
        <v>471</v>
      </c>
      <c r="AY127" s="832"/>
      <c r="AZ127" s="832"/>
      <c r="BA127" s="832"/>
      <c r="BB127" s="832"/>
      <c r="BC127" s="832"/>
      <c r="BD127" s="832"/>
      <c r="BE127" s="833"/>
      <c r="BF127" s="831" t="s">
        <v>472</v>
      </c>
      <c r="BG127" s="832"/>
      <c r="BH127" s="832"/>
      <c r="BI127" s="832"/>
      <c r="BJ127" s="832"/>
      <c r="BK127" s="832"/>
      <c r="BL127" s="833"/>
      <c r="BM127" s="831" t="s">
        <v>473</v>
      </c>
      <c r="BN127" s="832"/>
      <c r="BO127" s="832"/>
      <c r="BP127" s="832"/>
      <c r="BQ127" s="832"/>
      <c r="BR127" s="832"/>
      <c r="BS127" s="833"/>
      <c r="BT127" s="831" t="s">
        <v>474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475</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122</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x14ac:dyDescent="0.2">
      <c r="A128" s="816" t="s">
        <v>476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477</v>
      </c>
      <c r="X128" s="818"/>
      <c r="Y128" s="818"/>
      <c r="Z128" s="819"/>
      <c r="AA128" s="820">
        <v>42224</v>
      </c>
      <c r="AB128" s="821"/>
      <c r="AC128" s="821"/>
      <c r="AD128" s="821"/>
      <c r="AE128" s="822"/>
      <c r="AF128" s="823">
        <v>38494</v>
      </c>
      <c r="AG128" s="821"/>
      <c r="AH128" s="821"/>
      <c r="AI128" s="821"/>
      <c r="AJ128" s="822"/>
      <c r="AK128" s="823">
        <v>40913</v>
      </c>
      <c r="AL128" s="821"/>
      <c r="AM128" s="821"/>
      <c r="AN128" s="821"/>
      <c r="AO128" s="822"/>
      <c r="AP128" s="824"/>
      <c r="AQ128" s="825"/>
      <c r="AR128" s="825"/>
      <c r="AS128" s="825"/>
      <c r="AT128" s="826"/>
      <c r="AU128" s="262"/>
      <c r="AV128" s="262"/>
      <c r="AW128" s="262"/>
      <c r="AX128" s="827" t="s">
        <v>478</v>
      </c>
      <c r="AY128" s="828"/>
      <c r="AZ128" s="828"/>
      <c r="BA128" s="828"/>
      <c r="BB128" s="828"/>
      <c r="BC128" s="828"/>
      <c r="BD128" s="828"/>
      <c r="BE128" s="829"/>
      <c r="BF128" s="806" t="s">
        <v>122</v>
      </c>
      <c r="BG128" s="807"/>
      <c r="BH128" s="807"/>
      <c r="BI128" s="807"/>
      <c r="BJ128" s="807"/>
      <c r="BK128" s="807"/>
      <c r="BL128" s="830"/>
      <c r="BM128" s="806">
        <v>13.9</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479</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480</v>
      </c>
      <c r="X129" s="797"/>
      <c r="Y129" s="797"/>
      <c r="Z129" s="798"/>
      <c r="AA129" s="799">
        <v>7760611</v>
      </c>
      <c r="AB129" s="800"/>
      <c r="AC129" s="800"/>
      <c r="AD129" s="800"/>
      <c r="AE129" s="801"/>
      <c r="AF129" s="802">
        <v>7614612</v>
      </c>
      <c r="AG129" s="800"/>
      <c r="AH129" s="800"/>
      <c r="AI129" s="800"/>
      <c r="AJ129" s="801"/>
      <c r="AK129" s="802">
        <v>7473178</v>
      </c>
      <c r="AL129" s="800"/>
      <c r="AM129" s="800"/>
      <c r="AN129" s="800"/>
      <c r="AO129" s="801"/>
      <c r="AP129" s="803"/>
      <c r="AQ129" s="804"/>
      <c r="AR129" s="804"/>
      <c r="AS129" s="804"/>
      <c r="AT129" s="805"/>
      <c r="AU129" s="264"/>
      <c r="AV129" s="264"/>
      <c r="AW129" s="264"/>
      <c r="AX129" s="769" t="s">
        <v>481</v>
      </c>
      <c r="AY129" s="770"/>
      <c r="AZ129" s="770"/>
      <c r="BA129" s="770"/>
      <c r="BB129" s="770"/>
      <c r="BC129" s="770"/>
      <c r="BD129" s="770"/>
      <c r="BE129" s="771"/>
      <c r="BF129" s="789" t="s">
        <v>122</v>
      </c>
      <c r="BG129" s="790"/>
      <c r="BH129" s="790"/>
      <c r="BI129" s="790"/>
      <c r="BJ129" s="790"/>
      <c r="BK129" s="790"/>
      <c r="BL129" s="791"/>
      <c r="BM129" s="789">
        <v>18.899999999999999</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483</v>
      </c>
      <c r="X130" s="797"/>
      <c r="Y130" s="797"/>
      <c r="Z130" s="798"/>
      <c r="AA130" s="799">
        <v>1661391</v>
      </c>
      <c r="AB130" s="800"/>
      <c r="AC130" s="800"/>
      <c r="AD130" s="800"/>
      <c r="AE130" s="801"/>
      <c r="AF130" s="802">
        <v>1637714</v>
      </c>
      <c r="AG130" s="800"/>
      <c r="AH130" s="800"/>
      <c r="AI130" s="800"/>
      <c r="AJ130" s="801"/>
      <c r="AK130" s="802">
        <v>1601834</v>
      </c>
      <c r="AL130" s="800"/>
      <c r="AM130" s="800"/>
      <c r="AN130" s="800"/>
      <c r="AO130" s="801"/>
      <c r="AP130" s="803"/>
      <c r="AQ130" s="804"/>
      <c r="AR130" s="804"/>
      <c r="AS130" s="804"/>
      <c r="AT130" s="805"/>
      <c r="AU130" s="264"/>
      <c r="AV130" s="264"/>
      <c r="AW130" s="264"/>
      <c r="AX130" s="769" t="s">
        <v>484</v>
      </c>
      <c r="AY130" s="770"/>
      <c r="AZ130" s="770"/>
      <c r="BA130" s="770"/>
      <c r="BB130" s="770"/>
      <c r="BC130" s="770"/>
      <c r="BD130" s="770"/>
      <c r="BE130" s="771"/>
      <c r="BF130" s="772">
        <v>14.9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485</v>
      </c>
      <c r="X131" s="780"/>
      <c r="Y131" s="780"/>
      <c r="Z131" s="781"/>
      <c r="AA131" s="782">
        <v>6099220</v>
      </c>
      <c r="AB131" s="783"/>
      <c r="AC131" s="783"/>
      <c r="AD131" s="783"/>
      <c r="AE131" s="784"/>
      <c r="AF131" s="785">
        <v>5976898</v>
      </c>
      <c r="AG131" s="783"/>
      <c r="AH131" s="783"/>
      <c r="AI131" s="783"/>
      <c r="AJ131" s="784"/>
      <c r="AK131" s="785">
        <v>5871344</v>
      </c>
      <c r="AL131" s="783"/>
      <c r="AM131" s="783"/>
      <c r="AN131" s="783"/>
      <c r="AO131" s="784"/>
      <c r="AP131" s="786"/>
      <c r="AQ131" s="787"/>
      <c r="AR131" s="787"/>
      <c r="AS131" s="787"/>
      <c r="AT131" s="788"/>
      <c r="AU131" s="264"/>
      <c r="AV131" s="264"/>
      <c r="AW131" s="264"/>
      <c r="AX131" s="747" t="s">
        <v>486</v>
      </c>
      <c r="AY131" s="748"/>
      <c r="AZ131" s="748"/>
      <c r="BA131" s="748"/>
      <c r="BB131" s="748"/>
      <c r="BC131" s="748"/>
      <c r="BD131" s="748"/>
      <c r="BE131" s="749"/>
      <c r="BF131" s="750">
        <v>105.5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488</v>
      </c>
      <c r="W132" s="760"/>
      <c r="X132" s="760"/>
      <c r="Y132" s="760"/>
      <c r="Z132" s="761"/>
      <c r="AA132" s="762">
        <v>14.03718836</v>
      </c>
      <c r="AB132" s="763"/>
      <c r="AC132" s="763"/>
      <c r="AD132" s="763"/>
      <c r="AE132" s="764"/>
      <c r="AF132" s="765">
        <v>14.045212080000001</v>
      </c>
      <c r="AG132" s="763"/>
      <c r="AH132" s="763"/>
      <c r="AI132" s="763"/>
      <c r="AJ132" s="764"/>
      <c r="AK132" s="765">
        <v>16.885009629999999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489</v>
      </c>
      <c r="W133" s="739"/>
      <c r="X133" s="739"/>
      <c r="Y133" s="739"/>
      <c r="Z133" s="740"/>
      <c r="AA133" s="741">
        <v>14</v>
      </c>
      <c r="AB133" s="742"/>
      <c r="AC133" s="742"/>
      <c r="AD133" s="742"/>
      <c r="AE133" s="743"/>
      <c r="AF133" s="741">
        <v>14</v>
      </c>
      <c r="AG133" s="742"/>
      <c r="AH133" s="742"/>
      <c r="AI133" s="742"/>
      <c r="AJ133" s="743"/>
      <c r="AK133" s="741">
        <v>14.9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wzIjnMRPk/hL/VQwQ7OQePZMBeYiwLMXZHhBjgCSM+t9k8jRziRQQfM5Z6Cuw/BQwdgBKl87+2HKAtao0R+mQ==" saltValue="d/8Cg980tth/y+fzW66d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YoHaWRSYxdVQEDJxCOYfkuAalBd/FalMVjigjBCu0uoT47rw6UCkcN8Wabbab2ce9ub+JwyZl1AqX4CG97hNw==" saltValue="4E2uDEo82Wt9pF+X2XR5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GbW3XSCbR86Dzp+vM2J05RzCHzumZ2dbG6MnajYsUOX/5YaCGIyYcYQlitUxe6V3EP6L+lhKQnaqXsu9ykxsA==" saltValue="I99U8Q1g0UNtqk5bY9E7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8"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9"/>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2" t="s">
        <v>498</v>
      </c>
      <c r="AL9" s="1173"/>
      <c r="AM9" s="1173"/>
      <c r="AN9" s="1174"/>
      <c r="AO9" s="292">
        <v>1783970</v>
      </c>
      <c r="AP9" s="292">
        <v>80157</v>
      </c>
      <c r="AQ9" s="293">
        <v>63745</v>
      </c>
      <c r="AR9" s="294">
        <v>25.7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2" t="s">
        <v>499</v>
      </c>
      <c r="AL10" s="1173"/>
      <c r="AM10" s="1173"/>
      <c r="AN10" s="1174"/>
      <c r="AO10" s="295">
        <v>302151</v>
      </c>
      <c r="AP10" s="295">
        <v>13576</v>
      </c>
      <c r="AQ10" s="296">
        <v>6933</v>
      </c>
      <c r="AR10" s="297">
        <v>95.8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2" t="s">
        <v>500</v>
      </c>
      <c r="AL11" s="1173"/>
      <c r="AM11" s="1173"/>
      <c r="AN11" s="1174"/>
      <c r="AO11" s="295">
        <v>365937</v>
      </c>
      <c r="AP11" s="295">
        <v>16442</v>
      </c>
      <c r="AQ11" s="296">
        <v>8657</v>
      </c>
      <c r="AR11" s="297">
        <v>89.9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2" t="s">
        <v>501</v>
      </c>
      <c r="AL12" s="1173"/>
      <c r="AM12" s="1173"/>
      <c r="AN12" s="1174"/>
      <c r="AO12" s="295">
        <v>860</v>
      </c>
      <c r="AP12" s="295">
        <v>39</v>
      </c>
      <c r="AQ12" s="296">
        <v>309</v>
      </c>
      <c r="AR12" s="297">
        <v>-87.4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2" t="s">
        <v>502</v>
      </c>
      <c r="AL13" s="1173"/>
      <c r="AM13" s="1173"/>
      <c r="AN13" s="1174"/>
      <c r="AO13" s="295" t="s">
        <v>503</v>
      </c>
      <c r="AP13" s="295" t="s">
        <v>503</v>
      </c>
      <c r="AQ13" s="296" t="s">
        <v>503</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2" t="s">
        <v>504</v>
      </c>
      <c r="AL14" s="1173"/>
      <c r="AM14" s="1173"/>
      <c r="AN14" s="1174"/>
      <c r="AO14" s="295" t="s">
        <v>503</v>
      </c>
      <c r="AP14" s="295" t="s">
        <v>503</v>
      </c>
      <c r="AQ14" s="296">
        <v>2823</v>
      </c>
      <c r="AR14" s="297" t="s">
        <v>503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2" t="s">
        <v>505</v>
      </c>
      <c r="AL15" s="1173"/>
      <c r="AM15" s="1173"/>
      <c r="AN15" s="1174"/>
      <c r="AO15" s="295">
        <v>66579</v>
      </c>
      <c r="AP15" s="295">
        <v>2992</v>
      </c>
      <c r="AQ15" s="296">
        <v>1311</v>
      </c>
      <c r="AR15" s="297">
        <v>128.19999999999999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5" t="s">
        <v>506</v>
      </c>
      <c r="AL16" s="1176"/>
      <c r="AM16" s="1176"/>
      <c r="AN16" s="1177"/>
      <c r="AO16" s="295">
        <v>-180682</v>
      </c>
      <c r="AP16" s="295">
        <v>-8118</v>
      </c>
      <c r="AQ16" s="296">
        <v>-5769</v>
      </c>
      <c r="AR16" s="297">
        <v>40.700000000000003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5" t="s">
        <v>181</v>
      </c>
      <c r="AL17" s="1176"/>
      <c r="AM17" s="1176"/>
      <c r="AN17" s="1177"/>
      <c r="AO17" s="295">
        <v>2338815</v>
      </c>
      <c r="AP17" s="295">
        <v>105087</v>
      </c>
      <c r="AQ17" s="296">
        <v>78008</v>
      </c>
      <c r="AR17" s="297">
        <v>34.700000000000003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9" t="s">
        <v>511</v>
      </c>
      <c r="AL21" s="1170"/>
      <c r="AM21" s="1170"/>
      <c r="AN21" s="1171"/>
      <c r="AO21" s="307">
        <v>10.56</v>
      </c>
      <c r="AP21" s="308">
        <v>7.6</v>
      </c>
      <c r="AQ21" s="309">
        <v>2.96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9" t="s">
        <v>512</v>
      </c>
      <c r="AL22" s="1170"/>
      <c r="AM22" s="1170"/>
      <c r="AN22" s="1171"/>
      <c r="AO22" s="312">
        <v>95</v>
      </c>
      <c r="AP22" s="313">
        <v>97</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8"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9"/>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0" t="s">
        <v>517</v>
      </c>
      <c r="AL32" s="1161"/>
      <c r="AM32" s="1161"/>
      <c r="AN32" s="1162"/>
      <c r="AO32" s="322">
        <v>1598429</v>
      </c>
      <c r="AP32" s="322">
        <v>71820</v>
      </c>
      <c r="AQ32" s="323">
        <v>35085</v>
      </c>
      <c r="AR32" s="324">
        <v>104.7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0" t="s">
        <v>518</v>
      </c>
      <c r="AL33" s="1161"/>
      <c r="AM33" s="1161"/>
      <c r="AN33" s="1162"/>
      <c r="AO33" s="322" t="s">
        <v>503</v>
      </c>
      <c r="AP33" s="322" t="s">
        <v>503</v>
      </c>
      <c r="AQ33" s="323" t="s">
        <v>503</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0" t="s">
        <v>519</v>
      </c>
      <c r="AL34" s="1161"/>
      <c r="AM34" s="1161"/>
      <c r="AN34" s="1162"/>
      <c r="AO34" s="322" t="s">
        <v>503</v>
      </c>
      <c r="AP34" s="322" t="s">
        <v>503</v>
      </c>
      <c r="AQ34" s="323" t="s">
        <v>503</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0" t="s">
        <v>520</v>
      </c>
      <c r="AL35" s="1161"/>
      <c r="AM35" s="1161"/>
      <c r="AN35" s="1162"/>
      <c r="AO35" s="322">
        <v>1011358</v>
      </c>
      <c r="AP35" s="322">
        <v>45442</v>
      </c>
      <c r="AQ35" s="323">
        <v>14585</v>
      </c>
      <c r="AR35" s="324">
        <v>211.6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0" t="s">
        <v>521</v>
      </c>
      <c r="AL36" s="1161"/>
      <c r="AM36" s="1161"/>
      <c r="AN36" s="1162"/>
      <c r="AO36" s="322">
        <v>24207</v>
      </c>
      <c r="AP36" s="322">
        <v>1088</v>
      </c>
      <c r="AQ36" s="323">
        <v>2514</v>
      </c>
      <c r="AR36" s="324">
        <v>-56.7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0" t="s">
        <v>522</v>
      </c>
      <c r="AL37" s="1161"/>
      <c r="AM37" s="1161"/>
      <c r="AN37" s="1162"/>
      <c r="AO37" s="322">
        <v>130</v>
      </c>
      <c r="AP37" s="322">
        <v>6</v>
      </c>
      <c r="AQ37" s="323">
        <v>688</v>
      </c>
      <c r="AR37" s="324">
        <v>-99.1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3" t="s">
        <v>523</v>
      </c>
      <c r="AL38" s="1164"/>
      <c r="AM38" s="1164"/>
      <c r="AN38" s="1165"/>
      <c r="AO38" s="325" t="s">
        <v>503</v>
      </c>
      <c r="AP38" s="325" t="s">
        <v>503</v>
      </c>
      <c r="AQ38" s="326">
        <v>1</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3" t="s">
        <v>524</v>
      </c>
      <c r="AL39" s="1164"/>
      <c r="AM39" s="1164"/>
      <c r="AN39" s="1165"/>
      <c r="AO39" s="322">
        <v>-40913</v>
      </c>
      <c r="AP39" s="322">
        <v>-1838</v>
      </c>
      <c r="AQ39" s="323">
        <v>-3106</v>
      </c>
      <c r="AR39" s="324">
        <v>-40.799999999999997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0" t="s">
        <v>525</v>
      </c>
      <c r="AL40" s="1161"/>
      <c r="AM40" s="1161"/>
      <c r="AN40" s="1162"/>
      <c r="AO40" s="322">
        <v>-1601834</v>
      </c>
      <c r="AP40" s="322">
        <v>-71973</v>
      </c>
      <c r="AQ40" s="323">
        <v>-35380</v>
      </c>
      <c r="AR40" s="324">
        <v>103.4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6" t="s">
        <v>295</v>
      </c>
      <c r="AL41" s="1167"/>
      <c r="AM41" s="1167"/>
      <c r="AN41" s="1168"/>
      <c r="AO41" s="322">
        <v>991377</v>
      </c>
      <c r="AP41" s="322">
        <v>44544</v>
      </c>
      <c r="AQ41" s="323">
        <v>14388</v>
      </c>
      <c r="AR41" s="324">
        <v>209.6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3" t="s">
        <v>493</v>
      </c>
      <c r="AN49" s="1155" t="s">
        <v>529</v>
      </c>
      <c r="AO49" s="1156"/>
      <c r="AP49" s="1156"/>
      <c r="AQ49" s="1156"/>
      <c r="AR49" s="1157"/>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4"/>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811186</v>
      </c>
      <c r="AN51" s="344">
        <v>34265</v>
      </c>
      <c r="AO51" s="345">
        <v>-25.8</v>
      </c>
      <c r="AP51" s="346">
        <v>53270</v>
      </c>
      <c r="AQ51" s="347">
        <v>13.8</v>
      </c>
      <c r="AR51" s="348">
        <v>-39.6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778021</v>
      </c>
      <c r="AN52" s="352">
        <v>32864</v>
      </c>
      <c r="AO52" s="353">
        <v>-20.2</v>
      </c>
      <c r="AP52" s="354">
        <v>24316</v>
      </c>
      <c r="AQ52" s="355">
        <v>0.8</v>
      </c>
      <c r="AR52" s="356">
        <v>-21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1105355</v>
      </c>
      <c r="AN53" s="344">
        <v>47404</v>
      </c>
      <c r="AO53" s="345">
        <v>38.299999999999997</v>
      </c>
      <c r="AP53" s="346">
        <v>53292</v>
      </c>
      <c r="AQ53" s="347">
        <v>0</v>
      </c>
      <c r="AR53" s="348">
        <v>38.299999999999997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933174</v>
      </c>
      <c r="AN54" s="352">
        <v>40019</v>
      </c>
      <c r="AO54" s="353">
        <v>21.8</v>
      </c>
      <c r="AP54" s="354">
        <v>28900</v>
      </c>
      <c r="AQ54" s="355">
        <v>18.899999999999999</v>
      </c>
      <c r="AR54" s="356">
        <v>2.9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1711045</v>
      </c>
      <c r="AN55" s="344">
        <v>74503</v>
      </c>
      <c r="AO55" s="345">
        <v>57.2</v>
      </c>
      <c r="AP55" s="346">
        <v>56894</v>
      </c>
      <c r="AQ55" s="347">
        <v>6.8</v>
      </c>
      <c r="AR55" s="348">
        <v>50.4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1180227</v>
      </c>
      <c r="AN56" s="352">
        <v>51390</v>
      </c>
      <c r="AO56" s="353">
        <v>28.4</v>
      </c>
      <c r="AP56" s="354">
        <v>32548</v>
      </c>
      <c r="AQ56" s="355">
        <v>12.6</v>
      </c>
      <c r="AR56" s="356">
        <v>15.8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2436889</v>
      </c>
      <c r="AN57" s="344">
        <v>107613</v>
      </c>
      <c r="AO57" s="345">
        <v>44.4</v>
      </c>
      <c r="AP57" s="346">
        <v>57122</v>
      </c>
      <c r="AQ57" s="347">
        <v>0.4</v>
      </c>
      <c r="AR57" s="348">
        <v>44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1441334</v>
      </c>
      <c r="AN58" s="352">
        <v>63649</v>
      </c>
      <c r="AO58" s="353">
        <v>23.9</v>
      </c>
      <c r="AP58" s="354">
        <v>36191</v>
      </c>
      <c r="AQ58" s="355">
        <v>11.2</v>
      </c>
      <c r="AR58" s="356">
        <v>12.7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1551669</v>
      </c>
      <c r="AN59" s="344">
        <v>69719</v>
      </c>
      <c r="AO59" s="345">
        <v>-35.200000000000003</v>
      </c>
      <c r="AP59" s="346">
        <v>53655</v>
      </c>
      <c r="AQ59" s="347">
        <v>-6.1</v>
      </c>
      <c r="AR59" s="348">
        <v>-29.1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1200367</v>
      </c>
      <c r="AN60" s="352">
        <v>53935</v>
      </c>
      <c r="AO60" s="353">
        <v>-15.3</v>
      </c>
      <c r="AP60" s="354">
        <v>32719</v>
      </c>
      <c r="AQ60" s="355">
        <v>-9.6</v>
      </c>
      <c r="AR60" s="356">
        <v>-5.7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1523229</v>
      </c>
      <c r="AN61" s="359">
        <v>66701</v>
      </c>
      <c r="AO61" s="360">
        <v>15.8</v>
      </c>
      <c r="AP61" s="361">
        <v>54847</v>
      </c>
      <c r="AQ61" s="362">
        <v>3</v>
      </c>
      <c r="AR61" s="348">
        <v>12.8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1106625</v>
      </c>
      <c r="AN62" s="352">
        <v>48371</v>
      </c>
      <c r="AO62" s="353">
        <v>7.7</v>
      </c>
      <c r="AP62" s="354">
        <v>30935</v>
      </c>
      <c r="AQ62" s="355">
        <v>6.8</v>
      </c>
      <c r="AR62" s="356">
        <v>0.9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MNreIgmE6FMasOHb1t2EQN83lZUK+jpIngCNIgHxeHdBgEntKs6nYqG6PjeK4rpvQEcHIHpSy96QKAy+xu0hw==" saltValue="czfZFvAPwEFgAzUtGDwu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S7gY4vEV+AOM+qayManUKlLDlZEp+Ck6z1DyPymKole9ogzYxjG8OM8LNHCuInINSiKcuMpHsjOFJFzeCLp2Q==" saltValue="Wwya7sehBpay1debeqFq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q4xbkyewt7SKZtc93h/2oufRaVUY+TbR+2Uz6P6qy4ii7n10p3apEoOCs4MjBeMNwRHnbSYhDFa3OIOdqGcg==" saltValue="/1hnQkVnbwxkTc/ZXmsJ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4" tint="0.79998168889431442"/>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78" t="s">
        <v>3</v>
      </c>
      <c r="D47" s="1178"/>
      <c r="E47" s="1179"/>
      <c r="F47" s="11">
        <v>21.44</v>
      </c>
      <c r="G47" s="12">
        <v>22.95</v>
      </c>
      <c r="H47" s="12">
        <v>24.35</v>
      </c>
      <c r="I47" s="12">
        <v>26.58</v>
      </c>
      <c r="J47" s="13">
        <v>24.5</v>
      </c>
    </row>
    <row r="48" spans="2:10" ht="57.75" customHeight="1" x14ac:dyDescent="0.15">
      <c r="B48" s="14"/>
      <c r="C48" s="1180" t="s">
        <v>4</v>
      </c>
      <c r="D48" s="1180"/>
      <c r="E48" s="1181"/>
      <c r="F48" s="15">
        <v>2.72</v>
      </c>
      <c r="G48" s="16">
        <v>2.9</v>
      </c>
      <c r="H48" s="16">
        <v>3.36</v>
      </c>
      <c r="I48" s="16">
        <v>0.13</v>
      </c>
      <c r="J48" s="17">
        <v>0.34</v>
      </c>
    </row>
    <row r="49" spans="2:10" ht="57.75" customHeight="1" thickBot="1" x14ac:dyDescent="0.2">
      <c r="B49" s="18"/>
      <c r="C49" s="1182" t="s">
        <v>5</v>
      </c>
      <c r="D49" s="1182"/>
      <c r="E49" s="1183"/>
      <c r="F49" s="19">
        <v>0.18</v>
      </c>
      <c r="G49" s="20">
        <v>0.17</v>
      </c>
      <c r="H49" s="20">
        <v>0.83</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mQlsaI/hKMuUk/IlxAGswPgWQE5thB08lEhAet8IZMVUR6zNKgwCQzGQxfgdXpEAaRqUOg4RJ7mTv9UOcFo9Q==" saltValue="RORoRt4r23bbO+DgNavG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雅広</dc:creator>
  <cp:lastModifiedBy> 池田雅広</cp:lastModifiedBy>
  <cp:lastPrinted>2019-03-26T05:52:47Z</cp:lastPrinted>
  <dcterms:created xsi:type="dcterms:W3CDTF">2020-10-29T00:36:25Z</dcterms:created>
  <dcterms:modified xsi:type="dcterms:W3CDTF">2020-10-29T00:36:25Z</dcterms:modified>
</cp:coreProperties>
</file>