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iQeTapRnVBER0yOPMHLixrt8dAO1EfTIA2JAJJ5RAoQ/i+YOoG4tQUTy6kNGp81Kshv0ciLJ6oa288732Xgjqg==" workbookSaltValue="u5n2un37CiFHN0DLXYd+P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<sst xmlns="http://schemas.openxmlformats.org/spreadsheetml/2006/main" count="245" uniqueCount="126">
  <si>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</si>
  <si>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</si>
  <si>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</si>
  <si>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</si>
  <si>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</si>
  <si>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</si>
  <si>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</si>
  <si>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</si>
  <si>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</si>
  <si>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</si>
  <si>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</si>
  <si>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</si>
  <si>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</si>
  <si>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</si>
  <si>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</si>
  <si>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</si>
  <si>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</si>
  <si>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</si>
  <si>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</si>
  <si>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</si>
  <si>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</si>
  <si>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</si>
  <si>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</si>
  <si>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</si>
  <si>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</si>
  <si>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</si>
  <si>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</si>
  <si>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</si>
  <si>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</si>
  <si>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</si>
  <si>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</si>
  <si>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</si>
  <si>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</si>
  <si>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</si>
  <si>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</si>
  <si>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</si>
  <si>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</si>
  <si>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</si>
  <si>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</si>
  <si>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</si>
  <si>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</si>
  <si>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</si>
  <si>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</si>
  <si>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</si>
  <si>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</si>
  <si>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</si>
  <si>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</si>
  <si>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</si>
  <si>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</si>
  <si>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</si>
  <si>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</si>
  <si>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</si>
  <si>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</si>
  <si>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</si>
  <si>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</si>
  <si>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</si>
  <si>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</si>
  <si>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</si>
  <si>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</si>
  <si>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</si>
  <si>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</si>
  <si>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</si>
  <si>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</si>
  <si>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</si>
  <si>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</si>
  <si>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</si>
  <si>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</si>
  <si>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</si>
  <si>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</si>
  <si>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</si>
  <si>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</si>
  <si>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</si>
  <si>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</si>
  <si>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</si>
  <si>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</si>
  <si>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</si>
  <si>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</si>
  <si>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</si>
  <si>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</si>
  <si>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</si>
  <si>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</si>
  <si>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</si>
  <si>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</si>
  <si>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</si>
  <si>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</si>
  <si>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</si>
  <si>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</si>
  <si>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</si>
  <si>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</si>
  <si>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</si>
  <si>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</si>
  <si>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</si>
  <si>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</si>
  <si>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</si>
  <si>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</si>
  <si>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</si>
  <si>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</si>
  <si>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</si>
  <si>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</si>
  <si>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</si>
  <si>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</si>
  <si>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</si>
  <si>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</si>
  <si>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</si>
  <si>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</si>
  <si>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</si>
  <si>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</si>
  <si>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</si>
  <si>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</si>
  <si>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</si>
  <si>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</si>
  <si>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</si>
  <si>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</si>
  <si>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</si>
  <si>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</si>
  <si>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</si>
  <si>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</si>
  <si>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</si>
  <si>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</si>
  <si>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</si>
  <si>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</si>
  <si>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</si>
  <si>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</si>
  <si>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4"/>
  </si>
  <si>
    <t>　平成２９年度に使用料の値上げを行い、改善の傾向はみられますが、依然として収益的収支比率が１００％を大幅に下回っていることや類似団体と比較して経費回収率が低く、汚水処理原価が高い等、効率の悪い経営状況となっています。
　その要因としては、処理区域内人口一人当たりの投資額が多いことや平成１８年の合併時に使用料を一番低い町に統一したこと等が考えられます。
　改善策としては、未接続世帯等への文書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t>
    <rPh sb="1" eb="3">
      <t>ヘイセイ</t>
    </rPh>
    <rPh sb="5" eb="7">
      <t>ネンド</t>
    </rPh>
    <rPh sb="8" eb="10">
      <t>シヨウ</t>
    </rPh>
    <rPh sb="10" eb="11">
      <t>リョウ</t>
    </rPh>
    <rPh sb="12" eb="14">
      <t>ネア</t>
    </rPh>
    <rPh sb="16" eb="17">
      <t>オコナ</t>
    </rPh>
    <rPh sb="19" eb="21">
      <t>カイゼン</t>
    </rPh>
    <rPh sb="22" eb="24">
      <t>ケイコウ</t>
    </rPh>
    <rPh sb="32" eb="34">
      <t>イゼン</t>
    </rPh>
    <rPh sb="37" eb="40">
      <t>シュウエキテキ</t>
    </rPh>
    <rPh sb="40" eb="42">
      <t>シュウシ</t>
    </rPh>
    <rPh sb="42" eb="44">
      <t>ヒリツ</t>
    </rPh>
    <rPh sb="50" eb="52">
      <t>オオハバ</t>
    </rPh>
    <rPh sb="53" eb="55">
      <t>シタマワ</t>
    </rPh>
    <rPh sb="62" eb="64">
      <t>ルイジ</t>
    </rPh>
    <rPh sb="64" eb="66">
      <t>ダンタイ</t>
    </rPh>
    <rPh sb="67" eb="69">
      <t>ヒカク</t>
    </rPh>
    <rPh sb="71" eb="73">
      <t>ケイヒ</t>
    </rPh>
    <rPh sb="73" eb="75">
      <t>カイシュウ</t>
    </rPh>
    <rPh sb="75" eb="76">
      <t>リツ</t>
    </rPh>
    <rPh sb="77" eb="78">
      <t>ヒク</t>
    </rPh>
    <rPh sb="80" eb="82">
      <t>オスイ</t>
    </rPh>
    <rPh sb="82" eb="84">
      <t>ショリ</t>
    </rPh>
    <rPh sb="84" eb="86">
      <t>ゲンカ</t>
    </rPh>
    <rPh sb="87" eb="88">
      <t>タカ</t>
    </rPh>
    <rPh sb="89" eb="90">
      <t>トウ</t>
    </rPh>
    <rPh sb="91" eb="93">
      <t>コウリツ</t>
    </rPh>
    <rPh sb="94" eb="95">
      <t>ワル</t>
    </rPh>
    <rPh sb="96" eb="98">
      <t>ケイエイ</t>
    </rPh>
    <rPh sb="98" eb="100">
      <t>ジョウキョウ</t>
    </rPh>
    <rPh sb="112" eb="114">
      <t>ヨウイン</t>
    </rPh>
    <rPh sb="119" eb="121">
      <t>ショリ</t>
    </rPh>
    <rPh sb="121" eb="123">
      <t>クイキ</t>
    </rPh>
    <rPh sb="123" eb="124">
      <t>ナイ</t>
    </rPh>
    <rPh sb="124" eb="126">
      <t>ジンコウ</t>
    </rPh>
    <rPh sb="126" eb="128">
      <t>ヒトリ</t>
    </rPh>
    <rPh sb="128" eb="129">
      <t>ア</t>
    </rPh>
    <rPh sb="132" eb="134">
      <t>トウシ</t>
    </rPh>
    <rPh sb="134" eb="135">
      <t>ガク</t>
    </rPh>
    <rPh sb="136" eb="137">
      <t>オオ</t>
    </rPh>
    <rPh sb="141" eb="143">
      <t>ヘイセイ</t>
    </rPh>
    <rPh sb="145" eb="146">
      <t>ネン</t>
    </rPh>
    <rPh sb="147" eb="149">
      <t>ガッペイ</t>
    </rPh>
    <rPh sb="149" eb="150">
      <t>ジ</t>
    </rPh>
    <rPh sb="151" eb="153">
      <t>シヨウ</t>
    </rPh>
    <rPh sb="153" eb="154">
      <t>リョウ</t>
    </rPh>
    <rPh sb="155" eb="157">
      <t>イチバン</t>
    </rPh>
    <rPh sb="157" eb="158">
      <t>ヒク</t>
    </rPh>
    <rPh sb="159" eb="160">
      <t>マチ</t>
    </rPh>
    <rPh sb="161" eb="163">
      <t>トウイツ</t>
    </rPh>
    <rPh sb="167" eb="168">
      <t>トウ</t>
    </rPh>
    <rPh sb="169" eb="170">
      <t>カンガ</t>
    </rPh>
    <rPh sb="178" eb="181">
      <t>カイゼンサク</t>
    </rPh>
    <rPh sb="186" eb="189">
      <t>ミセツゾク</t>
    </rPh>
    <rPh sb="189" eb="191">
      <t>セタイ</t>
    </rPh>
    <rPh sb="191" eb="192">
      <t>トウ</t>
    </rPh>
    <rPh sb="194" eb="196">
      <t>ブンショ</t>
    </rPh>
    <rPh sb="199" eb="201">
      <t>セツゾク</t>
    </rPh>
    <rPh sb="201" eb="203">
      <t>イライ</t>
    </rPh>
    <rPh sb="203" eb="204">
      <t>オヨ</t>
    </rPh>
    <rPh sb="205" eb="207">
      <t>コベツ</t>
    </rPh>
    <rPh sb="207" eb="209">
      <t>ホウモン</t>
    </rPh>
    <rPh sb="210" eb="211">
      <t>オコナ</t>
    </rPh>
    <rPh sb="213" eb="216">
      <t>スイセンカ</t>
    </rPh>
    <rPh sb="216" eb="218">
      <t>ジンコウ</t>
    </rPh>
    <rPh sb="219" eb="221">
      <t>ゾウカ</t>
    </rPh>
    <rPh sb="225" eb="227">
      <t>ケイエイ</t>
    </rPh>
    <rPh sb="228" eb="231">
      <t>コウリツセイ</t>
    </rPh>
    <rPh sb="233" eb="235">
      <t>コウジョウ</t>
    </rPh>
    <rPh sb="236" eb="238">
      <t>メザ</t>
    </rPh>
    <rPh sb="245" eb="247">
      <t>ヘイセイ</t>
    </rPh>
    <rPh sb="249" eb="251">
      <t>ネンド</t>
    </rPh>
    <rPh sb="252" eb="254">
      <t>シヨウ</t>
    </rPh>
    <rPh sb="254" eb="255">
      <t>リョウ</t>
    </rPh>
    <rPh sb="256" eb="258">
      <t>ネア</t>
    </rPh>
    <rPh sb="260" eb="261">
      <t>オコナ</t>
    </rPh>
    <rPh sb="267" eb="269">
      <t>キュウゲキ</t>
    </rPh>
    <rPh sb="270" eb="272">
      <t>ジュウミン</t>
    </rPh>
    <rPh sb="272" eb="274">
      <t>フタン</t>
    </rPh>
    <rPh sb="275" eb="276">
      <t>ゾウ</t>
    </rPh>
    <rPh sb="276" eb="277">
      <t>カ</t>
    </rPh>
    <rPh sb="278" eb="279">
      <t>マネ</t>
    </rPh>
    <rPh sb="284" eb="286">
      <t>コウリョ</t>
    </rPh>
    <rPh sb="288" eb="290">
      <t>ネア</t>
    </rPh>
    <rPh sb="295" eb="297">
      <t>ソウキ</t>
    </rPh>
    <rPh sb="298" eb="300">
      <t>ケイエイ</t>
    </rPh>
    <rPh sb="300" eb="302">
      <t>カイゼン</t>
    </rPh>
    <rPh sb="303" eb="304">
      <t>ムス</t>
    </rPh>
    <rPh sb="321" eb="323">
      <t>テキセイ</t>
    </rPh>
    <rPh sb="324" eb="326">
      <t>シヨウ</t>
    </rPh>
    <rPh sb="326" eb="327">
      <t>リョウ</t>
    </rPh>
    <rPh sb="333" eb="335">
      <t>コンゴ</t>
    </rPh>
    <rPh sb="336" eb="339">
      <t>ダンカイテキ</t>
    </rPh>
    <rPh sb="340" eb="342">
      <t>ネア</t>
    </rPh>
    <rPh sb="344" eb="347">
      <t>ケイカクテキ</t>
    </rPh>
    <rPh sb="348" eb="349">
      <t>オコナ</t>
    </rPh>
    <rPh sb="352" eb="354">
      <t>ケイエイ</t>
    </rPh>
    <rPh sb="355" eb="358">
      <t>ケンゼンセイ</t>
    </rPh>
    <rPh sb="360" eb="362">
      <t>コウジョウ</t>
    </rPh>
    <rPh sb="363" eb="364">
      <t>ツト</t>
    </rPh>
    <phoneticPr fontId="4"/>
  </si>
  <si>
    <t>　上記の分析を踏まえ、以下のとおり取り組みます。
○適正な料金の設定
・使用料の段階的値上げの計画的な実施
○水洗化率の向上
・未接続世帯等への戸別訪問の実施
・未接続世帯等への文書等による啓発の実施</t>
    <rPh sb="1" eb="3">
      <t>ジョウキ</t>
    </rPh>
    <rPh sb="4" eb="6">
      <t>ブンセキ</t>
    </rPh>
    <rPh sb="7" eb="8">
      <t>フ</t>
    </rPh>
    <rPh sb="11" eb="13">
      <t>イカ</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1">
      <t>リツ</t>
    </rPh>
    <rPh sb="62" eb="64">
      <t>コウジョウ</t>
    </rPh>
    <rPh sb="66" eb="67">
      <t>ミ</t>
    </rPh>
    <rPh sb="67" eb="69">
      <t>セツゾク</t>
    </rPh>
    <rPh sb="69" eb="71">
      <t>セタイ</t>
    </rPh>
    <rPh sb="71" eb="72">
      <t>トウ</t>
    </rPh>
    <rPh sb="74" eb="76">
      <t>コベツ</t>
    </rPh>
    <rPh sb="76" eb="78">
      <t>ホウモン</t>
    </rPh>
    <rPh sb="79" eb="81">
      <t>ジッシ</t>
    </rPh>
    <rPh sb="83" eb="86">
      <t>ミセツゾク</t>
    </rPh>
    <rPh sb="86" eb="88">
      <t>セタイ</t>
    </rPh>
    <rPh sb="88" eb="89">
      <t>トウ</t>
    </rPh>
    <rPh sb="91" eb="93">
      <t>ブンショ</t>
    </rPh>
    <rPh sb="93" eb="94">
      <t>トウ</t>
    </rPh>
    <rPh sb="97" eb="99">
      <t>ケイハツ</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</si>
</sst>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C7-4961-8EEB-0D328117F267}"/>
            </c:ext>
          </c:extLst>
        </c:ser>
        <c:dLbls>
          <c:showLegendKey val="0"/>
          <c:showVal val="0"/>
          <c:showCatName val="0"/>
          <c:showSerName val="0"/>
          <c:showPercent val="0"/>
          <c:showBubbleSize val="0"/>
        </c:dLbls>
        <c:gapWidth val="150"/>
        <c:axId val="126117376"/>
        <c:axId val="1261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6C7-4961-8EEB-0D328117F267}"/>
            </c:ext>
          </c:extLst>
        </c:ser>
        <c:dLbls>
          <c:showLegendKey val="0"/>
          <c:showVal val="0"/>
          <c:showCatName val="0"/>
          <c:showSerName val="0"/>
          <c:showPercent val="0"/>
          <c:showBubbleSize val="0"/>
        </c:dLbls>
        <c:marker val="1"/>
        <c:smooth val="0"/>
        <c:axId val="126117376"/>
        <c:axId val="126119296"/>
      </c:lineChart>
      <c:dateAx>
        <c:axId val="126117376"/>
        <c:scaling>
          <c:orientation val="minMax"/>
        </c:scaling>
        <c:delete val="1"/>
        <c:axPos val="b"/>
        <c:numFmt formatCode="ge" sourceLinked="1"/>
        <c:majorTickMark val="none"/>
        <c:minorTickMark val="none"/>
        <c:tickLblPos val="none"/>
        <c:crossAx val="126119296"/>
        <c:crosses val="autoZero"/>
        <c:auto val="1"/>
        <c:lblOffset val="100"/>
        <c:baseTimeUnit val="years"/>
      </c:dateAx>
      <c:valAx>
        <c:axId val="1261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99-42AE-BE88-16D3F7446EB6}"/>
            </c:ext>
          </c:extLst>
        </c:ser>
        <c:dLbls>
          <c:showLegendKey val="0"/>
          <c:showVal val="0"/>
          <c:showCatName val="0"/>
          <c:showSerName val="0"/>
          <c:showPercent val="0"/>
          <c:showBubbleSize val="0"/>
        </c:dLbls>
        <c:gapWidth val="150"/>
        <c:axId val="181654656"/>
        <c:axId val="1816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499-42AE-BE88-16D3F7446EB6}"/>
            </c:ext>
          </c:extLst>
        </c:ser>
        <c:dLbls>
          <c:showLegendKey val="0"/>
          <c:showVal val="0"/>
          <c:showCatName val="0"/>
          <c:showSerName val="0"/>
          <c:showPercent val="0"/>
          <c:showBubbleSize val="0"/>
        </c:dLbls>
        <c:marker val="1"/>
        <c:smooth val="0"/>
        <c:axId val="181654656"/>
        <c:axId val="181656576"/>
      </c:lineChart>
      <c:dateAx>
        <c:axId val="181654656"/>
        <c:scaling>
          <c:orientation val="minMax"/>
        </c:scaling>
        <c:delete val="1"/>
        <c:axPos val="b"/>
        <c:numFmt formatCode="ge" sourceLinked="1"/>
        <c:majorTickMark val="none"/>
        <c:minorTickMark val="none"/>
        <c:tickLblPos val="none"/>
        <c:crossAx val="181656576"/>
        <c:crosses val="autoZero"/>
        <c:auto val="1"/>
        <c:lblOffset val="100"/>
        <c:baseTimeUnit val="years"/>
      </c:dateAx>
      <c:valAx>
        <c:axId val="1816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64.260000000000005</c:v>
                </c:pt>
                <c:pt idx="1">
                  <c:v>66.430000000000007</c:v>
                </c:pt>
                <c:pt idx="2">
                  <c:v>70.67</c:v>
                </c:pt>
                <c:pt idx="3">
                  <c:v>73.510000000000005</c:v>
                </c:pt>
                <c:pt idx="4">
                  <c:v>75.14</c:v>
                </c:pt>
              </c:numCache>
            </c:numRef>
          </c:val>
          <c:extLst xmlns:c16r2="http://schemas.microsoft.com/office/drawing/2015/06/chart">
            <c:ext xmlns:c16="http://schemas.microsoft.com/office/drawing/2014/chart" uri="{C3380CC4-5D6E-409C-BE32-E72D297353CC}">
              <c16:uniqueId val="{00000000-F82D-4AA9-9332-C6E92EE2525E}"/>
            </c:ext>
          </c:extLst>
        </c:ser>
        <c:dLbls>
          <c:showLegendKey val="0"/>
          <c:showVal val="0"/>
          <c:showCatName val="0"/>
          <c:showSerName val="0"/>
          <c:showPercent val="0"/>
          <c:showBubbleSize val="0"/>
        </c:dLbls>
        <c:gapWidth val="150"/>
        <c:axId val="182040064"/>
        <c:axId val="1820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82D-4AA9-9332-C6E92EE2525E}"/>
            </c:ext>
          </c:extLst>
        </c:ser>
        <c:dLbls>
          <c:showLegendKey val="0"/>
          <c:showVal val="0"/>
          <c:showCatName val="0"/>
          <c:showSerName val="0"/>
          <c:showPercent val="0"/>
          <c:showBubbleSize val="0"/>
        </c:dLbls>
        <c:marker val="1"/>
        <c:smooth val="0"/>
        <c:axId val="182040064"/>
        <c:axId val="182041984"/>
      </c:lineChart>
      <c:dateAx>
        <c:axId val="182040064"/>
        <c:scaling>
          <c:orientation val="minMax"/>
        </c:scaling>
        <c:delete val="1"/>
        <c:axPos val="b"/>
        <c:numFmt formatCode="ge" sourceLinked="1"/>
        <c:majorTickMark val="none"/>
        <c:minorTickMark val="none"/>
        <c:tickLblPos val="none"/>
        <c:crossAx val="182041984"/>
        <c:crosses val="autoZero"/>
        <c:auto val="1"/>
        <c:lblOffset val="100"/>
        <c:baseTimeUnit val="years"/>
      </c:dateAx>
      <c:valAx>
        <c:axId val="1820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49.55</c:v>
                </c:pt>
                <c:pt idx="1">
                  <c:v>47.04</c:v>
                </c:pt>
                <c:pt idx="2">
                  <c:v>52.03</c:v>
                </c:pt>
                <c:pt idx="3">
                  <c:v>50.04</c:v>
                </c:pt>
                <c:pt idx="4">
                  <c:v>72.349999999999994</c:v>
                </c:pt>
              </c:numCache>
            </c:numRef>
          </c:val>
          <c:extLst xmlns:c16r2="http://schemas.microsoft.com/office/drawing/2015/06/chart">
            <c:ext xmlns:c16="http://schemas.microsoft.com/office/drawing/2014/chart" uri="{C3380CC4-5D6E-409C-BE32-E72D297353CC}">
              <c16:uniqueId val="{00000000-0AD0-4CFD-A18A-AAB360252038}"/>
            </c:ext>
          </c:extLst>
        </c:ser>
        <c:dLbls>
          <c:showLegendKey val="0"/>
          <c:showVal val="0"/>
          <c:showCatName val="0"/>
          <c:showSerName val="0"/>
          <c:showPercent val="0"/>
          <c:showBubbleSize val="0"/>
        </c:dLbls>
        <c:gapWidth val="150"/>
        <c:axId val="173836160"/>
        <c:axId val="1752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D0-4CFD-A18A-AAB360252038}"/>
            </c:ext>
          </c:extLst>
        </c:ser>
        <c:dLbls>
          <c:showLegendKey val="0"/>
          <c:showVal val="0"/>
          <c:showCatName val="0"/>
          <c:showSerName val="0"/>
          <c:showPercent val="0"/>
          <c:showBubbleSize val="0"/>
        </c:dLbls>
        <c:marker val="1"/>
        <c:smooth val="0"/>
        <c:axId val="173836160"/>
        <c:axId val="175226880"/>
      </c:lineChart>
      <c:dateAx>
        <c:axId val="173836160"/>
        <c:scaling>
          <c:orientation val="minMax"/>
        </c:scaling>
        <c:delete val="1"/>
        <c:axPos val="b"/>
        <c:numFmt formatCode="ge" sourceLinked="1"/>
        <c:majorTickMark val="none"/>
        <c:minorTickMark val="none"/>
        <c:tickLblPos val="none"/>
        <c:crossAx val="175226880"/>
        <c:crosses val="autoZero"/>
        <c:auto val="1"/>
        <c:lblOffset val="100"/>
        <c:baseTimeUnit val="years"/>
      </c:dateAx>
      <c:valAx>
        <c:axId val="175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F-490B-8D77-005D88CB215D}"/>
            </c:ext>
          </c:extLst>
        </c:ser>
        <c:dLbls>
          <c:showLegendKey val="0"/>
          <c:showVal val="0"/>
          <c:showCatName val="0"/>
          <c:showSerName val="0"/>
          <c:showPercent val="0"/>
          <c:showBubbleSize val="0"/>
        </c:dLbls>
        <c:gapWidth val="150"/>
        <c:axId val="126183680"/>
        <c:axId val="1261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F-490B-8D77-005D88CB215D}"/>
            </c:ext>
          </c:extLst>
        </c:ser>
        <c:dLbls>
          <c:showLegendKey val="0"/>
          <c:showVal val="0"/>
          <c:showCatName val="0"/>
          <c:showSerName val="0"/>
          <c:showPercent val="0"/>
          <c:showBubbleSize val="0"/>
        </c:dLbls>
        <c:marker val="1"/>
        <c:smooth val="0"/>
        <c:axId val="126183680"/>
        <c:axId val="126194048"/>
      </c:lineChart>
      <c:dateAx>
        <c:axId val="126183680"/>
        <c:scaling>
          <c:orientation val="minMax"/>
        </c:scaling>
        <c:delete val="1"/>
        <c:axPos val="b"/>
        <c:numFmt formatCode="ge" sourceLinked="1"/>
        <c:majorTickMark val="none"/>
        <c:minorTickMark val="none"/>
        <c:tickLblPos val="none"/>
        <c:crossAx val="126194048"/>
        <c:crosses val="autoZero"/>
        <c:auto val="1"/>
        <c:lblOffset val="100"/>
        <c:baseTimeUnit val="years"/>
      </c:dateAx>
      <c:valAx>
        <c:axId val="126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E-4EBE-982D-855ED879099A}"/>
            </c:ext>
          </c:extLst>
        </c:ser>
        <c:dLbls>
          <c:showLegendKey val="0"/>
          <c:showVal val="0"/>
          <c:showCatName val="0"/>
          <c:showSerName val="0"/>
          <c:showPercent val="0"/>
          <c:showBubbleSize val="0"/>
        </c:dLbls>
        <c:gapWidth val="150"/>
        <c:axId val="126220928"/>
        <c:axId val="176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E-4EBE-982D-855ED879099A}"/>
            </c:ext>
          </c:extLst>
        </c:ser>
        <c:dLbls>
          <c:showLegendKey val="0"/>
          <c:showVal val="0"/>
          <c:showCatName val="0"/>
          <c:showSerName val="0"/>
          <c:showPercent val="0"/>
          <c:showBubbleSize val="0"/>
        </c:dLbls>
        <c:marker val="1"/>
        <c:smooth val="0"/>
        <c:axId val="126220928"/>
        <c:axId val="176300800"/>
      </c:lineChart>
      <c:dateAx>
        <c:axId val="126220928"/>
        <c:scaling>
          <c:orientation val="minMax"/>
        </c:scaling>
        <c:delete val="1"/>
        <c:axPos val="b"/>
        <c:numFmt formatCode="ge" sourceLinked="1"/>
        <c:majorTickMark val="none"/>
        <c:minorTickMark val="none"/>
        <c:tickLblPos val="none"/>
        <c:crossAx val="176300800"/>
        <c:crosses val="autoZero"/>
        <c:auto val="1"/>
        <c:lblOffset val="100"/>
        <c:baseTimeUnit val="years"/>
      </c:dateAx>
      <c:valAx>
        <c:axId val="176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4A-4254-A45D-0D2443977886}"/>
            </c:ext>
          </c:extLst>
        </c:ser>
        <c:dLbls>
          <c:showLegendKey val="0"/>
          <c:showVal val="0"/>
          <c:showCatName val="0"/>
          <c:showSerName val="0"/>
          <c:showPercent val="0"/>
          <c:showBubbleSize val="0"/>
        </c:dLbls>
        <c:gapWidth val="150"/>
        <c:axId val="176348544"/>
        <c:axId val="1763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4A-4254-A45D-0D2443977886}"/>
            </c:ext>
          </c:extLst>
        </c:ser>
        <c:dLbls>
          <c:showLegendKey val="0"/>
          <c:showVal val="0"/>
          <c:showCatName val="0"/>
          <c:showSerName val="0"/>
          <c:showPercent val="0"/>
          <c:showBubbleSize val="0"/>
        </c:dLbls>
        <c:marker val="1"/>
        <c:smooth val="0"/>
        <c:axId val="176348544"/>
        <c:axId val="176350720"/>
      </c:lineChart>
      <c:dateAx>
        <c:axId val="176348544"/>
        <c:scaling>
          <c:orientation val="minMax"/>
        </c:scaling>
        <c:delete val="1"/>
        <c:axPos val="b"/>
        <c:numFmt formatCode="ge" sourceLinked="1"/>
        <c:majorTickMark val="none"/>
        <c:minorTickMark val="none"/>
        <c:tickLblPos val="none"/>
        <c:crossAx val="176350720"/>
        <c:crosses val="autoZero"/>
        <c:auto val="1"/>
        <c:lblOffset val="100"/>
        <c:baseTimeUnit val="years"/>
      </c:dateAx>
      <c:valAx>
        <c:axId val="176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10-4DEE-B3DD-0CFFB743FBB7}"/>
            </c:ext>
          </c:extLst>
        </c:ser>
        <c:dLbls>
          <c:showLegendKey val="0"/>
          <c:showVal val="0"/>
          <c:showCatName val="0"/>
          <c:showSerName val="0"/>
          <c:showPercent val="0"/>
          <c:showBubbleSize val="0"/>
        </c:dLbls>
        <c:gapWidth val="150"/>
        <c:axId val="181166080"/>
        <c:axId val="181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10-4DEE-B3DD-0CFFB743FBB7}"/>
            </c:ext>
          </c:extLst>
        </c:ser>
        <c:dLbls>
          <c:showLegendKey val="0"/>
          <c:showVal val="0"/>
          <c:showCatName val="0"/>
          <c:showSerName val="0"/>
          <c:showPercent val="0"/>
          <c:showBubbleSize val="0"/>
        </c:dLbls>
        <c:marker val="1"/>
        <c:smooth val="0"/>
        <c:axId val="181166080"/>
        <c:axId val="181168000"/>
      </c:lineChart>
      <c:dateAx>
        <c:axId val="181166080"/>
        <c:scaling>
          <c:orientation val="minMax"/>
        </c:scaling>
        <c:delete val="1"/>
        <c:axPos val="b"/>
        <c:numFmt formatCode="ge" sourceLinked="1"/>
        <c:majorTickMark val="none"/>
        <c:minorTickMark val="none"/>
        <c:tickLblPos val="none"/>
        <c:crossAx val="181168000"/>
        <c:crosses val="autoZero"/>
        <c:auto val="1"/>
        <c:lblOffset val="100"/>
        <c:baseTimeUnit val="years"/>
      </c:dateAx>
      <c:valAx>
        <c:axId val="1811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3478.09</c:v>
                </c:pt>
                <c:pt idx="1">
                  <c:v>3222.4</c:v>
                </c:pt>
                <c:pt idx="2">
                  <c:v>2790.42</c:v>
                </c:pt>
                <c:pt idx="3">
                  <c:v>782.2</c:v>
                </c:pt>
                <c:pt idx="4">
                  <c:v>3307.13</c:v>
                </c:pt>
              </c:numCache>
            </c:numRef>
          </c:val>
          <c:extLst xmlns:c16r2="http://schemas.microsoft.com/office/drawing/2015/06/chart">
            <c:ext xmlns:c16="http://schemas.microsoft.com/office/drawing/2014/chart" uri="{C3380CC4-5D6E-409C-BE32-E72D297353CC}">
              <c16:uniqueId val="{00000000-6E8F-4E8B-A1E4-B173483B248D}"/>
            </c:ext>
          </c:extLst>
        </c:ser>
        <c:dLbls>
          <c:showLegendKey val="0"/>
          <c:showVal val="0"/>
          <c:showCatName val="0"/>
          <c:showSerName val="0"/>
          <c:showPercent val="0"/>
          <c:showBubbleSize val="0"/>
        </c:dLbls>
        <c:gapWidth val="150"/>
        <c:axId val="181940608"/>
        <c:axId val="18194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E8F-4E8B-A1E4-B173483B248D}"/>
            </c:ext>
          </c:extLst>
        </c:ser>
        <c:dLbls>
          <c:showLegendKey val="0"/>
          <c:showVal val="0"/>
          <c:showCatName val="0"/>
          <c:showSerName val="0"/>
          <c:showPercent val="0"/>
          <c:showBubbleSize val="0"/>
        </c:dLbls>
        <c:marker val="1"/>
        <c:smooth val="0"/>
        <c:axId val="181940608"/>
        <c:axId val="181942528"/>
      </c:lineChart>
      <c:dateAx>
        <c:axId val="181940608"/>
        <c:scaling>
          <c:orientation val="minMax"/>
        </c:scaling>
        <c:delete val="1"/>
        <c:axPos val="b"/>
        <c:numFmt formatCode="ge" sourceLinked="1"/>
        <c:majorTickMark val="none"/>
        <c:minorTickMark val="none"/>
        <c:tickLblPos val="none"/>
        <c:crossAx val="181942528"/>
        <c:crosses val="autoZero"/>
        <c:auto val="1"/>
        <c:lblOffset val="100"/>
        <c:baseTimeUnit val="years"/>
      </c:dateAx>
      <c:valAx>
        <c:axId val="1819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36.700000000000003</c:v>
                </c:pt>
                <c:pt idx="1">
                  <c:v>34.83</c:v>
                </c:pt>
                <c:pt idx="2">
                  <c:v>36.979999999999997</c:v>
                </c:pt>
                <c:pt idx="3">
                  <c:v>33.99</c:v>
                </c:pt>
                <c:pt idx="4">
                  <c:v>68.73</c:v>
                </c:pt>
              </c:numCache>
            </c:numRef>
          </c:val>
          <c:extLst xmlns:c16r2="http://schemas.microsoft.com/office/drawing/2015/06/chart">
            <c:ext xmlns:c16="http://schemas.microsoft.com/office/drawing/2014/chart" uri="{C3380CC4-5D6E-409C-BE32-E72D297353CC}">
              <c16:uniqueId val="{00000000-48FE-4412-AC39-D0B3D0C7468F}"/>
            </c:ext>
          </c:extLst>
        </c:ser>
        <c:dLbls>
          <c:showLegendKey val="0"/>
          <c:showVal val="0"/>
          <c:showCatName val="0"/>
          <c:showSerName val="0"/>
          <c:showPercent val="0"/>
          <c:showBubbleSize val="0"/>
        </c:dLbls>
        <c:gapWidth val="150"/>
        <c:axId val="181973760"/>
        <c:axId val="1819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8FE-4412-AC39-D0B3D0C7468F}"/>
            </c:ext>
          </c:extLst>
        </c:ser>
        <c:dLbls>
          <c:showLegendKey val="0"/>
          <c:showVal val="0"/>
          <c:showCatName val="0"/>
          <c:showSerName val="0"/>
          <c:showPercent val="0"/>
          <c:showBubbleSize val="0"/>
        </c:dLbls>
        <c:marker val="1"/>
        <c:smooth val="0"/>
        <c:axId val="181973760"/>
        <c:axId val="181975680"/>
      </c:lineChart>
      <c:dateAx>
        <c:axId val="181973760"/>
        <c:scaling>
          <c:orientation val="minMax"/>
        </c:scaling>
        <c:delete val="1"/>
        <c:axPos val="b"/>
        <c:numFmt formatCode="ge" sourceLinked="1"/>
        <c:majorTickMark val="none"/>
        <c:minorTickMark val="none"/>
        <c:tickLblPos val="none"/>
        <c:crossAx val="181975680"/>
        <c:crosses val="autoZero"/>
        <c:auto val="1"/>
        <c:lblOffset val="100"/>
        <c:baseTimeUnit val="years"/>
      </c:dateAx>
      <c:valAx>
        <c:axId val="1819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379.94</c:v>
                </c:pt>
                <c:pt idx="1">
                  <c:v>411.44</c:v>
                </c:pt>
                <c:pt idx="2">
                  <c:v>391.04</c:v>
                </c:pt>
                <c:pt idx="3">
                  <c:v>426.02</c:v>
                </c:pt>
                <c:pt idx="4">
                  <c:v>233.74</c:v>
                </c:pt>
              </c:numCache>
            </c:numRef>
          </c:val>
          <c:extLst xmlns:c16r2="http://schemas.microsoft.com/office/drawing/2015/06/chart">
            <c:ext xmlns:c16="http://schemas.microsoft.com/office/drawing/2014/chart" uri="{C3380CC4-5D6E-409C-BE32-E72D297353CC}">
              <c16:uniqueId val="{00000000-5CAE-4F92-B18A-24A926CF9D66}"/>
            </c:ext>
          </c:extLst>
        </c:ser>
        <c:dLbls>
          <c:showLegendKey val="0"/>
          <c:showVal val="0"/>
          <c:showCatName val="0"/>
          <c:showSerName val="0"/>
          <c:showPercent val="0"/>
          <c:showBubbleSize val="0"/>
        </c:dLbls>
        <c:gapWidth val="150"/>
        <c:axId val="181617408"/>
        <c:axId val="1816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CAE-4F92-B18A-24A926CF9D66}"/>
            </c:ext>
          </c:extLst>
        </c:ser>
        <c:dLbls>
          <c:showLegendKey val="0"/>
          <c:showVal val="0"/>
          <c:showCatName val="0"/>
          <c:showSerName val="0"/>
          <c:showPercent val="0"/>
          <c:showBubbleSize val="0"/>
        </c:dLbls>
        <c:marker val="1"/>
        <c:smooth val="0"/>
        <c:axId val="181617408"/>
        <c:axId val="181619328"/>
      </c:lineChart>
      <c:dateAx>
        <c:axId val="181617408"/>
        <c:scaling>
          <c:orientation val="minMax"/>
        </c:scaling>
        <c:delete val="1"/>
        <c:axPos val="b"/>
        <c:numFmt formatCode="ge" sourceLinked="1"/>
        <c:majorTickMark val="none"/>
        <c:minorTickMark val="none"/>
        <c:tickLblPos val="none"/>
        <c:crossAx val="181619328"/>
        <c:crosses val="autoZero"/>
        <c:auto val="1"/>
        <c:lblOffset val="100"/>
        <c:baseTimeUnit val="years"/>
      </c:dateAx>
      <c:valAx>
        <c:axId val="181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与謝野町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22256</v>
      </c>
      <c r="AM8" s="49"/>
      <c r="AN8" s="49"/>
      <c r="AO8" s="49"/>
      <c r="AP8" s="49"/>
      <c r="AQ8" s="49"/>
      <c r="AR8" s="49"/>
      <c r="AS8" s="49"/>
      <c r="AT8" s="44">
        <f>データ!T6</f>
        <v>108.38</v>
      </c>
      <c r="AU8" s="44"/>
      <c r="AV8" s="44"/>
      <c r="AW8" s="44"/>
      <c r="AX8" s="44"/>
      <c r="AY8" s="44"/>
      <c r="AZ8" s="44"/>
      <c r="BA8" s="44"/>
      <c r="BB8" s="44">
        <f>データ!U6</f>
        <v>205.35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67.84</v>
      </c>
      <c r="Q10" s="44"/>
      <c r="R10" s="44"/>
      <c r="S10" s="44"/>
      <c r="T10" s="44"/>
      <c r="U10" s="44"/>
      <c r="V10" s="44"/>
      <c r="W10" s="44">
        <f>データ!Q6</f>
        <v>98.34</v>
      </c>
      <c r="X10" s="44"/>
      <c r="Y10" s="44"/>
      <c r="Z10" s="44"/>
      <c r="AA10" s="44"/>
      <c r="AB10" s="44"/>
      <c r="AC10" s="44"/>
      <c r="AD10" s="49">
        <f>データ!R6</f>
        <v>2900</v>
      </c>
      <c r="AE10" s="49"/>
      <c r="AF10" s="49"/>
      <c r="AG10" s="49"/>
      <c r="AH10" s="49"/>
      <c r="AI10" s="49"/>
      <c r="AJ10" s="49"/>
      <c r="AK10" s="2"/>
      <c r="AL10" s="49">
        <f>データ!V6</f>
        <v>14950</v>
      </c>
      <c r="AM10" s="49"/>
      <c r="AN10" s="49"/>
      <c r="AO10" s="49"/>
      <c r="AP10" s="49"/>
      <c r="AQ10" s="49"/>
      <c r="AR10" s="49"/>
      <c r="AS10" s="49"/>
      <c r="AT10" s="44">
        <f>データ!W6</f>
        <v>5.81</v>
      </c>
      <c r="AU10" s="44"/>
      <c r="AV10" s="44"/>
      <c r="AW10" s="44"/>
      <c r="AX10" s="44"/>
      <c r="AY10" s="44"/>
      <c r="AZ10" s="44"/>
      <c r="BA10" s="44"/>
      <c r="BB10" s="44">
        <f>データ!X6</f>
        <v>2573.15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TYbbL4bUAfU+iW9FNTzWDETx6YOlKDd8dNZcGtXYs1frSv+DZvZFW+Mc26XAW0dlxqHKOewIY8mvKHBwQdz0zg==" saltValue="mgs32I1TIhBkG6q2bpH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G6" sqref="EG6"/>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264652</v>
      </c>
      <c r="D6" s="32">
        <f t="shared" si="3"/>
        <v>47</v>
      </c>
      <c r="E6" s="32">
        <f t="shared" si="3"/>
        <v>17</v>
      </c>
      <c r="F6" s="32">
        <f t="shared" si="3"/>
        <v>4</v>
      </c>
      <c r="G6" s="32">
        <f t="shared" si="3"/>
        <v>0</v>
      </c>
      <c r="H6" s="32" t="str">
        <f t="shared" si="3"/>
        <v>京都府　与謝野町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67.84</v>
      </c>
      <c r="Q6" s="33">
        <f t="shared" si="3"/>
        <v>98.34</v>
      </c>
      <c r="R6" s="33">
        <f t="shared" si="3"/>
        <v>2900</v>
      </c>
      <c r="S6" s="33">
        <f t="shared" si="3"/>
        <v>22256</v>
      </c>
      <c r="T6" s="33">
        <f t="shared" si="3"/>
        <v>108.38</v>
      </c>
      <c r="U6" s="33">
        <f t="shared" si="3"/>
        <v>205.35</v>
      </c>
      <c r="V6" s="33">
        <f t="shared" si="3"/>
        <v>14950</v>
      </c>
      <c r="W6" s="33">
        <f t="shared" si="3"/>
        <v>5.81</v>
      </c>
      <c r="X6" s="33">
        <f t="shared" si="3"/>
        <v>2573.15</v>
      </c>
      <c r="Y6" s="34">
        <f>IF(Y7="",NA(),Y7)</f>
        <v>49.55</v>
      </c>
      <c r="Z6" s="34">
        <f t="shared" ref="Z6:AH6" si="4">IF(Z7="",NA(),Z7)</f>
        <v>47.04</v>
      </c>
      <c r="AA6" s="34">
        <f t="shared" si="4"/>
        <v>52.03</v>
      </c>
      <c r="AB6" s="34">
        <f t="shared" si="4"/>
        <v>50.04</v>
      </c>
      <c r="AC6" s="34">
        <f t="shared" si="4"/>
        <v>72.349999999999994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3478.09</v>
      </c>
      <c r="BG6" s="34">
        <f t="shared" ref="BG6:BO6" si="7">IF(BG7="",NA(),BG7)</f>
        <v>3222.4</v>
      </c>
      <c r="BH6" s="34">
        <f t="shared" si="7"/>
        <v>2790.42</v>
      </c>
      <c r="BI6" s="34">
        <f t="shared" si="7"/>
        <v>782.2</v>
      </c>
      <c r="BJ6" s="34">
        <f t="shared" si="7"/>
        <v>3307.13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36.700000000000003</v>
      </c>
      <c r="BR6" s="34">
        <f t="shared" ref="BR6:BZ6" si="8">IF(BR7="",NA(),BR7)</f>
        <v>34.83</v>
      </c>
      <c r="BS6" s="34">
        <f t="shared" si="8"/>
        <v>36.979999999999997</v>
      </c>
      <c r="BT6" s="34">
        <f t="shared" si="8"/>
        <v>33.99</v>
      </c>
      <c r="BU6" s="34">
        <f t="shared" si="8"/>
        <v>68.73</v>
      </c>
      <c r="BV6" s="34">
        <f t="shared" si="8"/>
        <v>64.63</v>
      </c>
      <c r="BW6" s="34">
        <f t="shared" si="8"/>
        <v>66.56</v>
      </c>
      <c r="BX6" s="34">
        <f t="shared" si="8"/>
        <v>66.22</v>
      </c>
      <c r="BY6" s="34">
        <f t="shared" si="8"/>
        <v>69.87</v>
      </c>
      <c r="BZ6" s="34">
        <f t="shared" si="8"/>
        <v>74.3</v>
      </c>
      <c r="CA6" s="33" t="str">
        <f>IF(CA7="","",IF(CA7="-","【-】","【"&amp;SUBSTITUTE(TEXT(CA7,"#,##0.00"),"-","△")&amp;"】"))</f>
        <v>【75.58】</v>
      </c>
      <c r="CB6" s="34">
        <f>IF(CB7="",NA(),CB7)</f>
        <v>379.94</v>
      </c>
      <c r="CC6" s="34">
        <f t="shared" ref="CC6:CK6" si="9">IF(CC7="",NA(),CC7)</f>
        <v>411.44</v>
      </c>
      <c r="CD6" s="34">
        <f t="shared" si="9"/>
        <v>391.04</v>
      </c>
      <c r="CE6" s="34">
        <f t="shared" si="9"/>
        <v>426.02</v>
      </c>
      <c r="CF6" s="34">
        <f t="shared" si="9"/>
        <v>233.74</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64.260000000000005</v>
      </c>
      <c r="CY6" s="34">
        <f t="shared" ref="CY6:DG6" si="11">IF(CY7="",NA(),CY7)</f>
        <v>66.430000000000007</v>
      </c>
      <c r="CZ6" s="34">
        <f t="shared" si="11"/>
        <v>70.67</v>
      </c>
      <c r="DA6" s="34">
        <f t="shared" si="11"/>
        <v>73.510000000000005</v>
      </c>
      <c r="DB6" s="34">
        <f t="shared" si="11"/>
        <v>75.14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264652</v>
      </c>
      <c r="D7" s="36">
        <v>47</v>
      </c>
      <c r="E7" s="36">
        <v>17</v>
      </c>
      <c r="F7" s="36">
        <v>4</v>
      </c>
      <c r="G7" s="36">
        <v>0</v>
      </c>
      <c r="H7" s="36" t="s">
        <v>110</v>
      </c>
      <c r="I7" s="36" t="s">
        <v>111</v>
      </c>
      <c r="J7" s="36" t="s">
        <v>112</v>
      </c>
      <c r="K7" s="36" t="s">
        <v>113</v>
      </c>
      <c r="L7" s="36" t="s">
        <v>114</v>
      </c>
      <c r="M7" s="36" t="s">
        <v>115</v>
      </c>
      <c r="N7" s="37" t="s">
        <v>116</v>
      </c>
      <c r="O7" s="37" t="s">
        <v>117</v>
      </c>
      <c r="P7" s="37">
        <v>67.84</v>
      </c>
      <c r="Q7" s="37">
        <v>98.34</v>
      </c>
      <c r="R7" s="37">
        <v>2900</v>
      </c>
      <c r="S7" s="37">
        <v>22256</v>
      </c>
      <c r="T7" s="37">
        <v>108.38</v>
      </c>
      <c r="U7" s="37">
        <v>205.35</v>
      </c>
      <c r="V7" s="37">
        <v>14950</v>
      </c>
      <c r="W7" s="37">
        <v>5.81</v>
      </c>
      <c r="X7" s="37">
        <v>2573.15</v>
      </c>
      <c r="Y7" s="37">
        <v>49.55</v>
      </c>
      <c r="Z7" s="37">
        <v>47.04</v>
      </c>
      <c r="AA7" s="37">
        <v>52.03</v>
      </c>
      <c r="AB7" s="37">
        <v>50.04</v>
      </c>
      <c r="AC7" s="37">
        <v>72.349999999999994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3478.09</v>
      </c>
      <c r="BG7" s="37">
        <v>3222.4</v>
      </c>
      <c r="BH7" s="37">
        <v>2790.42</v>
      </c>
      <c r="BI7" s="37">
        <v>782.2</v>
      </c>
      <c r="BJ7" s="37">
        <v>3307.13</v>
      </c>
      <c r="BK7" s="37">
        <v>1569.13</v>
      </c>
      <c r="BL7" s="37">
        <v>1436</v>
      </c>
      <c r="BM7" s="37">
        <v>1434.89</v>
      </c>
      <c r="BN7" s="37">
        <v>1298.9100000000001</v>
      </c>
      <c r="BO7" s="37">
        <v>1243.71</v>
      </c>
      <c r="BP7" s="37">
        <v>1225.44</v>
      </c>
      <c r="BQ7" s="37">
        <v>36.700000000000003</v>
      </c>
      <c r="BR7" s="37">
        <v>34.83</v>
      </c>
      <c r="BS7" s="37">
        <v>36.979999999999997</v>
      </c>
      <c r="BT7" s="37">
        <v>33.99</v>
      </c>
      <c r="BU7" s="37">
        <v>68.73</v>
      </c>
      <c r="BV7" s="37">
        <v>64.63</v>
      </c>
      <c r="BW7" s="37">
        <v>66.56</v>
      </c>
      <c r="BX7" s="37">
        <v>66.22</v>
      </c>
      <c r="BY7" s="37">
        <v>69.87</v>
      </c>
      <c r="BZ7" s="37">
        <v>74.3</v>
      </c>
      <c r="CA7" s="37">
        <v>75.58</v>
      </c>
      <c r="CB7" s="37">
        <v>379.94</v>
      </c>
      <c r="CC7" s="37">
        <v>411.44</v>
      </c>
      <c r="CD7" s="37">
        <v>391.04</v>
      </c>
      <c r="CE7" s="37">
        <v>426.02</v>
      </c>
      <c r="CF7" s="37">
        <v>233.74</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64.260000000000005</v>
      </c>
      <c r="CY7" s="37">
        <v>66.430000000000007</v>
      </c>
      <c r="CZ7" s="37">
        <v>70.67</v>
      </c>
      <c r="DA7" s="37">
        <v>73.510000000000005</v>
      </c>
      <c r="DB7" s="37">
        <v>75.14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2019-02-27T07:54:18Z</cp:lastPrinted>
  <dcterms:modified xsi:type="dcterms:W3CDTF">2019-02-27T07:54:23Z</dcterms:modified>
</cp:coreProperties>
</file>