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FB588D13-36A1-4A6C-BE2E-CB198D57EA0A}"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<sst xmlns="http://schemas.openxmlformats.org/spreadsheetml/2006/main" count="1152" uniqueCount="564">
  <si>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</si>
  <si>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</si>
  <si>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</si>
  <si>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3"/>
  </si>
  <si>
    <t>R01</t>
  </si>
  <si>
    <t>標準財政規模比（％）</t>
  </si>
  <si>
    <t>第2次</t>
    <rPh sb="0" eb="1">
      <t>ダイ</t>
    </rPh>
    <rPh sb="2" eb="3">
      <t>ジ</t>
    </rPh>
    <phoneticPr fontId="5"/>
  </si>
  <si>
    <t>(Ｂ)</t>
  </si>
  <si>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</si>
  <si>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</si>
  <si>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</si>
  <si>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</si>
  <si>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</si>
  <si>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</si>
  <si>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</si>
  <si>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</si>
  <si>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</si>
  <si>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</si>
  <si>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宮津与謝環境組合</t>
  </si>
  <si>
    <t>年度</t>
    <rPh sb="0" eb="2">
      <t>ネンド</t>
    </rPh>
    <phoneticPr fontId="5"/>
  </si>
  <si>
    <t>交通</t>
  </si>
  <si>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</si>
  <si>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</si>
  <si>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</si>
  <si>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</si>
  <si>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</si>
  <si>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介護保険特別会計（事業勘定）</t>
  </si>
  <si>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</si>
  <si>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</si>
  <si>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</si>
  <si>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</si>
  <si>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</si>
  <si>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</si>
  <si>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</si>
  <si>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</si>
  <si>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国民健康保険特別会計（直診勘定）</t>
  </si>
  <si>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</si>
  <si>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</si>
  <si>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</si>
  <si>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</si>
  <si>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</si>
  <si>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</si>
  <si>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</si>
  <si>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</si>
  <si>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</si>
  <si>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</si>
  <si>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</si>
  <si>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</si>
  <si>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京都地方税機構</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</si>
  <si>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</si>
  <si>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</si>
  <si>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</si>
  <si>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</si>
  <si>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</si>
  <si>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</si>
  <si>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</si>
  <si>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</si>
  <si>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</si>
  <si>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</si>
  <si>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</si>
  <si>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</si>
  <si>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</si>
  <si>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</si>
  <si>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</si>
  <si>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</si>
  <si>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</si>
  <si>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</si>
  <si>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</si>
  <si>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</si>
  <si>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t>将来負担比率（分子）の構造</t>
  </si>
  <si>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</si>
  <si>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</si>
  <si>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</si>
  <si>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</si>
  <si>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</si>
  <si>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</si>
  <si>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</si>
  <si>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</si>
  <si>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</si>
  <si>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</si>
  <si>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</si>
  <si>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</si>
  <si>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</si>
  <si>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</si>
  <si>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</si>
  <si>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</si>
  <si>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</si>
  <si>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5"/>
  </si>
  <si>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</si>
  <si>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</si>
  <si>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</si>
  <si>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</si>
  <si>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</si>
  <si>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</si>
  <si>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</si>
  <si>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</si>
  <si>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</si>
  <si>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</si>
  <si>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</si>
  <si>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</si>
  <si>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</si>
  <si>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</si>
  <si>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</si>
  <si>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</si>
  <si>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</si>
  <si>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</si>
  <si>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</si>
  <si>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</si>
  <si>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</si>
  <si>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</si>
  <si>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</si>
  <si>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</si>
  <si>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</si>
  <si>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</si>
  <si>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</si>
  <si>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</si>
  <si>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</si>
  <si>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</si>
  <si>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</si>
  <si>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</si>
  <si>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</si>
  <si>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</si>
  <si>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</si>
  <si>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</si>
  <si>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</si>
  <si>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</si>
  <si>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</si>
  <si>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</si>
  <si>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6"/>
  </si>
  <si>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</si>
  <si>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</si>
  <si>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</si>
  <si>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</si>
  <si>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</si>
  <si>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</si>
  <si>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</si>
  <si>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</si>
  <si>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</si>
  <si>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</si>
  <si>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</si>
  <si>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</si>
  <si>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</si>
  <si>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</si>
  <si>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</si>
  <si>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</si>
  <si>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</si>
  <si>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</si>
  <si>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</si>
  <si>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</si>
  <si>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H30末</t>
  </si>
  <si>
    <t>Ⅴ－２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</si>
  <si>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</si>
  <si>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</si>
  <si>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</si>
  <si>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</si>
  <si>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</si>
  <si>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</si>
  <si>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</si>
  <si>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</si>
  <si>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3"/>
  </si>
  <si>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</si>
  <si>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</si>
  <si>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3"/>
  </si>
  <si>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</si>
  <si>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</si>
  <si>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</si>
  <si>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うち一部事務組合負担金</t>
  </si>
  <si>
    <t>市町村名</t>
    <rPh sb="0" eb="3">
      <t>シチョウソン</t>
    </rPh>
    <rPh sb="3" eb="4">
      <t>メイ</t>
    </rPh>
    <phoneticPr fontId="5"/>
  </si>
  <si>
    <t>与謝野町</t>
  </si>
  <si>
    <t>財政力指数</t>
    <rPh sb="0" eb="3">
      <t>ザイセイリョク</t>
    </rPh>
    <rPh sb="3" eb="5">
      <t>シスウ</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</si>
  <si>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</si>
  <si>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</si>
  <si>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</si>
  <si>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</si>
  <si>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</si>
  <si>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</si>
  <si>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</si>
  <si>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</si>
  <si>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</si>
  <si>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</si>
  <si>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</si>
  <si>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</si>
  <si>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</si>
  <si>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</si>
  <si>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</si>
  <si>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</si>
  <si>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</si>
  <si>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</si>
  <si>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</si>
  <si>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</si>
  <si>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</si>
  <si>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</si>
  <si>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</si>
  <si>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</si>
  <si>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</si>
  <si>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</si>
  <si>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</si>
  <si>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</si>
  <si>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</si>
  <si>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-8.0</t>
  </si>
  <si>
    <t>繰入金</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</si>
  <si>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</si>
  <si>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</si>
  <si>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</si>
  <si>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</si>
  <si>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</si>
  <si>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</si>
  <si>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保険給付費</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</si>
  <si>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</si>
  <si>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</si>
  <si>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</si>
  <si>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</si>
  <si>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</si>
  <si>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</si>
  <si>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</si>
  <si>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</si>
  <si>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</si>
  <si>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</si>
  <si>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</si>
  <si>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</si>
  <si>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　　軽自動車税</t>
  </si>
  <si>
    <t>実質単年度収支</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</si>
  <si>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</si>
  <si>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</si>
  <si>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</si>
  <si>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</si>
  <si>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</si>
  <si>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うち、健全化法施行規則附則第三条に係る負担見込額</t>
  </si>
  <si>
    <t>　扶助費</t>
  </si>
  <si>
    <t>　将来負担比率</t>
    <rPh sb="1" eb="3">
      <t>ショウライ</t>
    </rPh>
    <rPh sb="3" eb="5">
      <t>フタン</t>
    </rPh>
    <rPh sb="5" eb="7">
      <t>ヒリツ</t>
    </rPh>
    <phoneticPr fontId="5"/>
  </si>
  <si>
    <t>基準財政収入額</t>
  </si>
  <si>
    <t>後期高齢者医療特別会計</t>
  </si>
  <si>
    <t>京都府後期高齢者医療広域連合（特別会計）</t>
  </si>
  <si>
    <t>-1.8</t>
  </si>
  <si>
    <t>ひと・しごと・まち創生基金
(R03年度末現在)</t>
  </si>
  <si>
    <t>経常経費充当一般財源等</t>
  </si>
  <si>
    <t>下水道特別会計</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</si>
  <si>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</si>
  <si>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</si>
  <si>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</si>
  <si>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</si>
  <si>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</si>
  <si>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</si>
  <si>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</si>
  <si>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</si>
  <si>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</si>
  <si>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</si>
  <si>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</si>
  <si>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</si>
  <si>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</si>
  <si>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</si>
  <si>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</si>
  <si>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</si>
  <si>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</si>
  <si>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</si>
  <si>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</si>
  <si>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京都府市町村議会議員公務災害補償等組合</t>
  </si>
  <si>
    <t>計</t>
    <rPh sb="0" eb="1">
      <t>ケイ</t>
    </rPh>
    <phoneticPr fontId="5"/>
  </si>
  <si>
    <t>天の橋立岩滝温泉活用基金
(R03年度末現在)</t>
  </si>
  <si>
    <t>一般職員</t>
    <rPh sb="0" eb="2">
      <t>イッパン</t>
    </rPh>
    <rPh sb="2" eb="4">
      <t>ショクイン</t>
    </rPh>
    <phoneticPr fontId="5"/>
  </si>
  <si>
    <t>地方債現在高（臨時財政対策債除き）</t>
  </si>
  <si>
    <t>目的税</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</si>
  <si>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</si>
  <si>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</si>
  <si>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</si>
  <si>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</si>
  <si>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</si>
  <si>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</si>
  <si>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</si>
  <si>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</si>
  <si>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</si>
  <si>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</si>
  <si>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</si>
  <si>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</si>
  <si>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</si>
  <si>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</si>
  <si>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</si>
  <si>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</si>
  <si>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</si>
  <si>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</si>
  <si>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</si>
  <si>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</si>
  <si>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</si>
  <si>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</si>
  <si>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</si>
  <si>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</si>
  <si>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</si>
  <si>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</si>
  <si>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</si>
  <si>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</si>
  <si>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</si>
  <si>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</si>
  <si>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5"/>
  </si>
  <si>
    <t>決算額</t>
  </si>
  <si>
    <t>繰越金</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</si>
  <si>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</si>
  <si>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</si>
  <si>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</si>
  <si>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</si>
  <si>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</si>
  <si>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</si>
  <si>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</si>
  <si>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</si>
  <si>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</si>
  <si>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</si>
  <si>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</si>
  <si>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</si>
  <si>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京都府与謝野町</t>
  </si>
  <si>
    <t>地方交付税</t>
  </si>
  <si>
    <t>国庫支出金</t>
  </si>
  <si>
    <t>　　　法人税割</t>
  </si>
  <si>
    <t>上水道</t>
  </si>
  <si>
    <t>実質赤字比率</t>
    <rPh sb="0" eb="2">
      <t>ジッシツ</t>
    </rPh>
    <rPh sb="2" eb="4">
      <t>アカジ</t>
    </rPh>
    <rPh sb="4" eb="6">
      <t>ヒリツ</t>
    </rPh>
    <phoneticPr fontId="36"/>
  </si>
  <si>
    <t>歳出の状況（単位 千円・％）</t>
  </si>
  <si>
    <t>▲退職金</t>
    <rPh sb="1" eb="3">
      <t>タイショク</t>
    </rPh>
    <rPh sb="3" eb="4">
      <t>キン</t>
    </rPh>
    <phoneticPr fontId="5"/>
  </si>
  <si>
    <t>決算額</t>
    <rPh sb="0" eb="2">
      <t>ケッサン</t>
    </rPh>
    <rPh sb="2" eb="3">
      <t>ガク</t>
    </rPh>
    <phoneticPr fontId="5"/>
  </si>
  <si>
    <t>地方税</t>
  </si>
  <si>
    <t>使用料</t>
  </si>
  <si>
    <t>構成比</t>
    <rPh sb="0" eb="3">
      <t>コウセイヒ</t>
    </rPh>
    <phoneticPr fontId="5"/>
  </si>
  <si>
    <t>農業集落排水特別会計</t>
  </si>
  <si>
    <t>　うち利子</t>
  </si>
  <si>
    <t>区分</t>
  </si>
  <si>
    <t>軽油引取税交付金</t>
  </si>
  <si>
    <t>普通税</t>
    <rPh sb="0" eb="2">
      <t>フツウ</t>
    </rPh>
    <rPh sb="2" eb="3">
      <t>ゼイ</t>
    </rPh>
    <phoneticPr fontId="10"/>
  </si>
  <si>
    <t xml:space="preserve"> R03</t>
  </si>
  <si>
    <t>決算額 (A)</t>
    <rPh sb="0" eb="2">
      <t>ケッサン</t>
    </rPh>
    <rPh sb="2" eb="3">
      <t>ガク</t>
    </rPh>
    <phoneticPr fontId="5"/>
  </si>
  <si>
    <t>純資産又は
正味財産</t>
  </si>
  <si>
    <t>(Ａ)</t>
  </si>
  <si>
    <t>(A)のうち普通建設事業費</t>
    <rPh sb="6" eb="8">
      <t>フツウ</t>
    </rPh>
    <rPh sb="8" eb="10">
      <t>ケンセツ</t>
    </rPh>
    <rPh sb="10" eb="13">
      <t>ジギョウヒ</t>
    </rPh>
    <phoneticPr fontId="5"/>
  </si>
  <si>
    <t>加悦総合振興</t>
  </si>
  <si>
    <t>議会費</t>
  </si>
  <si>
    <t>元利償還金</t>
    <rPh sb="0" eb="2">
      <t>ガンリ</t>
    </rPh>
    <rPh sb="2" eb="5">
      <t>ショウカンキン</t>
    </rPh>
    <phoneticPr fontId="33"/>
  </si>
  <si>
    <t>　　市町村民税</t>
  </si>
  <si>
    <t>総務費</t>
  </si>
  <si>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</si>
  <si>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10"/>
  </si>
  <si>
    <t>株式等譲渡所得割交付金</t>
    <rPh sb="0" eb="2">
      <t>カブシキ</t>
    </rPh>
    <rPh sb="2" eb="3">
      <t>トウ</t>
    </rPh>
    <rPh sb="3" eb="5">
      <t>ジョウト</t>
    </rPh>
    <rPh sb="5" eb="7">
      <t>ショトク</t>
    </rPh>
    <rPh sb="7" eb="8">
      <t>ワリ</t>
    </rPh>
    <rPh sb="8" eb="11">
      <t>コウフキン</t>
    </rPh>
    <phoneticPr fontId="10"/>
  </si>
  <si>
    <t>民生費</t>
  </si>
  <si>
    <t>類似団体平均</t>
    <rPh sb="0" eb="2">
      <t>ルイジ</t>
    </rPh>
    <rPh sb="2" eb="4">
      <t>ダンタイ</t>
    </rPh>
    <rPh sb="4" eb="6">
      <t>ヘイキン</t>
    </rPh>
    <phoneticPr fontId="5"/>
  </si>
  <si>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</si>
  <si>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</si>
  <si>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</si>
  <si>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</si>
  <si>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</si>
  <si>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</si>
  <si>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</si>
  <si>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</si>
  <si>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</si>
  <si>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</si>
  <si>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</si>
  <si>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</si>
  <si>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消防費</t>
  </si>
  <si>
    <t>教育費</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</si>
  <si>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</si>
  <si>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</si>
  <si>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</si>
  <si>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</si>
  <si>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</si>
  <si>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</si>
  <si>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</si>
  <si>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5"/>
  </si>
  <si>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</si>
  <si>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</si>
  <si>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増減率(%)(B)</t>
    <rPh sb="0" eb="3">
      <t>ゾウゲンリツ</t>
    </rPh>
    <phoneticPr fontId="5"/>
  </si>
  <si>
    <t>義務的経費計</t>
    <rPh sb="0" eb="3">
      <t>ギムテキ</t>
    </rPh>
    <rPh sb="3" eb="5">
      <t>ケイヒ</t>
    </rPh>
    <rPh sb="5" eb="6">
      <t>ケイ</t>
    </rPh>
    <phoneticPr fontId="5"/>
  </si>
  <si>
    <t>　公債費</t>
  </si>
  <si>
    <t>旧法による税</t>
  </si>
  <si>
    <t>債務負担行為</t>
    <rPh sb="0" eb="2">
      <t>サイム</t>
    </rPh>
    <rPh sb="2" eb="4">
      <t>フタン</t>
    </rPh>
    <rPh sb="4" eb="6">
      <t>コウイ</t>
    </rPh>
    <phoneticPr fontId="5"/>
  </si>
  <si>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</si>
  <si>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</si>
  <si>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</si>
  <si>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</si>
  <si>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</si>
  <si>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</si>
  <si>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</si>
  <si>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</si>
  <si>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</si>
  <si>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</si>
  <si>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</si>
  <si>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</si>
  <si>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</si>
  <si>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維持補修費</t>
  </si>
  <si>
    <t>森林総合研究所等が行う事業に係るもの</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</si>
  <si>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</si>
  <si>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</si>
  <si>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</si>
  <si>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</si>
  <si>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</si>
  <si>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</si>
  <si>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</si>
  <si>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6"/>
  </si>
  <si>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</si>
  <si>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</si>
  <si>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</si>
  <si>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</si>
  <si>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</si>
  <si>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</si>
  <si>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</si>
  <si>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</si>
  <si>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</si>
  <si>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</si>
  <si>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</si>
  <si>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</si>
  <si>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</si>
  <si>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</si>
  <si>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</si>
  <si>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</si>
  <si>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</si>
  <si>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</si>
  <si>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</si>
  <si>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宅地造成事業特別会計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</si>
  <si>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</si>
  <si>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</si>
  <si>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</si>
  <si>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</si>
  <si>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</si>
  <si>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</si>
  <si>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</si>
  <si>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</si>
  <si>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介護保険特別会計（サービス勘定）</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</si>
  <si>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</si>
  <si>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</si>
  <si>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</si>
  <si>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</si>
  <si>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</si>
  <si>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</si>
  <si>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</si>
  <si>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</si>
  <si>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加悦ファーマーズライス</t>
  </si>
  <si>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</si>
  <si>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</si>
  <si>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</si>
  <si>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</si>
  <si>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</si>
  <si>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</si>
  <si>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</si>
  <si>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</si>
  <si>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</si>
  <si>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</si>
  <si>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</si>
  <si>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</si>
  <si>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</si>
  <si>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</si>
  <si>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</si>
  <si>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</si>
  <si>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</si>
  <si>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</si>
  <si>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</si>
  <si>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</si>
  <si>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</si>
  <si>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</si>
  <si>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</si>
  <si>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</si>
  <si>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</si>
  <si>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</si>
  <si>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</si>
  <si>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</si>
  <si>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</si>
  <si>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京都府市町村職員退職手当組合</t>
  </si>
  <si>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</si>
  <si>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</si>
  <si>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</si>
  <si>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</si>
  <si>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</si>
  <si>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</si>
  <si>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</si>
  <si>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</si>
  <si>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</si>
  <si>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</si>
  <si>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</si>
  <si>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</si>
  <si>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京都府住宅新築資金等貸付事業管理組合（特別会計）</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</si>
  <si>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</si>
  <si>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</si>
  <si>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</si>
  <si>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</si>
  <si>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 1.43</t>
  </si>
  <si>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</si>
  <si>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</si>
  <si>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</si>
  <si>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</si>
  <si>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</si>
  <si>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</si>
  <si>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</si>
  <si>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</si>
  <si>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</si>
  <si>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</si>
  <si>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</si>
  <si>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</si>
  <si>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</si>
  <si>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</si>
  <si>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</si>
  <si>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 2.45</t>
  </si>
  <si>
    <t>その他会計（赤字）</t>
  </si>
  <si>
    <t>（百万円）</t>
  </si>
  <si>
    <t>法人事業税交付金</t>
  </si>
  <si>
    <t>H29末</t>
  </si>
  <si>
    <t>R01末</t>
  </si>
  <si>
    <t>与謝野町宮津市中学校組合</t>
  </si>
  <si>
    <t>宮津与謝消防組合</t>
  </si>
  <si>
    <t>地域振興基金
(R03年度末現在)</t>
  </si>
  <si>
    <t>有線テレビ放送等施設基金
(R03年度末現在)</t>
  </si>
  <si>
    <t>ふるさと人づくり基金
(R03年度末現在)</t>
  </si>
  <si>
    <t>地方税の状況（単位 千円・％）</t>
    <rPh sb="0" eb="2">
      <t>チホウ</t>
    </rPh>
    <rPh sb="2" eb="3">
      <t>ゼイ</t>
    </rPh>
    <rPh sb="4" eb="6">
      <t>ジョウキョウ</t>
    </rPh>
    <rPh sb="7" eb="9">
      <t>タンイ</t>
    </rPh>
    <rPh sb="10" eb="12">
      <t>センエン</t>
    </rPh>
    <phoneticPr fontId="5"/>
  </si>
  <si>
    <t>超過課税分</t>
    <rPh sb="0" eb="2">
      <t>チョウカ</t>
    </rPh>
    <rPh sb="2" eb="4">
      <t>カゼイ</t>
    </rPh>
    <rPh sb="4" eb="5">
      <t>ブン</t>
    </rPh>
    <phoneticPr fontId="5"/>
  </si>
  <si>
    <t>目的別歳出の状況（単位 千円・％）</t>
  </si>
  <si>
    <t>(A)のうち充当一般財源等</t>
    <rPh sb="6" eb="8">
      <t>ジュウトウ</t>
    </rPh>
    <rPh sb="8" eb="10">
      <t>イッパン</t>
    </rPh>
    <rPh sb="10" eb="12">
      <t>ザイゲン</t>
    </rPh>
    <rPh sb="12" eb="13">
      <t>ナド</t>
    </rPh>
    <phoneticPr fontId="5"/>
  </si>
  <si>
    <t>地方譲与税</t>
  </si>
  <si>
    <t>　　固定資産税</t>
  </si>
  <si>
    <t>　　市町村たばこ税</t>
  </si>
  <si>
    <t>自動車税環境性能割交付金</t>
  </si>
  <si>
    <t>　　鉱産税</t>
  </si>
  <si>
    <t>地方特例交付金等</t>
    <rPh sb="7" eb="8">
      <t>トウ</t>
    </rPh>
    <phoneticPr fontId="1"/>
  </si>
  <si>
    <t>諸支出金</t>
    <rPh sb="3" eb="4">
      <t>キン</t>
    </rPh>
    <phoneticPr fontId="37"/>
  </si>
  <si>
    <t>　個人住民税減収補塡特例交付金</t>
  </si>
  <si>
    <t>前年度繰上充用金</t>
  </si>
  <si>
    <t>　軽自動車税減収補塡特例交付金</t>
    <rPh sb="8" eb="10">
      <t>ホテン</t>
    </rPh>
    <phoneticPr fontId="35"/>
  </si>
  <si>
    <t>　　入湯税</t>
  </si>
  <si>
    <t>　　事業所税</t>
  </si>
  <si>
    <t>性質別歳出の状況（単位 千円・％）</t>
    <rPh sb="0" eb="2">
      <t>セイシツ</t>
    </rPh>
    <phoneticPr fontId="5"/>
  </si>
  <si>
    <t>経常収支比率</t>
    <rPh sb="0" eb="2">
      <t>ケイジョウ</t>
    </rPh>
    <rPh sb="2" eb="4">
      <t>シュウシ</t>
    </rPh>
    <rPh sb="4" eb="6">
      <t>ヒリツ</t>
    </rPh>
    <phoneticPr fontId="36"/>
  </si>
  <si>
    <t>　　水利地益税等</t>
  </si>
  <si>
    <t>　震災復興特別交付税</t>
  </si>
  <si>
    <t>令和2年度</t>
    <rPh sb="0" eb="2">
      <t>レイワ</t>
    </rPh>
    <rPh sb="4" eb="5">
      <t>ド</t>
    </rPh>
    <phoneticPr fontId="5"/>
  </si>
  <si>
    <t>　うち元金</t>
  </si>
  <si>
    <t>現年</t>
    <rPh sb="0" eb="1">
      <t>ゲン</t>
    </rPh>
    <rPh sb="1" eb="2">
      <t>ネン</t>
    </rPh>
    <phoneticPr fontId="5"/>
  </si>
  <si>
    <t>一時借入金利子</t>
  </si>
  <si>
    <t>純固定資産税</t>
    <rPh sb="0" eb="1">
      <t>ジュン</t>
    </rPh>
    <rPh sb="1" eb="3">
      <t>コテイ</t>
    </rPh>
    <rPh sb="3" eb="6">
      <t>シサンゼイ</t>
    </rPh>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</si>
  <si>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</si>
  <si>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</si>
  <si>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</si>
  <si>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下水道</t>
  </si>
  <si>
    <t>再差引収支</t>
    <rPh sb="0" eb="1">
      <t>サイ</t>
    </rPh>
    <rPh sb="1" eb="3">
      <t>サシヒキ</t>
    </rPh>
    <rPh sb="3" eb="5">
      <t>シュウシ</t>
    </rPh>
    <phoneticPr fontId="5"/>
  </si>
  <si>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</si>
  <si>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</si>
  <si>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</si>
  <si>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</si>
  <si>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</si>
  <si>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</si>
  <si>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1"/>
  </si>
  <si>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</si>
  <si>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</si>
  <si>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</si>
  <si>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</si>
  <si>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</si>
  <si>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</si>
  <si>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</si>
  <si>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</si>
  <si>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</si>
  <si>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</si>
  <si>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</si>
  <si>
    <t>失業対策事業費</t>
  </si>
  <si>
    <t>※8：職員の状況については、令和3年地方公務員給与実態調査に基づいている。</t>
  </si>
  <si>
    <t>実質公債費比率</t>
  </si>
  <si>
    <t>将来負担比率</t>
  </si>
  <si>
    <t>類似団体内平均値</t>
  </si>
  <si>
    <t>当該団体値</t>
    <rPh sb="0" eb="2">
      <t>トウガイ</t>
    </rPh>
    <rPh sb="2" eb="4">
      <t>ダンタイ</t>
    </rPh>
    <rPh sb="4" eb="5">
      <t>アタイ</t>
    </rPh>
    <phoneticPr fontId="5"/>
  </si>
  <si>
    <t>(　参考　）</t>
    <rPh sb="2" eb="4">
      <t>サンコウ</t>
    </rPh>
    <phoneticPr fontId="5"/>
  </si>
  <si>
    <t>　将来負担比率、実質公債費比率ともに類似団体平均値と比較して大きな数値となっています。
平成27年度以降加悦中学校の改築、認定こども園２園の新設等の大規模事業、宮津与謝環境組合のごみ処理施設の建設負担金等により多額の起債を発行し、今後も給食センター移設工事や町内保育所を統合し１地域に認定こども園を新設する予定であるため、ピークを含め令和６年までは高い水準で推移する期間になると予測しています。これらの期間における予測をふまえて、事業の見直し、公債費の増大に繋がる普通建設事業の抑制を積極的に進めるとともに、計画的に有利な起債、基金を活用し、公債費の抑制に努めます。</t>
    <rPh sb="61" eb="63">
      <t>ニンテイ</t>
    </rPh>
    <rPh sb="68" eb="69">
      <t>エン</t>
    </rPh>
    <rPh sb="118" eb="120">
      <t>キュウショク</t>
    </rPh>
    <rPh sb="124" eb="126">
      <t>イセツ</t>
    </rPh>
    <rPh sb="126" eb="128">
      <t>コウジ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</si>
  <si>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</si>
  <si>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</si>
  <si>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</si>
  <si>
    <r>
      <t>　将来負担比率、有形固定資産減価償却率ともに類似団体内平均値を大きく上回っている状況にあります。将来負担比率は準元利償還金の比率が高いため、一般会計が負担すべき下水道特別会計の公債費に充てられる繰出金が増大していることが大きな要因となっていることはこれまでと同様ですが、今後、下水道特別会計の元利償還が進むにつれて将来負担比率は減少する傾向にあります。有形固定資産減価償却率については</t>
    </r>
    <r>
      <rPr>
        <sz val="11"/>
        <rFont val="ＭＳ Ｐゴシック"/>
        <family val="3"/>
        <charset val="128"/>
      </rPr>
      <t>、学校給食センタ―の整備や認定こども園の統廃合に伴い、比率の減少が見込まれますが、既存施設の減価償却も進んでいるため、長期的には比率は増加に転じるものと思われます。</t>
    </r>
  </si>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</sst>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
      <sz val="1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alignment vertical="center"/>
    </xf>
  </cellStyleXfs>
  <cellXfs count="1125">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7"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8"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0" fillId="0" borderId="26" xfId="12" applyFont="1" applyBorder="1">
      <alignment vertical="center"/>
    </xf>
    <xf numFmtId="0" fontId="10"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9" fillId="0" borderId="20" xfId="11" applyFont="1" applyBorder="1" applyAlignment="1">
      <alignment vertical="center" wrapText="1"/>
    </xf>
    <xf numFmtId="0" fontId="2" fillId="0" borderId="53" xfId="11" applyFont="1" applyBorder="1" applyAlignment="1">
      <alignment horizontal="left" vertical="center"/>
    </xf>
    <xf numFmtId="0" fontId="9" fillId="0" borderId="60" xfId="11" applyFont="1" applyBorder="1" applyAlignment="1">
      <alignment vertical="center" wrapText="1"/>
    </xf>
    <xf numFmtId="189" fontId="2" fillId="0" borderId="7" xfId="11" applyNumberFormat="1" applyFont="1" applyBorder="1" applyAlignment="1">
      <alignment horizontal="right" vertical="center" shrinkToFit="1"/>
    </xf>
    <xf numFmtId="189" fontId="2" fillId="0" borderId="7" xfId="11" applyNumberFormat="1" applyFont="1" applyBorder="1" applyAlignment="1">
      <alignment vertical="center" shrinkToFit="1"/>
    </xf>
    <xf numFmtId="188" fontId="2" fillId="0" borderId="9" xfId="11" applyNumberFormat="1" applyFont="1" applyBorder="1">
      <alignment vertical="center"/>
    </xf>
    <xf numFmtId="189" fontId="2" fillId="0" borderId="19" xfId="11" applyNumberFormat="1" applyFont="1" applyBorder="1" applyAlignment="1">
      <alignment horizontal="right" vertical="center" shrinkToFit="1"/>
    </xf>
    <xf numFmtId="189" fontId="2" fillId="0" borderId="19" xfId="11" applyNumberFormat="1" applyFont="1" applyBorder="1" applyAlignment="1">
      <alignment vertical="center" shrinkToFit="1"/>
    </xf>
    <xf numFmtId="188" fontId="2" fillId="0" borderId="20" xfId="11" applyNumberFormat="1" applyFont="1" applyBorder="1">
      <alignment vertical="center"/>
    </xf>
    <xf numFmtId="189" fontId="2" fillId="0" borderId="53" xfId="11" applyNumberFormat="1" applyFont="1" applyBorder="1" applyAlignment="1">
      <alignment horizontal="right" vertical="center" shrinkToFit="1"/>
    </xf>
    <xf numFmtId="189" fontId="2" fillId="0" borderId="53" xfId="11" applyNumberFormat="1" applyFont="1" applyBorder="1" applyAlignment="1">
      <alignment vertical="center" shrinkToFit="1"/>
    </xf>
    <xf numFmtId="188"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2" fillId="0" borderId="0" xfId="6" applyNumberFormat="1" applyFont="1">
      <alignment vertical="center"/>
    </xf>
    <xf numFmtId="0" fontId="13"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0" fillId="0" borderId="0" xfId="6" applyFont="1" applyBorder="1" applyAlignment="1">
      <alignment vertical="center"/>
    </xf>
    <xf numFmtId="0" fontId="10"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4" fillId="0" borderId="34" xfId="6" applyFont="1" applyBorder="1" applyAlignment="1">
      <alignment horizontal="center" vertical="center"/>
    </xf>
    <xf numFmtId="0" fontId="14" fillId="0" borderId="34" xfId="6" applyFont="1" applyBorder="1" applyAlignment="1">
      <alignment vertical="center"/>
    </xf>
    <xf numFmtId="0" fontId="2" fillId="0" borderId="0" xfId="6" applyFont="1" applyBorder="1" applyAlignment="1">
      <alignment horizontal="center" vertical="center" wrapText="1"/>
    </xf>
    <xf numFmtId="0" fontId="3" fillId="0" borderId="0" xfId="17">
      <alignment vertical="center"/>
    </xf>
    <xf numFmtId="0" fontId="15" fillId="0" borderId="0" xfId="17" applyFont="1">
      <alignment vertical="center"/>
    </xf>
    <xf numFmtId="0" fontId="3" fillId="3" borderId="0" xfId="17" applyFill="1">
      <alignment vertical="center"/>
    </xf>
    <xf numFmtId="49" fontId="2" fillId="3" borderId="0" xfId="14" applyNumberFormat="1" applyFont="1" applyFill="1">
      <alignment vertical="center"/>
    </xf>
    <xf numFmtId="0" fontId="2" fillId="3" borderId="0" xfId="14" applyFont="1" applyFill="1">
      <alignment vertical="center"/>
    </xf>
    <xf numFmtId="0" fontId="17" fillId="0" borderId="77" xfId="14" applyFont="1" applyBorder="1" applyAlignment="1" applyProtection="1">
      <alignment horizontal="center" vertical="center" shrinkToFit="1"/>
      <protection locked="0"/>
    </xf>
    <xf numFmtId="0" fontId="17" fillId="0" borderId="78" xfId="14" applyFont="1" applyBorder="1" applyAlignment="1" applyProtection="1">
      <alignment horizontal="center" vertical="center" shrinkToFit="1"/>
      <protection locked="0"/>
    </xf>
    <xf numFmtId="0" fontId="17" fillId="5" borderId="79" xfId="14" applyFont="1" applyFill="1" applyBorder="1" applyAlignment="1" applyProtection="1">
      <alignment horizontal="center" vertical="center" shrinkToFit="1"/>
      <protection locked="0"/>
    </xf>
    <xf numFmtId="0" fontId="17" fillId="0" borderId="80" xfId="14" applyFont="1" applyBorder="1" applyAlignment="1" applyProtection="1">
      <alignment horizontal="center" vertical="center" shrinkToFit="1"/>
      <protection locked="0"/>
    </xf>
    <xf numFmtId="0" fontId="11" fillId="3" borderId="0" xfId="14" applyFont="1" applyFill="1">
      <alignment vertical="center"/>
    </xf>
    <xf numFmtId="0" fontId="17" fillId="3" borderId="0" xfId="14" applyFont="1" applyFill="1">
      <alignment vertical="center"/>
    </xf>
    <xf numFmtId="0" fontId="17" fillId="0" borderId="81" xfId="14" applyFont="1" applyBorder="1" applyAlignment="1" applyProtection="1">
      <alignment horizontal="center" vertical="center" shrinkToFit="1"/>
      <protection locked="0"/>
    </xf>
    <xf numFmtId="0" fontId="17" fillId="3" borderId="0" xfId="14" applyFont="1" applyFill="1" applyAlignment="1">
      <alignment horizontal="center" vertical="center" shrinkToFit="1"/>
    </xf>
    <xf numFmtId="0" fontId="17" fillId="3" borderId="20" xfId="14" applyFont="1" applyFill="1" applyBorder="1">
      <alignment vertical="center"/>
    </xf>
    <xf numFmtId="0" fontId="17" fillId="3" borderId="12" xfId="14" applyFont="1" applyFill="1" applyBorder="1">
      <alignment vertical="center"/>
    </xf>
    <xf numFmtId="0" fontId="19" fillId="3" borderId="0" xfId="17" applyFont="1" applyFill="1">
      <alignment vertical="center"/>
    </xf>
    <xf numFmtId="0" fontId="17" fillId="3" borderId="0" xfId="14" applyFont="1" applyFill="1" applyAlignment="1">
      <alignment horizontal="left" vertical="center" shrinkToFit="1"/>
    </xf>
    <xf numFmtId="0" fontId="17" fillId="3" borderId="20" xfId="14" applyFont="1" applyFill="1" applyBorder="1" applyAlignment="1">
      <alignment horizontal="center" vertical="center"/>
    </xf>
    <xf numFmtId="0" fontId="17" fillId="3" borderId="23" xfId="14" applyFont="1" applyFill="1" applyBorder="1">
      <alignment vertical="center"/>
    </xf>
    <xf numFmtId="182" fontId="17" fillId="3" borderId="0" xfId="14" applyNumberFormat="1" applyFont="1" applyFill="1" applyAlignment="1">
      <alignment horizontal="right" vertical="center" shrinkToFit="1"/>
    </xf>
    <xf numFmtId="0" fontId="15" fillId="3" borderId="8" xfId="14" applyFont="1" applyFill="1" applyBorder="1">
      <alignment vertical="center"/>
    </xf>
    <xf numFmtId="0" fontId="15" fillId="3" borderId="0" xfId="14" applyFont="1" applyFill="1">
      <alignment vertical="center"/>
    </xf>
    <xf numFmtId="182" fontId="17" fillId="3" borderId="0" xfId="14" applyNumberFormat="1" applyFont="1" applyFill="1" applyAlignment="1">
      <alignment horizontal="left" vertical="center" shrinkToFit="1"/>
    </xf>
    <xf numFmtId="0" fontId="17" fillId="3" borderId="35" xfId="14" applyFont="1" applyFill="1" applyBorder="1">
      <alignment vertical="center"/>
    </xf>
    <xf numFmtId="0" fontId="15" fillId="3" borderId="0" xfId="14" applyFont="1" applyFill="1" applyAlignment="1">
      <alignment horizontal="center" vertical="center"/>
    </xf>
    <xf numFmtId="0" fontId="17" fillId="0" borderId="152" xfId="13" applyFont="1" applyBorder="1" applyAlignment="1" applyProtection="1">
      <alignment horizontal="center" vertical="center" shrinkToFit="1"/>
      <protection locked="0"/>
    </xf>
    <xf numFmtId="0" fontId="17" fillId="0" borderId="153" xfId="13" applyFont="1" applyBorder="1" applyAlignment="1" applyProtection="1">
      <alignment horizontal="center" vertical="center" shrinkToFit="1"/>
      <protection locked="0"/>
    </xf>
    <xf numFmtId="0" fontId="17" fillId="3" borderId="153" xfId="14" applyFont="1" applyFill="1" applyBorder="1" applyAlignment="1" applyProtection="1">
      <alignment horizontal="center" vertical="center" shrinkToFit="1"/>
      <protection locked="0"/>
    </xf>
    <xf numFmtId="0" fontId="17" fillId="3" borderId="0" xfId="14" applyFont="1" applyFill="1" applyAlignment="1">
      <alignment horizontal="center" vertical="center"/>
    </xf>
    <xf numFmtId="0" fontId="17"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1" applyFont="1" applyBorder="1">
      <alignment vertical="center"/>
    </xf>
    <xf numFmtId="0" fontId="3" fillId="0" borderId="42" xfId="21" applyFont="1" applyBorder="1">
      <alignment vertical="center"/>
    </xf>
    <xf numFmtId="184" fontId="14" fillId="0" borderId="0" xfId="21" applyNumberFormat="1" applyFont="1">
      <alignment vertical="center"/>
    </xf>
    <xf numFmtId="0" fontId="17" fillId="0" borderId="30" xfId="21" applyFont="1" applyBorder="1">
      <alignment vertical="center"/>
    </xf>
    <xf numFmtId="184" fontId="14" fillId="0" borderId="42" xfId="21" applyNumberFormat="1" applyFont="1" applyBorder="1">
      <alignment vertical="center"/>
    </xf>
    <xf numFmtId="184" fontId="14" fillId="0" borderId="31" xfId="21" applyNumberFormat="1" applyFont="1" applyBorder="1">
      <alignment vertical="center"/>
    </xf>
    <xf numFmtId="0" fontId="14" fillId="0" borderId="0" xfId="21" applyFont="1">
      <alignment vertical="center"/>
    </xf>
    <xf numFmtId="0" fontId="3" fillId="0" borderId="23" xfId="21" applyFont="1" applyBorder="1">
      <alignment vertical="center"/>
    </xf>
    <xf numFmtId="0" fontId="3" fillId="0" borderId="34" xfId="21" applyFont="1" applyBorder="1">
      <alignment vertical="center"/>
    </xf>
    <xf numFmtId="0" fontId="17" fillId="0" borderId="42" xfId="21" applyFont="1" applyBorder="1">
      <alignment vertical="center"/>
    </xf>
    <xf numFmtId="0" fontId="3" fillId="0" borderId="31" xfId="21" applyFont="1" applyBorder="1">
      <alignment vertical="center"/>
    </xf>
    <xf numFmtId="184" fontId="14" fillId="0" borderId="34" xfId="21" applyNumberFormat="1" applyFont="1" applyBorder="1">
      <alignment vertical="center"/>
    </xf>
    <xf numFmtId="0" fontId="3" fillId="3" borderId="30" xfId="21" applyFont="1" applyFill="1" applyBorder="1">
      <alignment vertical="center"/>
    </xf>
    <xf numFmtId="184" fontId="14" fillId="3" borderId="31" xfId="21" applyNumberFormat="1" applyFont="1" applyFill="1" applyBorder="1">
      <alignment vertical="center"/>
    </xf>
    <xf numFmtId="184" fontId="14" fillId="0" borderId="32" xfId="21" applyNumberFormat="1" applyFont="1" applyBorder="1">
      <alignment vertical="center"/>
    </xf>
    <xf numFmtId="0" fontId="14" fillId="0" borderId="0" xfId="21" applyFont="1" applyAlignment="1"/>
    <xf numFmtId="184" fontId="22" fillId="0" borderId="30" xfId="15" applyNumberFormat="1" applyFont="1" applyBorder="1" applyAlignment="1">
      <alignment vertical="center"/>
    </xf>
    <xf numFmtId="184" fontId="22" fillId="0" borderId="31" xfId="15" applyNumberFormat="1" applyFont="1" applyBorder="1" applyAlignment="1">
      <alignment vertical="center"/>
    </xf>
    <xf numFmtId="184" fontId="22" fillId="0" borderId="31" xfId="15" applyNumberFormat="1" applyFont="1" applyBorder="1" applyAlignment="1">
      <alignment horizontal="center" vertical="center"/>
    </xf>
    <xf numFmtId="0" fontId="3" fillId="3" borderId="23" xfId="21" applyFont="1" applyFill="1" applyBorder="1">
      <alignment vertical="center"/>
    </xf>
    <xf numFmtId="184" fontId="14" fillId="3" borderId="34" xfId="21" applyNumberFormat="1" applyFont="1" applyFill="1" applyBorder="1">
      <alignment vertical="center"/>
    </xf>
    <xf numFmtId="184" fontId="14" fillId="0" borderId="35" xfId="21" applyNumberFormat="1" applyFont="1" applyBorder="1">
      <alignment vertical="center"/>
    </xf>
    <xf numFmtId="184" fontId="22" fillId="0" borderId="16" xfId="15" applyNumberFormat="1" applyFont="1" applyBorder="1" applyAlignment="1">
      <alignment vertical="center"/>
    </xf>
    <xf numFmtId="184" fontId="22" fillId="0" borderId="15" xfId="15" applyNumberFormat="1" applyFont="1" applyBorder="1" applyAlignment="1">
      <alignment vertical="center"/>
    </xf>
    <xf numFmtId="184" fontId="22" fillId="0" borderId="171" xfId="15" applyNumberFormat="1" applyFont="1" applyBorder="1" applyAlignment="1">
      <alignment horizontal="center" vertical="center"/>
    </xf>
    <xf numFmtId="184" fontId="22" fillId="0" borderId="16" xfId="15" applyNumberFormat="1" applyFont="1" applyBorder="1" applyAlignment="1">
      <alignment horizontal="center" vertical="center"/>
    </xf>
    <xf numFmtId="184" fontId="22" fillId="0" borderId="27" xfId="15" applyNumberFormat="1" applyFont="1" applyBorder="1" applyAlignment="1">
      <alignment horizontal="center" vertical="center" wrapText="1"/>
    </xf>
    <xf numFmtId="182" fontId="22" fillId="0" borderId="27" xfId="16" applyNumberFormat="1" applyFont="1" applyBorder="1" applyAlignment="1">
      <alignment horizontal="right" vertical="center" shrinkToFit="1"/>
    </xf>
    <xf numFmtId="182" fontId="22" fillId="0" borderId="172" xfId="16" applyNumberFormat="1" applyFont="1" applyBorder="1" applyAlignment="1">
      <alignment horizontal="right" vertical="center" shrinkToFit="1"/>
    </xf>
    <xf numFmtId="0" fontId="3" fillId="3" borderId="16" xfId="21" applyFont="1" applyFill="1" applyBorder="1">
      <alignment vertical="center"/>
    </xf>
    <xf numFmtId="184" fontId="14" fillId="3" borderId="15" xfId="21" applyNumberFormat="1" applyFont="1" applyFill="1" applyBorder="1">
      <alignment vertical="center"/>
    </xf>
    <xf numFmtId="184" fontId="14" fillId="0" borderId="37" xfId="21" applyNumberFormat="1" applyFont="1" applyBorder="1">
      <alignment vertical="center"/>
    </xf>
    <xf numFmtId="184" fontId="22" fillId="0" borderId="32" xfId="15" applyNumberFormat="1" applyFont="1" applyBorder="1" applyAlignment="1">
      <alignment horizontal="center" vertical="center"/>
    </xf>
    <xf numFmtId="184" fontId="22" fillId="0" borderId="30" xfId="15" applyNumberFormat="1" applyFont="1" applyBorder="1" applyAlignment="1">
      <alignment horizontal="center" vertical="center"/>
    </xf>
    <xf numFmtId="182" fontId="22" fillId="0" borderId="30" xfId="16" applyNumberFormat="1" applyFont="1" applyBorder="1" applyAlignment="1">
      <alignment horizontal="right" vertical="center" shrinkToFit="1"/>
    </xf>
    <xf numFmtId="182" fontId="22" fillId="0" borderId="173" xfId="16" applyNumberFormat="1" applyFont="1" applyBorder="1" applyAlignment="1">
      <alignment horizontal="right" vertical="center" shrinkToFit="1"/>
    </xf>
    <xf numFmtId="182" fontId="14" fillId="3" borderId="26" xfId="20" applyNumberFormat="1" applyFont="1" applyFill="1" applyBorder="1" applyAlignment="1">
      <alignment horizontal="right" vertical="center" shrinkToFit="1"/>
    </xf>
    <xf numFmtId="182" fontId="14" fillId="3" borderId="74" xfId="20" applyNumberFormat="1" applyFont="1" applyFill="1" applyBorder="1" applyAlignment="1">
      <alignment horizontal="right" vertical="center" shrinkToFit="1"/>
    </xf>
    <xf numFmtId="184" fontId="14" fillId="0" borderId="74" xfId="21" applyNumberFormat="1" applyFont="1" applyBorder="1" applyAlignment="1">
      <alignment horizontal="center" vertical="center"/>
    </xf>
    <xf numFmtId="178" fontId="22" fillId="0" borderId="74" xfId="21" applyNumberFormat="1" applyFont="1" applyBorder="1" applyAlignment="1">
      <alignment horizontal="right" vertical="center" shrinkToFit="1"/>
    </xf>
    <xf numFmtId="179" fontId="22" fillId="0" borderId="74" xfId="21" applyNumberFormat="1" applyFont="1" applyBorder="1" applyAlignment="1">
      <alignment horizontal="right" vertical="center" shrinkToFit="1"/>
    </xf>
    <xf numFmtId="182" fontId="14" fillId="0" borderId="74" xfId="21" applyNumberFormat="1" applyFont="1" applyBorder="1" applyAlignment="1">
      <alignment horizontal="right" vertical="center" shrinkToFit="1"/>
    </xf>
    <xf numFmtId="184" fontId="22" fillId="0" borderId="35" xfId="15" applyNumberFormat="1" applyFont="1" applyBorder="1" applyAlignment="1">
      <alignment horizontal="center" vertical="center"/>
    </xf>
    <xf numFmtId="184" fontId="22" fillId="0" borderId="174" xfId="15" applyNumberFormat="1" applyFont="1" applyBorder="1" applyAlignment="1">
      <alignment horizontal="center" vertical="center" wrapText="1"/>
    </xf>
    <xf numFmtId="179" fontId="22" fillId="0" borderId="175" xfId="16" applyNumberFormat="1" applyFont="1" applyBorder="1" applyAlignment="1">
      <alignment horizontal="right" vertical="center" shrinkToFit="1"/>
    </xf>
    <xf numFmtId="179" fontId="22" fillId="0" borderId="171" xfId="16" applyNumberFormat="1" applyFont="1" applyBorder="1" applyAlignment="1">
      <alignment horizontal="right" vertical="center" shrinkToFit="1"/>
    </xf>
    <xf numFmtId="0" fontId="3" fillId="3" borderId="32" xfId="21" applyFont="1" applyFill="1" applyBorder="1">
      <alignment vertical="center"/>
    </xf>
    <xf numFmtId="184" fontId="14" fillId="3" borderId="74" xfId="21" applyNumberFormat="1" applyFont="1" applyFill="1" applyBorder="1" applyAlignment="1">
      <alignment horizontal="center" vertical="center"/>
    </xf>
    <xf numFmtId="184" fontId="14" fillId="0" borderId="176" xfId="21" applyNumberFormat="1" applyFont="1" applyBorder="1" applyAlignment="1">
      <alignment horizontal="center" vertical="center"/>
    </xf>
    <xf numFmtId="178" fontId="22" fillId="0" borderId="176" xfId="21" applyNumberFormat="1" applyFont="1" applyBorder="1" applyAlignment="1">
      <alignment horizontal="right" vertical="center" shrinkToFit="1"/>
    </xf>
    <xf numFmtId="179" fontId="22" fillId="0" borderId="176" xfId="21" applyNumberFormat="1" applyFont="1" applyBorder="1" applyAlignment="1">
      <alignment horizontal="right" vertical="center" shrinkToFit="1"/>
    </xf>
    <xf numFmtId="181" fontId="14" fillId="0" borderId="34" xfId="21" applyNumberFormat="1" applyFont="1" applyBorder="1">
      <alignment vertical="center"/>
    </xf>
    <xf numFmtId="181" fontId="14" fillId="0" borderId="0" xfId="21" applyNumberFormat="1" applyFont="1">
      <alignment vertical="center"/>
    </xf>
    <xf numFmtId="0" fontId="3" fillId="0" borderId="0" xfId="21" applyFont="1" applyAlignment="1"/>
    <xf numFmtId="184" fontId="10" fillId="0" borderId="177" xfId="15" applyNumberFormat="1" applyFont="1" applyBorder="1" applyAlignment="1">
      <alignment horizontal="center" vertical="center"/>
    </xf>
    <xf numFmtId="182" fontId="22" fillId="0" borderId="177" xfId="16" applyNumberFormat="1" applyFont="1" applyBorder="1" applyAlignment="1">
      <alignment horizontal="right" vertical="center" shrinkToFit="1"/>
    </xf>
    <xf numFmtId="182" fontId="22" fillId="0" borderId="178" xfId="16" applyNumberFormat="1" applyFont="1" applyBorder="1" applyAlignment="1">
      <alignment horizontal="right" vertical="center" shrinkToFit="1"/>
    </xf>
    <xf numFmtId="0" fontId="3" fillId="3" borderId="35" xfId="21" applyFont="1" applyFill="1" applyBorder="1">
      <alignment vertical="center"/>
    </xf>
    <xf numFmtId="184" fontId="2" fillId="3" borderId="176" xfId="21" applyNumberFormat="1" applyFont="1" applyFill="1" applyBorder="1" applyAlignment="1">
      <alignment horizontal="center" vertical="center"/>
    </xf>
    <xf numFmtId="182" fontId="14" fillId="3" borderId="31" xfId="20" applyNumberFormat="1" applyFont="1" applyFill="1" applyBorder="1" applyAlignment="1">
      <alignment horizontal="right" vertical="center" shrinkToFit="1"/>
    </xf>
    <xf numFmtId="182" fontId="14" fillId="3" borderId="32" xfId="20" applyNumberFormat="1" applyFont="1" applyFill="1" applyBorder="1" applyAlignment="1">
      <alignment horizontal="right" vertical="center" shrinkToFit="1"/>
    </xf>
    <xf numFmtId="184" fontId="14" fillId="0" borderId="174" xfId="21" applyNumberFormat="1" applyFont="1" applyBorder="1" applyAlignment="1">
      <alignment horizontal="center" vertical="center"/>
    </xf>
    <xf numFmtId="178" fontId="14" fillId="0" borderId="174" xfId="21" applyNumberFormat="1" applyFont="1" applyBorder="1" applyAlignment="1">
      <alignment horizontal="right" vertical="center" shrinkToFit="1"/>
    </xf>
    <xf numFmtId="179" fontId="14" fillId="0" borderId="174" xfId="21" applyNumberFormat="1" applyFont="1" applyBorder="1" applyAlignment="1">
      <alignment horizontal="right" vertical="center" shrinkToFit="1"/>
    </xf>
    <xf numFmtId="182" fontId="14" fillId="3" borderId="176" xfId="21" applyNumberFormat="1" applyFont="1" applyFill="1" applyBorder="1" applyAlignment="1">
      <alignment horizontal="right" vertical="center" shrinkToFit="1"/>
    </xf>
    <xf numFmtId="182" fontId="14" fillId="0" borderId="176" xfId="21" applyNumberFormat="1" applyFont="1" applyBorder="1" applyAlignment="1">
      <alignment horizontal="right" vertical="center" shrinkToFit="1"/>
    </xf>
    <xf numFmtId="181" fontId="14" fillId="0" borderId="23" xfId="21" applyNumberFormat="1" applyFont="1" applyBorder="1">
      <alignment vertical="center"/>
    </xf>
    <xf numFmtId="184" fontId="22" fillId="0" borderId="34" xfId="15" applyNumberFormat="1" applyFont="1" applyBorder="1" applyAlignment="1">
      <alignment horizontal="center" vertical="center" wrapText="1"/>
    </xf>
    <xf numFmtId="179" fontId="22" fillId="0" borderId="179" xfId="16" applyNumberFormat="1" applyFont="1" applyBorder="1" applyAlignment="1">
      <alignment horizontal="right" vertical="center" shrinkToFit="1"/>
    </xf>
    <xf numFmtId="179" fontId="22" fillId="0" borderId="180" xfId="16" applyNumberFormat="1" applyFont="1" applyBorder="1" applyAlignment="1">
      <alignment horizontal="right" vertical="center" shrinkToFit="1"/>
    </xf>
    <xf numFmtId="179" fontId="22" fillId="0" borderId="23" xfId="16" applyNumberFormat="1" applyFont="1" applyBorder="1" applyAlignment="1">
      <alignment horizontal="right" vertical="center" shrinkToFit="1"/>
    </xf>
    <xf numFmtId="0" fontId="3" fillId="3" borderId="37" xfId="21" applyFont="1" applyFill="1" applyBorder="1">
      <alignment vertical="center"/>
    </xf>
    <xf numFmtId="184" fontId="14" fillId="3" borderId="174" xfId="21" applyNumberFormat="1" applyFont="1" applyFill="1" applyBorder="1" applyAlignment="1">
      <alignment horizontal="center" vertical="center"/>
    </xf>
    <xf numFmtId="179" fontId="14" fillId="3" borderId="181" xfId="20" applyNumberFormat="1" applyFont="1" applyFill="1" applyBorder="1" applyAlignment="1">
      <alignment horizontal="right" vertical="center" shrinkToFit="1"/>
    </xf>
    <xf numFmtId="179" fontId="14" fillId="3" borderId="174" xfId="20" applyNumberFormat="1" applyFont="1" applyFill="1" applyBorder="1" applyAlignment="1">
      <alignment horizontal="right" vertical="center" shrinkToFit="1"/>
    </xf>
    <xf numFmtId="184" fontId="14" fillId="0" borderId="0" xfId="21" applyNumberFormat="1" applyFont="1" applyAlignment="1">
      <alignment horizontal="center" vertical="center"/>
    </xf>
    <xf numFmtId="184" fontId="22" fillId="0" borderId="37" xfId="15" applyNumberFormat="1" applyFont="1" applyBorder="1" applyAlignment="1">
      <alignment horizontal="center" vertical="center"/>
    </xf>
    <xf numFmtId="184" fontId="22" fillId="0" borderId="74" xfId="15" applyNumberFormat="1" applyFont="1" applyBorder="1" applyAlignment="1">
      <alignment horizontal="center" vertical="center"/>
    </xf>
    <xf numFmtId="179" fontId="22" fillId="0" borderId="27" xfId="16" applyNumberFormat="1" applyFont="1" applyBorder="1" applyAlignment="1">
      <alignment horizontal="right" vertical="center" shrinkToFit="1"/>
    </xf>
    <xf numFmtId="179" fontId="22" fillId="0" borderId="172" xfId="16" applyNumberFormat="1" applyFont="1" applyBorder="1" applyAlignment="1">
      <alignment horizontal="right" vertical="center" shrinkToFit="1"/>
    </xf>
    <xf numFmtId="0" fontId="3" fillId="0" borderId="0" xfId="21" applyFont="1">
      <alignment vertical="center"/>
    </xf>
    <xf numFmtId="0" fontId="3" fillId="0" borderId="16" xfId="21" applyFont="1" applyBorder="1">
      <alignment vertical="center"/>
    </xf>
    <xf numFmtId="184" fontId="14" fillId="0" borderId="14" xfId="21" applyNumberFormat="1" applyFont="1" applyBorder="1">
      <alignment vertical="center"/>
    </xf>
    <xf numFmtId="184" fontId="14" fillId="0" borderId="15" xfId="21" applyNumberFormat="1" applyFont="1" applyBorder="1">
      <alignment vertical="center"/>
    </xf>
    <xf numFmtId="0" fontId="3" fillId="0" borderId="16" xfId="21" applyFont="1" applyBorder="1" applyAlignment="1"/>
    <xf numFmtId="0" fontId="3" fillId="0" borderId="14" xfId="21" applyFont="1" applyBorder="1" applyAlignment="1"/>
    <xf numFmtId="0" fontId="3" fillId="0" borderId="15" xfId="21" applyFont="1" applyBorder="1">
      <alignment vertical="center"/>
    </xf>
    <xf numFmtId="0" fontId="23" fillId="6" borderId="6" xfId="8" applyFont="1" applyFill="1" applyBorder="1" applyAlignment="1"/>
    <xf numFmtId="0" fontId="23" fillId="0" borderId="8"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61" xfId="8" applyFont="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Border="1" applyAlignment="1">
      <alignment horizontal="right" vertical="center" shrinkToFit="1"/>
    </xf>
    <xf numFmtId="185" fontId="23" fillId="0" borderId="4" xfId="8" applyNumberFormat="1" applyFont="1" applyBorder="1" applyAlignment="1">
      <alignment horizontal="right" vertical="center" shrinkToFit="1"/>
    </xf>
    <xf numFmtId="185" fontId="23" fillId="0" borderId="79" xfId="8" applyNumberFormat="1" applyFont="1" applyBorder="1" applyAlignment="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Border="1" applyAlignment="1">
      <alignment horizontal="right" vertical="center" shrinkToFit="1"/>
    </xf>
    <xf numFmtId="185" fontId="23" fillId="0" borderId="27" xfId="8" applyNumberFormat="1" applyFont="1" applyBorder="1" applyAlignment="1">
      <alignment horizontal="right" vertical="center" shrinkToFit="1"/>
    </xf>
    <xf numFmtId="185" fontId="23" fillId="0" borderId="182" xfId="8" applyNumberFormat="1" applyFont="1" applyBorder="1" applyAlignment="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Border="1" applyAlignment="1">
      <alignment horizontal="right" vertical="center" shrinkToFit="1"/>
    </xf>
    <xf numFmtId="185" fontId="23" fillId="0" borderId="48" xfId="8" applyNumberFormat="1" applyFont="1" applyBorder="1" applyAlignment="1">
      <alignment horizontal="right" vertical="center" shrinkToFit="1"/>
    </xf>
    <xf numFmtId="185" fontId="23" fillId="0" borderId="62" xfId="8" applyNumberFormat="1" applyFont="1" applyBorder="1" applyAlignment="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Border="1" applyAlignment="1">
      <alignment vertical="center" wrapText="1"/>
    </xf>
    <xf numFmtId="0" fontId="23" fillId="0" borderId="57" xfId="19" applyFont="1" applyBorder="1">
      <alignment vertical="center"/>
    </xf>
    <xf numFmtId="0" fontId="23" fillId="0" borderId="12" xfId="19" applyFont="1" applyBorder="1">
      <alignment vertical="center"/>
    </xf>
    <xf numFmtId="0" fontId="23" fillId="0" borderId="61" xfId="19" applyFont="1" applyBorder="1">
      <alignment vertical="center"/>
    </xf>
    <xf numFmtId="0" fontId="25" fillId="0" borderId="0" xfId="19" applyFont="1">
      <alignment vertical="center"/>
    </xf>
    <xf numFmtId="0" fontId="23" fillId="7" borderId="18" xfId="19" applyFont="1" applyFill="1" applyBorder="1" applyAlignment="1">
      <alignment horizontal="right" vertical="top"/>
    </xf>
    <xf numFmtId="0" fontId="25" fillId="0" borderId="0" xfId="19" applyFont="1" applyAlignment="1">
      <alignment vertical="center" wrapText="1"/>
    </xf>
    <xf numFmtId="0" fontId="23" fillId="7" borderId="64" xfId="19" applyFont="1" applyFill="1" applyBorder="1" applyAlignment="1">
      <alignment horizontal="right" vertical="top"/>
    </xf>
    <xf numFmtId="0" fontId="23" fillId="7" borderId="13" xfId="19" applyFont="1" applyFill="1" applyBorder="1" applyAlignment="1">
      <alignment horizontal="center" vertical="center"/>
    </xf>
    <xf numFmtId="185" fontId="23" fillId="0" borderId="183" xfId="19" applyNumberFormat="1" applyFont="1" applyBorder="1" applyAlignment="1">
      <alignment horizontal="right" vertical="center" shrinkToFit="1"/>
    </xf>
    <xf numFmtId="185" fontId="23" fillId="0" borderId="184" xfId="19" applyNumberFormat="1" applyFont="1" applyBorder="1" applyAlignment="1">
      <alignment horizontal="right" vertical="center" shrinkToFit="1"/>
    </xf>
    <xf numFmtId="0" fontId="23" fillId="7" borderId="24" xfId="19" applyFont="1" applyFill="1" applyBorder="1" applyAlignment="1">
      <alignment horizontal="center" vertical="center"/>
    </xf>
    <xf numFmtId="185" fontId="23" fillId="0" borderId="185" xfId="19" applyNumberFormat="1" applyFont="1" applyBorder="1" applyAlignment="1">
      <alignment horizontal="right" vertical="center" shrinkToFit="1"/>
    </xf>
    <xf numFmtId="185" fontId="23" fillId="0" borderId="74" xfId="19" applyNumberFormat="1" applyFont="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Border="1" applyAlignment="1">
      <alignment horizontal="right" vertical="center" shrinkToFit="1"/>
    </xf>
    <xf numFmtId="185" fontId="23" fillId="0" borderId="187" xfId="19" applyNumberFormat="1" applyFont="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Border="1" applyAlignment="1">
      <alignment vertical="center" wrapText="1"/>
    </xf>
    <xf numFmtId="0" fontId="25" fillId="0" borderId="32" xfId="10" applyFont="1" applyBorder="1">
      <alignment vertical="center"/>
    </xf>
    <xf numFmtId="0" fontId="25" fillId="0" borderId="30" xfId="10" applyFont="1" applyBorder="1">
      <alignment vertical="center"/>
    </xf>
    <xf numFmtId="0" fontId="25"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2" fontId="25" fillId="0" borderId="183" xfId="10" applyNumberFormat="1" applyFont="1" applyBorder="1" applyAlignment="1">
      <alignment horizontal="right" vertical="center" shrinkToFit="1"/>
    </xf>
    <xf numFmtId="182" fontId="25" fillId="0" borderId="184" xfId="10" applyNumberFormat="1" applyFont="1" applyBorder="1" applyAlignment="1">
      <alignment horizontal="right" vertical="center" shrinkToFit="1"/>
    </xf>
    <xf numFmtId="182" fontId="25" fillId="0" borderId="79" xfId="10" applyNumberFormat="1" applyFont="1" applyBorder="1" applyAlignment="1">
      <alignment horizontal="right" vertical="center" shrinkToFit="1"/>
    </xf>
    <xf numFmtId="182"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2" fontId="26" fillId="0" borderId="183" xfId="10" applyNumberFormat="1" applyFont="1" applyBorder="1" applyAlignment="1" applyProtection="1">
      <alignment horizontal="right" vertical="center" shrinkToFit="1"/>
      <protection locked="0"/>
    </xf>
    <xf numFmtId="182"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2" fontId="25" fillId="0" borderId="185" xfId="10" applyNumberFormat="1" applyFont="1" applyBorder="1" applyAlignment="1">
      <alignment horizontal="right" vertical="center" shrinkToFit="1"/>
    </xf>
    <xf numFmtId="182" fontId="25" fillId="0" borderId="74" xfId="10" applyNumberFormat="1" applyFont="1" applyBorder="1" applyAlignment="1">
      <alignment horizontal="right" vertical="center" shrinkToFit="1"/>
    </xf>
    <xf numFmtId="182" fontId="25" fillId="0" borderId="182" xfId="10" applyNumberFormat="1" applyFont="1" applyBorder="1" applyAlignment="1">
      <alignment horizontal="right" vertical="center" shrinkToFit="1"/>
    </xf>
    <xf numFmtId="0" fontId="26" fillId="8" borderId="24" xfId="10" applyFont="1" applyFill="1" applyBorder="1" applyAlignment="1">
      <alignment horizontal="center" vertical="center"/>
    </xf>
    <xf numFmtId="182" fontId="26" fillId="0" borderId="185" xfId="10" applyNumberFormat="1" applyFont="1" applyBorder="1" applyAlignment="1" applyProtection="1">
      <alignment horizontal="right" vertical="center" shrinkToFit="1"/>
      <protection locked="0"/>
    </xf>
    <xf numFmtId="182"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2" fontId="25" fillId="0" borderId="186" xfId="10" applyNumberFormat="1" applyFont="1" applyBorder="1" applyAlignment="1">
      <alignment horizontal="right" vertical="center" shrinkToFit="1"/>
    </xf>
    <xf numFmtId="182" fontId="25" fillId="0" borderId="187" xfId="10" applyNumberFormat="1" applyFont="1" applyBorder="1" applyAlignment="1">
      <alignment horizontal="right" vertical="center" shrinkToFit="1"/>
    </xf>
    <xf numFmtId="182" fontId="25" fillId="0" borderId="62" xfId="10" applyNumberFormat="1" applyFont="1" applyBorder="1" applyAlignment="1">
      <alignment horizontal="right" vertical="center" shrinkToFit="1"/>
    </xf>
    <xf numFmtId="0" fontId="29" fillId="0" borderId="0" xfId="10" applyFont="1" applyAlignment="1">
      <alignment horizontal="center" vertical="center" shrinkToFit="1"/>
    </xf>
    <xf numFmtId="0" fontId="26" fillId="8" borderId="55" xfId="10" applyFont="1" applyFill="1" applyBorder="1" applyAlignment="1">
      <alignment horizontal="center" vertical="center"/>
    </xf>
    <xf numFmtId="182" fontId="26" fillId="0" borderId="186" xfId="10" applyNumberFormat="1" applyFont="1" applyBorder="1" applyAlignment="1" applyProtection="1">
      <alignment horizontal="right" vertical="center" shrinkToFit="1"/>
      <protection locked="0"/>
    </xf>
    <xf numFmtId="182" fontId="26" fillId="0" borderId="62" xfId="10" applyNumberFormat="1" applyFont="1" applyBorder="1" applyAlignment="1" applyProtection="1">
      <alignment horizontal="right" vertical="center" shrinkToFit="1"/>
      <protection locked="0"/>
    </xf>
    <xf numFmtId="0" fontId="25" fillId="0" borderId="26" xfId="9" applyFont="1" applyBorder="1">
      <alignment vertical="center"/>
    </xf>
    <xf numFmtId="0" fontId="25" fillId="0" borderId="32" xfId="9" applyFont="1" applyBorder="1" applyAlignment="1">
      <alignment vertical="center" wrapText="1"/>
    </xf>
    <xf numFmtId="0" fontId="25" fillId="0" borderId="0" xfId="9" applyFont="1" applyAlignment="1">
      <alignment horizontal="left" vertical="center"/>
    </xf>
    <xf numFmtId="182" fontId="25" fillId="0" borderId="0" xfId="9" applyNumberFormat="1" applyFont="1" applyAlignment="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Border="1" applyAlignment="1">
      <alignment horizontal="center" vertical="center" wrapText="1"/>
    </xf>
    <xf numFmtId="0" fontId="30" fillId="0" borderId="12" xfId="8" applyFont="1" applyBorder="1" applyAlignment="1">
      <alignment horizontal="center" vertical="center" wrapText="1"/>
    </xf>
    <xf numFmtId="0" fontId="30" fillId="0" borderId="2" xfId="8" applyFont="1" applyBorder="1" applyAlignment="1">
      <alignment horizontal="center" vertical="center"/>
    </xf>
    <xf numFmtId="0" fontId="30" fillId="0" borderId="5" xfId="8" applyFont="1" applyBorder="1" applyAlignment="1">
      <alignment horizontal="center" vertical="center"/>
    </xf>
    <xf numFmtId="0" fontId="30" fillId="0" borderId="6" xfId="8" applyFont="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2" fontId="30" fillId="0" borderId="24" xfId="7" applyNumberFormat="1" applyFont="1" applyBorder="1" applyAlignment="1">
      <alignment horizontal="right" vertical="center" shrinkToFit="1"/>
    </xf>
    <xf numFmtId="182" fontId="30" fillId="0" borderId="27" xfId="7" applyNumberFormat="1" applyFont="1" applyBorder="1" applyAlignment="1">
      <alignment horizontal="right" vertical="center" shrinkToFit="1"/>
    </xf>
    <xf numFmtId="182" fontId="30" fillId="0" borderId="74" xfId="7" applyNumberFormat="1" applyFont="1" applyBorder="1" applyAlignment="1">
      <alignment horizontal="right" vertical="center" shrinkToFit="1"/>
    </xf>
    <xf numFmtId="182" fontId="30" fillId="0" borderId="74" xfId="7" applyNumberFormat="1" applyFont="1" applyBorder="1" applyAlignment="1" applyProtection="1">
      <alignment horizontal="right" vertical="center" shrinkToFit="1"/>
      <protection locked="0"/>
    </xf>
    <xf numFmtId="182" fontId="30" fillId="0" borderId="182" xfId="7" applyNumberFormat="1" applyFont="1" applyBorder="1" applyAlignment="1" applyProtection="1">
      <alignment horizontal="right" vertical="center" shrinkToFit="1"/>
      <protection locked="0"/>
    </xf>
    <xf numFmtId="182" fontId="30" fillId="0" borderId="29" xfId="7" applyNumberFormat="1" applyFont="1" applyBorder="1" applyAlignment="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2" fontId="30" fillId="0" borderId="45" xfId="7" applyNumberFormat="1" applyFont="1" applyBorder="1" applyAlignment="1">
      <alignment horizontal="right" vertical="center" shrinkToFit="1"/>
    </xf>
    <xf numFmtId="182" fontId="30" fillId="0" borderId="48" xfId="7" applyNumberFormat="1" applyFont="1" applyBorder="1" applyAlignment="1">
      <alignment horizontal="right" vertical="center" shrinkToFit="1"/>
    </xf>
    <xf numFmtId="182" fontId="30" fillId="0" borderId="187" xfId="7" applyNumberFormat="1" applyFont="1" applyBorder="1" applyAlignment="1">
      <alignment horizontal="right" vertical="center" shrinkToFit="1"/>
    </xf>
    <xf numFmtId="182" fontId="30" fillId="0" borderId="187" xfId="7" applyNumberFormat="1" applyFont="1" applyBorder="1" applyAlignment="1" applyProtection="1">
      <alignment horizontal="right" vertical="center" shrinkToFit="1"/>
      <protection locked="0"/>
    </xf>
    <xf numFmtId="182" fontId="30" fillId="0" borderId="62" xfId="7" applyNumberFormat="1" applyFont="1" applyBorder="1" applyAlignment="1" applyProtection="1">
      <alignment horizontal="right" vertical="center" shrinkToFit="1"/>
      <protection locked="0"/>
    </xf>
    <xf numFmtId="182" fontId="30" fillId="0" borderId="55" xfId="7"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Border="1" applyAlignment="1">
      <alignment vertical="center"/>
    </xf>
    <xf numFmtId="183" fontId="22" fillId="0" borderId="27" xfId="1" applyNumberFormat="1" applyFont="1" applyBorder="1" applyAlignment="1">
      <alignment vertical="center"/>
    </xf>
    <xf numFmtId="183" fontId="22" fillId="0" borderId="172" xfId="1" applyNumberFormat="1" applyFont="1" applyBorder="1" applyAlignment="1">
      <alignment vertical="center"/>
    </xf>
    <xf numFmtId="183" fontId="22" fillId="0" borderId="172" xfId="1" applyNumberFormat="1" applyFont="1" applyBorder="1" applyAlignment="1">
      <alignment vertical="center" wrapText="1"/>
    </xf>
    <xf numFmtId="183" fontId="22" fillId="0" borderId="30" xfId="1" applyNumberFormat="1" applyFont="1" applyBorder="1" applyAlignment="1">
      <alignment vertical="center"/>
    </xf>
    <xf numFmtId="183" fontId="22" fillId="0" borderId="173" xfId="1" applyNumberFormat="1" applyFont="1" applyBorder="1" applyAlignment="1">
      <alignment vertical="center"/>
    </xf>
    <xf numFmtId="180" fontId="22" fillId="0" borderId="175" xfId="1" applyNumberFormat="1" applyFont="1" applyBorder="1" applyAlignment="1">
      <alignment vertical="center"/>
    </xf>
    <xf numFmtId="180" fontId="22" fillId="0" borderId="171" xfId="1" applyNumberFormat="1" applyFont="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Border="1" applyAlignment="1">
      <alignment vertical="center"/>
    </xf>
    <xf numFmtId="183" fontId="22" fillId="0" borderId="178" xfId="1" applyNumberFormat="1" applyFont="1" applyBorder="1" applyAlignment="1">
      <alignment vertical="center"/>
    </xf>
    <xf numFmtId="180" fontId="22" fillId="0" borderId="179" xfId="1" applyNumberFormat="1" applyFont="1" applyBorder="1" applyAlignment="1">
      <alignment vertical="center"/>
    </xf>
    <xf numFmtId="180" fontId="22" fillId="0" borderId="180" xfId="1" applyNumberFormat="1" applyFont="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9" fillId="0" borderId="0" xfId="11" applyFont="1" applyAlignment="1">
      <alignment horizontal="left" vertical="center" wrapText="1"/>
    </xf>
    <xf numFmtId="0" fontId="9" fillId="0" borderId="58" xfId="11" applyFont="1" applyBorder="1" applyAlignment="1">
      <alignment horizontal="left" vertical="center" wrapText="1"/>
    </xf>
    <xf numFmtId="188" fontId="2" fillId="0" borderId="8" xfId="11" applyNumberFormat="1" applyFont="1" applyBorder="1" applyAlignment="1">
      <alignment horizontal="right" vertical="center" shrinkToFit="1"/>
    </xf>
    <xf numFmtId="188" fontId="2" fillId="0" borderId="0" xfId="11" applyNumberFormat="1" applyFont="1" applyAlignment="1">
      <alignment horizontal="right" vertical="center" shrinkToFit="1"/>
    </xf>
    <xf numFmtId="188" fontId="2" fillId="0" borderId="58" xfId="11"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9" fillId="0" borderId="30" xfId="11" applyFont="1" applyBorder="1" applyAlignment="1">
      <alignment horizontal="center" vertical="center" wrapText="1"/>
    </xf>
    <xf numFmtId="0" fontId="9" fillId="0" borderId="23" xfId="11" applyFont="1" applyBorder="1" applyAlignment="1">
      <alignment horizontal="center" vertical="center" wrapText="1"/>
    </xf>
    <xf numFmtId="0" fontId="9" fillId="0" borderId="16" xfId="11" applyFont="1" applyBorder="1" applyAlignment="1">
      <alignment horizontal="center" vertical="center" wrapText="1"/>
    </xf>
    <xf numFmtId="0" fontId="9" fillId="0" borderId="31" xfId="11" applyFont="1" applyBorder="1" applyAlignment="1">
      <alignment horizontal="center" vertical="center" wrapText="1"/>
    </xf>
    <xf numFmtId="0" fontId="9" fillId="0" borderId="34" xfId="11" applyFont="1" applyBorder="1" applyAlignment="1">
      <alignment horizontal="center" vertical="center" wrapText="1"/>
    </xf>
    <xf numFmtId="0" fontId="9"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9" fillId="0" borderId="54" xfId="11" applyFont="1" applyBorder="1" applyAlignment="1">
      <alignment horizontal="center" vertical="center" wrapText="1"/>
    </xf>
    <xf numFmtId="0" fontId="9"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9" fillId="0" borderId="0" xfId="11" applyFont="1" applyAlignment="1" applyProtection="1">
      <alignment horizontal="left" vertical="center" wrapText="1"/>
      <protection hidden="1"/>
    </xf>
    <xf numFmtId="177"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84" fontId="2" fillId="0" borderId="33" xfId="11" applyNumberFormat="1" applyFont="1" applyBorder="1" applyAlignment="1">
      <alignment horizontal="right" vertical="center"/>
    </xf>
    <xf numFmtId="184" fontId="2" fillId="0" borderId="36" xfId="11" applyNumberFormat="1" applyFont="1" applyBorder="1" applyAlignment="1">
      <alignment horizontal="right" vertical="center"/>
    </xf>
    <xf numFmtId="184"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8" fontId="2" fillId="0" borderId="33" xfId="11" applyNumberFormat="1" applyFont="1" applyBorder="1" applyAlignment="1">
      <alignment horizontal="right" vertical="center" shrinkToFit="1"/>
    </xf>
    <xf numFmtId="188" fontId="2" fillId="0" borderId="36" xfId="11" applyNumberFormat="1" applyFont="1" applyBorder="1" applyAlignment="1">
      <alignment horizontal="right" vertical="center" shrinkToFit="1"/>
    </xf>
    <xf numFmtId="188" fontId="2" fillId="0" borderId="52" xfId="11"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11" applyNumberFormat="1" applyFont="1" applyBorder="1" applyAlignment="1">
      <alignment horizontal="right" vertical="center" shrinkToFit="1"/>
    </xf>
    <xf numFmtId="184" fontId="2" fillId="0" borderId="20" xfId="11" applyNumberFormat="1" applyFont="1" applyBorder="1" applyAlignment="1">
      <alignment horizontal="right" vertical="center" shrinkToFit="1"/>
    </xf>
    <xf numFmtId="184"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84" fontId="2" fillId="0" borderId="7" xfId="11" applyNumberFormat="1" applyFont="1" applyBorder="1" applyAlignment="1">
      <alignment horizontal="right" vertical="center" shrinkToFit="1"/>
    </xf>
    <xf numFmtId="184" fontId="2" fillId="0" borderId="19" xfId="11" applyNumberFormat="1" applyFont="1" applyBorder="1" applyAlignment="1">
      <alignment horizontal="right" vertical="center" shrinkToFit="1"/>
    </xf>
    <xf numFmtId="184"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84" fontId="2" fillId="0" borderId="32" xfId="11" applyNumberFormat="1" applyFont="1" applyBorder="1" applyAlignment="1">
      <alignment horizontal="right" vertical="center" shrinkToFit="1"/>
    </xf>
    <xf numFmtId="184" fontId="2" fillId="0" borderId="35" xfId="11" applyNumberFormat="1" applyFont="1" applyBorder="1" applyAlignment="1">
      <alignment horizontal="right" vertical="center" shrinkToFit="1"/>
    </xf>
    <xf numFmtId="184" fontId="2" fillId="0" borderId="37" xfId="11" applyNumberFormat="1" applyFont="1" applyBorder="1" applyAlignment="1">
      <alignment horizontal="right" vertical="center" shrinkToFit="1"/>
    </xf>
    <xf numFmtId="184" fontId="2" fillId="0" borderId="51" xfId="11"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11" applyNumberFormat="1" applyFont="1" applyBorder="1" applyAlignment="1">
      <alignment horizontal="right" vertical="center" shrinkToFit="1"/>
    </xf>
    <xf numFmtId="184" fontId="2" fillId="0" borderId="0" xfId="11" applyNumberFormat="1" applyFont="1" applyAlignment="1">
      <alignment horizontal="right" vertical="center" shrinkToFit="1"/>
    </xf>
    <xf numFmtId="184" fontId="2" fillId="0" borderId="58" xfId="11"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84" fontId="2" fillId="0" borderId="29" xfId="11" applyNumberFormat="1" applyFont="1" applyBorder="1" applyAlignment="1">
      <alignment horizontal="right" vertical="center" shrinkToFit="1"/>
    </xf>
    <xf numFmtId="184" fontId="2" fillId="0" borderId="44" xfId="11" applyNumberFormat="1" applyFont="1" applyBorder="1" applyAlignment="1">
      <alignment horizontal="right" vertical="center" shrinkToFit="1"/>
    </xf>
    <xf numFmtId="184" fontId="2" fillId="0" borderId="55" xfId="11" applyNumberFormat="1" applyFont="1" applyBorder="1" applyAlignment="1">
      <alignment horizontal="right" vertical="center" shrinkToFit="1"/>
    </xf>
    <xf numFmtId="188" fontId="2" fillId="0" borderId="20" xfId="11" applyNumberFormat="1" applyFont="1" applyBorder="1" applyAlignment="1">
      <alignment horizontal="right" vertical="center"/>
    </xf>
    <xf numFmtId="188"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84" fontId="2" fillId="0" borderId="19" xfId="11" applyNumberFormat="1" applyFont="1" applyBorder="1" applyAlignment="1">
      <alignment horizontal="right" vertical="center"/>
    </xf>
    <xf numFmtId="184"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86" fontId="2" fillId="0" borderId="29" xfId="11" applyNumberFormat="1" applyFont="1" applyBorder="1" applyAlignment="1">
      <alignment horizontal="right" vertical="center" shrinkToFit="1"/>
    </xf>
    <xf numFmtId="186" fontId="2" fillId="0" borderId="44" xfId="11" applyNumberFormat="1" applyFont="1" applyBorder="1" applyAlignment="1">
      <alignment horizontal="right" vertical="center" shrinkToFit="1"/>
    </xf>
    <xf numFmtId="186" fontId="2" fillId="0" borderId="55" xfId="11" applyNumberFormat="1" applyFont="1" applyBorder="1" applyAlignment="1">
      <alignment horizontal="right" vertical="center" shrinkToFit="1"/>
    </xf>
    <xf numFmtId="188" fontId="2" fillId="0" borderId="38" xfId="11" applyNumberFormat="1" applyFont="1" applyBorder="1" applyAlignment="1">
      <alignment horizontal="right" vertical="center" shrinkToFit="1"/>
    </xf>
    <xf numFmtId="0" fontId="10" fillId="0" borderId="33" xfId="12" applyFont="1" applyBorder="1" applyAlignment="1">
      <alignment horizontal="center" vertical="center" shrinkToFit="1"/>
    </xf>
    <xf numFmtId="0" fontId="10" fillId="0" borderId="36" xfId="12" applyFont="1" applyBorder="1" applyAlignment="1">
      <alignment horizontal="center" vertical="center" shrinkToFit="1"/>
    </xf>
    <xf numFmtId="0" fontId="10" fillId="0" borderId="38" xfId="12" applyFont="1" applyBorder="1" applyAlignment="1">
      <alignment horizontal="center" vertical="center" shrinkToFit="1"/>
    </xf>
    <xf numFmtId="190" fontId="10" fillId="0" borderId="30" xfId="11" applyNumberFormat="1" applyFont="1" applyBorder="1" applyAlignment="1">
      <alignment horizontal="right" vertical="center" shrinkToFit="1"/>
    </xf>
    <xf numFmtId="190" fontId="10" fillId="0" borderId="23" xfId="11" applyNumberFormat="1" applyFont="1" applyBorder="1" applyAlignment="1">
      <alignment horizontal="right" vertical="center" shrinkToFit="1"/>
    </xf>
    <xf numFmtId="190" fontId="10" fillId="0" borderId="54" xfId="11" applyNumberFormat="1" applyFont="1" applyBorder="1" applyAlignment="1">
      <alignment horizontal="right" vertical="center" shrinkToFit="1"/>
    </xf>
    <xf numFmtId="0" fontId="10" fillId="0" borderId="30" xfId="11" applyFont="1" applyBorder="1">
      <alignment vertical="center"/>
    </xf>
    <xf numFmtId="0" fontId="10" fillId="0" borderId="23" xfId="11" applyFont="1" applyBorder="1">
      <alignment vertical="center"/>
    </xf>
    <xf numFmtId="0" fontId="10" fillId="0" borderId="16" xfId="11" applyFont="1" applyBorder="1">
      <alignment vertical="center"/>
    </xf>
    <xf numFmtId="188" fontId="2" fillId="0" borderId="32" xfId="11" applyNumberFormat="1" applyFont="1" applyBorder="1" applyAlignment="1">
      <alignment horizontal="right" vertical="center" shrinkToFit="1"/>
    </xf>
    <xf numFmtId="188" fontId="2" fillId="0" borderId="35" xfId="11" applyNumberFormat="1" applyFont="1" applyBorder="1" applyAlignment="1">
      <alignment horizontal="right" vertical="center" shrinkToFit="1"/>
    </xf>
    <xf numFmtId="188" fontId="2" fillId="0" borderId="37" xfId="11" applyNumberFormat="1" applyFont="1" applyBorder="1" applyAlignment="1">
      <alignment horizontal="right" vertical="center" shrinkToFit="1"/>
    </xf>
    <xf numFmtId="188" fontId="2" fillId="0" borderId="51" xfId="11" applyNumberFormat="1" applyFont="1" applyBorder="1" applyAlignment="1">
      <alignment horizontal="right" vertical="center" shrinkToFit="1"/>
    </xf>
    <xf numFmtId="188" fontId="2" fillId="0" borderId="9" xfId="11" applyNumberFormat="1" applyFont="1" applyBorder="1" applyAlignment="1">
      <alignment horizontal="right" vertical="center" shrinkToFit="1"/>
    </xf>
    <xf numFmtId="188" fontId="2" fillId="0" borderId="20" xfId="11" applyNumberFormat="1" applyFont="1" applyBorder="1" applyAlignment="1">
      <alignment horizontal="right" vertical="center" shrinkToFit="1"/>
    </xf>
    <xf numFmtId="188" fontId="2" fillId="0" borderId="60" xfId="11" applyNumberFormat="1" applyFont="1" applyBorder="1" applyAlignment="1">
      <alignment horizontal="right" vertical="center" shrinkToFit="1"/>
    </xf>
    <xf numFmtId="0" fontId="10" fillId="0" borderId="30" xfId="12" applyFont="1" applyBorder="1" applyAlignment="1">
      <alignment horizontal="center" vertical="center" shrinkToFit="1"/>
    </xf>
    <xf numFmtId="0" fontId="10" fillId="0" borderId="23" xfId="12" applyFont="1" applyBorder="1" applyAlignment="1">
      <alignment horizontal="center" vertical="center" shrinkToFit="1"/>
    </xf>
    <xf numFmtId="0" fontId="10" fillId="0" borderId="16" xfId="12" applyFont="1" applyBorder="1" applyAlignment="1">
      <alignment horizontal="center" vertical="center" shrinkToFit="1"/>
    </xf>
    <xf numFmtId="184" fontId="10" fillId="0" borderId="32" xfId="11" applyNumberFormat="1" applyFont="1" applyBorder="1" applyAlignment="1">
      <alignment horizontal="right" vertical="center" shrinkToFit="1"/>
    </xf>
    <xf numFmtId="184" fontId="10" fillId="0" borderId="35" xfId="11" applyNumberFormat="1" applyFont="1" applyBorder="1" applyAlignment="1">
      <alignment horizontal="right" vertical="center" shrinkToFit="1"/>
    </xf>
    <xf numFmtId="184" fontId="10"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0" fillId="0" borderId="35" xfId="11" applyFont="1" applyBorder="1">
      <alignment vertical="center"/>
    </xf>
    <xf numFmtId="0" fontId="10" fillId="0" borderId="37" xfId="11" applyFont="1" applyBorder="1">
      <alignment vertical="center"/>
    </xf>
    <xf numFmtId="186" fontId="2" fillId="0" borderId="8" xfId="11" applyNumberFormat="1" applyFont="1" applyBorder="1" applyAlignment="1">
      <alignment horizontal="right" vertical="center" shrinkToFit="1"/>
    </xf>
    <xf numFmtId="186" fontId="2" fillId="0" borderId="0" xfId="11" applyNumberFormat="1" applyFont="1" applyAlignment="1">
      <alignment horizontal="right" vertical="center" shrinkToFit="1"/>
    </xf>
    <xf numFmtId="186" fontId="2" fillId="0" borderId="58" xfId="11" applyNumberFormat="1" applyFont="1" applyBorder="1" applyAlignment="1">
      <alignment horizontal="right" vertical="center" shrinkToFit="1"/>
    </xf>
    <xf numFmtId="0" fontId="10" fillId="0" borderId="40" xfId="11" applyFont="1" applyBorder="1">
      <alignment vertical="center"/>
    </xf>
    <xf numFmtId="0" fontId="10" fillId="0" borderId="22" xfId="11" applyFont="1" applyBorder="1">
      <alignment vertical="center"/>
    </xf>
    <xf numFmtId="0" fontId="10" fillId="0" borderId="41" xfId="11" applyFont="1" applyBorder="1">
      <alignment vertical="center"/>
    </xf>
    <xf numFmtId="184" fontId="10" fillId="0" borderId="40" xfId="11" applyNumberFormat="1" applyFont="1" applyBorder="1" applyAlignment="1">
      <alignment horizontal="right" vertical="center" shrinkToFit="1"/>
    </xf>
    <xf numFmtId="184" fontId="10" fillId="0" borderId="19" xfId="11" applyNumberFormat="1" applyFont="1" applyBorder="1" applyAlignment="1">
      <alignment horizontal="right" vertical="center" shrinkToFit="1"/>
    </xf>
    <xf numFmtId="184" fontId="10"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90" fontId="2" fillId="0" borderId="33" xfId="11" applyNumberFormat="1" applyFont="1" applyBorder="1" applyAlignment="1">
      <alignment horizontal="right" vertical="center" shrinkToFit="1"/>
    </xf>
    <xf numFmtId="190" fontId="2" fillId="0" borderId="36" xfId="11" applyNumberFormat="1" applyFont="1" applyBorder="1" applyAlignment="1">
      <alignment horizontal="right" vertical="center" shrinkToFit="1"/>
    </xf>
    <xf numFmtId="190"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84" fontId="2" fillId="0" borderId="39" xfId="11" applyNumberFormat="1" applyFont="1" applyBorder="1" applyAlignment="1">
      <alignment horizontal="right" vertical="center" shrinkToFit="1"/>
    </xf>
    <xf numFmtId="184" fontId="2" fillId="0" borderId="22" xfId="11" applyNumberFormat="1" applyFont="1" applyBorder="1" applyAlignment="1">
      <alignment horizontal="right" vertical="center" shrinkToFit="1"/>
    </xf>
    <xf numFmtId="184" fontId="2" fillId="0" borderId="50" xfId="11" applyNumberFormat="1" applyFont="1" applyBorder="1" applyAlignment="1">
      <alignment horizontal="right" vertical="center" shrinkToFit="1"/>
    </xf>
    <xf numFmtId="176" fontId="2" fillId="0" borderId="8" xfId="11" applyNumberFormat="1" applyFont="1" applyBorder="1" applyAlignment="1">
      <alignment horizontal="right" vertical="center" shrinkToFit="1"/>
    </xf>
    <xf numFmtId="176" fontId="2" fillId="0" borderId="0" xfId="11" applyNumberFormat="1" applyFont="1" applyAlignment="1">
      <alignment horizontal="right" vertical="center" shrinkToFit="1"/>
    </xf>
    <xf numFmtId="176" fontId="2" fillId="0" borderId="58" xfId="11" applyNumberFormat="1" applyFont="1" applyBorder="1" applyAlignment="1">
      <alignment horizontal="right" vertical="center" shrinkToFit="1"/>
    </xf>
    <xf numFmtId="49" fontId="6" fillId="0" borderId="0" xfId="11" applyNumberFormat="1" applyFont="1" applyAlignment="1">
      <alignment horizontal="center" vertical="center"/>
    </xf>
    <xf numFmtId="0" fontId="2" fillId="0" borderId="64" xfId="11" applyFont="1" applyBorder="1" applyAlignment="1">
      <alignment horizontal="center" vertical="center"/>
    </xf>
    <xf numFmtId="188" fontId="2" fillId="0" borderId="7" xfId="11" applyNumberFormat="1" applyFont="1" applyBorder="1" applyAlignment="1">
      <alignment horizontal="right" vertical="center" shrinkToFit="1"/>
    </xf>
    <xf numFmtId="188" fontId="2" fillId="0" borderId="19" xfId="11" applyNumberFormat="1" applyFont="1" applyBorder="1" applyAlignment="1">
      <alignment horizontal="right" vertical="center" shrinkToFit="1"/>
    </xf>
    <xf numFmtId="188"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84"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0" fontId="3" fillId="0" borderId="67" xfId="6" applyFill="1" applyBorder="1" applyAlignment="1">
      <alignment horizontal="right" vertical="center" shrinkToFit="1"/>
    </xf>
    <xf numFmtId="188" fontId="2" fillId="0" borderId="73" xfId="6" applyNumberFormat="1" applyFont="1" applyFill="1" applyBorder="1" applyAlignment="1">
      <alignment horizontal="right" vertical="center" shrinkToFit="1"/>
    </xf>
    <xf numFmtId="188" fontId="3" fillId="0" borderId="34" xfId="6" applyNumberFormat="1" applyFill="1" applyBorder="1" applyAlignment="1">
      <alignment horizontal="right" vertical="center" shrinkToFit="1"/>
    </xf>
    <xf numFmtId="188" fontId="3" fillId="0" borderId="67" xfId="6" applyNumberFormat="1" applyFill="1" applyBorder="1" applyAlignment="1">
      <alignment horizontal="right" vertical="center" shrinkToFit="1"/>
    </xf>
    <xf numFmtId="184" fontId="2" fillId="0" borderId="73" xfId="6" applyNumberFormat="1" applyFont="1" applyFill="1" applyBorder="1" applyAlignment="1">
      <alignment horizontal="right" vertical="center" shrinkToFit="1"/>
    </xf>
    <xf numFmtId="184" fontId="2" fillId="2" borderId="73" xfId="6" applyNumberFormat="1" applyFont="1" applyFill="1" applyBorder="1" applyAlignment="1">
      <alignment horizontal="right" vertical="center" shrinkToFit="1"/>
    </xf>
    <xf numFmtId="184" fontId="2" fillId="2" borderId="34" xfId="6" applyNumberFormat="1" applyFont="1" applyFill="1" applyBorder="1" applyAlignment="1">
      <alignment horizontal="right" vertical="center" shrinkToFit="1"/>
    </xf>
    <xf numFmtId="184"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0" fillId="0" borderId="0" xfId="6" applyFont="1" applyBorder="1" applyAlignment="1">
      <alignment vertical="center"/>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4" fontId="2" fillId="0" borderId="4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8" fontId="2" fillId="0" borderId="70" xfId="6" applyNumberFormat="1" applyFont="1" applyFill="1" applyBorder="1" applyAlignment="1">
      <alignment horizontal="right" vertical="center" shrinkToFit="1"/>
    </xf>
    <xf numFmtId="188" fontId="3" fillId="0" borderId="0" xfId="6" applyNumberFormat="1" applyFill="1" applyAlignment="1">
      <alignment horizontal="right" vertical="center" shrinkToFit="1"/>
    </xf>
    <xf numFmtId="188" fontId="3" fillId="0" borderId="66" xfId="6" applyNumberFormat="1" applyFill="1" applyBorder="1" applyAlignment="1">
      <alignment horizontal="right" vertical="center" shrinkToFit="1"/>
    </xf>
    <xf numFmtId="184" fontId="2" fillId="0" borderId="70" xfId="6" applyNumberFormat="1" applyFont="1" applyFill="1" applyBorder="1" applyAlignment="1">
      <alignment horizontal="right" vertical="center" shrinkToFit="1"/>
    </xf>
    <xf numFmtId="184" fontId="2" fillId="2" borderId="70" xfId="6" applyNumberFormat="1" applyFont="1" applyFill="1" applyBorder="1" applyAlignment="1">
      <alignment horizontal="right" vertical="center" shrinkToFit="1"/>
    </xf>
    <xf numFmtId="184" fontId="2" fillId="2" borderId="0" xfId="6" applyNumberFormat="1" applyFont="1" applyFill="1" applyBorder="1" applyAlignment="1">
      <alignment horizontal="right" vertical="center" shrinkToFit="1"/>
    </xf>
    <xf numFmtId="184"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10" fillId="0" borderId="0" xfId="6" applyFont="1" applyAlignment="1">
      <alignment vertical="center"/>
    </xf>
    <xf numFmtId="184" fontId="2" fillId="0" borderId="0" xfId="6" applyNumberFormat="1" applyFont="1" applyFill="1" applyBorder="1" applyAlignment="1">
      <alignment horizontal="right" vertical="center" shrinkToFit="1"/>
    </xf>
    <xf numFmtId="184" fontId="2" fillId="0" borderId="66" xfId="6" applyNumberFormat="1" applyFont="1" applyFill="1" applyBorder="1" applyAlignment="1">
      <alignment horizontal="right" vertical="center" shrinkToFit="1"/>
    </xf>
    <xf numFmtId="188" fontId="2" fillId="0" borderId="0" xfId="6" applyNumberFormat="1" applyFont="1" applyFill="1" applyBorder="1" applyAlignment="1">
      <alignment horizontal="right" vertical="center" shrinkToFit="1"/>
    </xf>
    <xf numFmtId="188" fontId="2" fillId="0" borderId="66" xfId="6" applyNumberFormat="1" applyFont="1" applyFill="1" applyBorder="1" applyAlignment="1">
      <alignment horizontal="right" vertical="center" shrinkToFit="1"/>
    </xf>
    <xf numFmtId="184" fontId="2" fillId="0" borderId="34" xfId="6" applyNumberFormat="1" applyFont="1" applyFill="1" applyBorder="1" applyAlignment="1">
      <alignment horizontal="right" vertical="center" shrinkToFit="1"/>
    </xf>
    <xf numFmtId="184" fontId="2" fillId="0" borderId="67" xfId="6" applyNumberFormat="1" applyFont="1" applyFill="1" applyBorder="1" applyAlignment="1">
      <alignment horizontal="right" vertical="center" shrinkToFit="1"/>
    </xf>
    <xf numFmtId="188" fontId="2" fillId="0" borderId="71" xfId="6" applyNumberFormat="1" applyFont="1" applyFill="1" applyBorder="1" applyAlignment="1">
      <alignment horizontal="right" vertical="center" shrinkToFit="1"/>
    </xf>
    <xf numFmtId="184" fontId="2" fillId="0" borderId="71" xfId="6" applyNumberFormat="1" applyFont="1" applyFill="1" applyBorder="1" applyAlignment="1">
      <alignment horizontal="right" vertical="center" shrinkToFit="1"/>
    </xf>
    <xf numFmtId="188" fontId="2" fillId="0" borderId="34" xfId="6" applyNumberFormat="1" applyFont="1" applyFill="1" applyBorder="1" applyAlignment="1">
      <alignment horizontal="right" vertical="center" shrinkToFit="1"/>
    </xf>
    <xf numFmtId="188" fontId="2" fillId="0" borderId="15" xfId="6" applyNumberFormat="1" applyFont="1" applyFill="1" applyBorder="1" applyAlignment="1">
      <alignment horizontal="right" vertical="center" shrinkToFit="1"/>
    </xf>
    <xf numFmtId="188" fontId="2" fillId="0" borderId="69" xfId="6" applyNumberFormat="1" applyFont="1" applyFill="1" applyBorder="1" applyAlignment="1">
      <alignment horizontal="right" vertical="center" shrinkToFit="1"/>
    </xf>
    <xf numFmtId="184" fontId="2" fillId="0" borderId="69" xfId="6" applyNumberFormat="1" applyFont="1" applyFill="1" applyBorder="1" applyAlignment="1">
      <alignment horizontal="right" vertical="center" shrinkToFit="1"/>
    </xf>
    <xf numFmtId="188" fontId="2" fillId="0" borderId="14" xfId="6" applyNumberFormat="1"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0" fontId="3" fillId="0" borderId="15" xfId="6" applyFill="1" applyBorder="1" applyAlignment="1">
      <alignment horizontal="right" vertical="center" shrinkToFit="1"/>
    </xf>
    <xf numFmtId="184" fontId="2" fillId="0" borderId="15"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0" fontId="3" fillId="0" borderId="14" xfId="6" applyFill="1" applyBorder="1" applyAlignment="1">
      <alignment horizontal="right" vertical="center" shrinkToFit="1"/>
    </xf>
    <xf numFmtId="184" fontId="2" fillId="0" borderId="14" xfId="6" applyNumberFormat="1" applyFont="1" applyFill="1" applyBorder="1" applyAlignment="1">
      <alignment horizontal="right" vertical="center" shrinkToFit="1"/>
    </xf>
    <xf numFmtId="188" fontId="3" fillId="0" borderId="14" xfId="6" applyNumberFormat="1"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84" fontId="2" fillId="0" borderId="30" xfId="6" applyNumberFormat="1" applyFont="1" applyFill="1" applyBorder="1" applyAlignment="1">
      <alignment horizontal="right" vertical="center" shrinkToFit="1"/>
    </xf>
    <xf numFmtId="184" fontId="2" fillId="0" borderId="23" xfId="6" applyNumberFormat="1" applyFont="1" applyFill="1" applyBorder="1" applyAlignment="1">
      <alignment horizontal="right" vertical="center" shrinkToFit="1"/>
    </xf>
    <xf numFmtId="184" fontId="2" fillId="0" borderId="16" xfId="6" applyNumberFormat="1" applyFont="1" applyFill="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9" fillId="0" borderId="42" xfId="6" applyFont="1" applyBorder="1">
      <alignment vertical="center"/>
    </xf>
    <xf numFmtId="0" fontId="9" fillId="0" borderId="0" xfId="6" applyFont="1" applyBorder="1">
      <alignment vertical="center"/>
    </xf>
    <xf numFmtId="0" fontId="9" fillId="0" borderId="14" xfId="6" applyFont="1" applyBorder="1">
      <alignment vertical="center"/>
    </xf>
    <xf numFmtId="188" fontId="2" fillId="0" borderId="31" xfId="6" applyNumberFormat="1" applyFont="1" applyFill="1" applyBorder="1" applyAlignment="1">
      <alignment horizontal="right" vertical="center" shrinkToFit="1"/>
    </xf>
    <xf numFmtId="188" fontId="2" fillId="0" borderId="23"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8"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188" fontId="2" fillId="0" borderId="30"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84" fontId="2" fillId="0" borderId="75"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Border="1" applyAlignment="1">
      <alignment vertical="center"/>
    </xf>
    <xf numFmtId="0" fontId="1" fillId="0" borderId="14" xfId="4" applyBorder="1" applyAlignment="1">
      <alignment vertical="center"/>
    </xf>
    <xf numFmtId="0" fontId="1" fillId="0" borderId="0" xfId="4" applyAlignment="1">
      <alignment vertical="center"/>
    </xf>
    <xf numFmtId="0" fontId="9" fillId="0" borderId="32" xfId="6" applyFont="1" applyFill="1" applyBorder="1" applyAlignment="1">
      <alignment horizontal="center" vertical="center"/>
    </xf>
    <xf numFmtId="0" fontId="9" fillId="0" borderId="35" xfId="6" applyFont="1" applyFill="1" applyBorder="1" applyAlignment="1">
      <alignment horizontal="center" vertical="center"/>
    </xf>
    <xf numFmtId="0" fontId="9" fillId="0" borderId="37" xfId="6" applyFont="1" applyFill="1" applyBorder="1" applyAlignment="1">
      <alignment horizontal="center" vertical="center"/>
    </xf>
    <xf numFmtId="184" fontId="2" fillId="0" borderId="65" xfId="6" applyNumberFormat="1" applyFont="1" applyFill="1" applyBorder="1" applyAlignment="1">
      <alignment horizontal="right" vertical="center" shrinkToFit="1"/>
    </xf>
    <xf numFmtId="188" fontId="2" fillId="0" borderId="72" xfId="6" applyNumberFormat="1" applyFont="1" applyFill="1" applyBorder="1" applyAlignment="1">
      <alignment horizontal="right" vertical="center" shrinkToFit="1"/>
    </xf>
    <xf numFmtId="188" fontId="2" fillId="0" borderId="65" xfId="6" applyNumberFormat="1" applyFont="1" applyFill="1" applyBorder="1" applyAlignment="1">
      <alignment horizontal="right" vertical="center" shrinkToFit="1"/>
    </xf>
    <xf numFmtId="184" fontId="2" fillId="0" borderId="72" xfId="6" applyNumberFormat="1" applyFont="1" applyFill="1" applyBorder="1" applyAlignment="1">
      <alignment horizontal="right" vertical="center" shrinkToFit="1"/>
    </xf>
    <xf numFmtId="188" fontId="2" fillId="0" borderId="16" xfId="6" applyNumberFormat="1" applyFont="1" applyFill="1" applyBorder="1" applyAlignment="1">
      <alignment horizontal="right" vertical="center" shrinkToFit="1"/>
    </xf>
    <xf numFmtId="184" fontId="2" fillId="0" borderId="42" xfId="6" applyNumberFormat="1" applyFont="1" applyFill="1" applyBorder="1" applyAlignment="1">
      <alignment horizontal="right" vertical="center"/>
    </xf>
    <xf numFmtId="184" fontId="2" fillId="0" borderId="0" xfId="6" applyNumberFormat="1" applyFont="1" applyFill="1" applyBorder="1" applyAlignment="1">
      <alignment horizontal="right" vertical="center"/>
    </xf>
    <xf numFmtId="184" fontId="2" fillId="0" borderId="66" xfId="6" applyNumberFormat="1" applyFont="1" applyFill="1" applyBorder="1" applyAlignment="1">
      <alignment horizontal="right" vertical="center"/>
    </xf>
    <xf numFmtId="188" fontId="2" fillId="0" borderId="69" xfId="6" applyNumberFormat="1" applyFont="1" applyFill="1" applyBorder="1" applyAlignment="1">
      <alignment horizontal="right" vertical="center"/>
    </xf>
    <xf numFmtId="184" fontId="2" fillId="0" borderId="70" xfId="6" applyNumberFormat="1" applyFont="1" applyFill="1" applyBorder="1" applyAlignment="1">
      <alignment horizontal="right" vertical="center"/>
    </xf>
    <xf numFmtId="184" fontId="2" fillId="0" borderId="14" xfId="6" applyNumberFormat="1" applyFont="1" applyFill="1" applyBorder="1" applyAlignment="1">
      <alignment horizontal="right" vertical="center"/>
    </xf>
    <xf numFmtId="188" fontId="2" fillId="0" borderId="68" xfId="6" applyNumberFormat="1" applyFont="1" applyFill="1" applyBorder="1" applyAlignment="1">
      <alignment horizontal="right" vertical="center" shrinkToFit="1"/>
    </xf>
    <xf numFmtId="184" fontId="2" fillId="0" borderId="68" xfId="6" applyNumberFormat="1" applyFont="1" applyFill="1" applyBorder="1" applyAlignment="1">
      <alignment horizontal="right" vertical="center" shrinkToFit="1"/>
    </xf>
    <xf numFmtId="49" fontId="8" fillId="0" borderId="6" xfId="6" applyNumberFormat="1" applyFont="1" applyFill="1" applyBorder="1" applyAlignment="1">
      <alignment horizontal="center" vertical="center"/>
    </xf>
    <xf numFmtId="49" fontId="8" fillId="0" borderId="18" xfId="6" applyNumberFormat="1" applyFont="1" applyFill="1" applyBorder="1" applyAlignment="1">
      <alignment horizontal="center" vertical="center"/>
    </xf>
    <xf numFmtId="49" fontId="8"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17" fillId="4" borderId="40" xfId="14" applyFont="1" applyFill="1" applyBorder="1" applyAlignment="1" applyProtection="1">
      <alignment horizontal="center" vertical="center" wrapText="1"/>
      <protection locked="0"/>
    </xf>
    <xf numFmtId="0" fontId="17" fillId="4" borderId="19" xfId="14" applyFont="1" applyFill="1" applyBorder="1" applyAlignment="1" applyProtection="1">
      <alignment horizontal="center" vertical="center" wrapText="1"/>
      <protection locked="0"/>
    </xf>
    <xf numFmtId="0" fontId="17" fillId="4" borderId="13" xfId="14" applyFont="1" applyFill="1" applyBorder="1" applyAlignment="1" applyProtection="1">
      <alignment horizontal="center" vertical="center" wrapText="1"/>
      <protection locked="0"/>
    </xf>
    <xf numFmtId="0" fontId="17" fillId="4" borderId="93" xfId="14" applyFont="1" applyFill="1" applyBorder="1" applyAlignment="1" applyProtection="1">
      <alignment horizontal="center" vertical="center" wrapText="1"/>
      <protection locked="0"/>
    </xf>
    <xf numFmtId="0" fontId="17" fillId="4" borderId="82" xfId="14" applyFont="1" applyFill="1" applyBorder="1" applyAlignment="1" applyProtection="1">
      <alignment horizontal="center" vertical="center" wrapText="1"/>
      <protection locked="0"/>
    </xf>
    <xf numFmtId="0" fontId="17" fillId="4" borderId="89" xfId="14" applyFont="1" applyFill="1" applyBorder="1" applyAlignment="1" applyProtection="1">
      <alignment horizontal="center" vertical="center" wrapText="1"/>
      <protection locked="0"/>
    </xf>
    <xf numFmtId="0" fontId="17" fillId="4" borderId="53" xfId="14" applyFont="1" applyFill="1" applyBorder="1" applyAlignment="1" applyProtection="1">
      <alignment horizontal="center" vertical="center" wrapText="1"/>
      <protection locked="0"/>
    </xf>
    <xf numFmtId="0" fontId="17" fillId="4" borderId="121" xfId="14" applyFont="1" applyFill="1" applyBorder="1" applyAlignment="1" applyProtection="1">
      <alignment horizontal="center" vertical="center" wrapText="1"/>
      <protection locked="0"/>
    </xf>
    <xf numFmtId="0" fontId="17" fillId="4" borderId="7" xfId="14" applyFont="1" applyFill="1" applyBorder="1" applyAlignment="1" applyProtection="1">
      <alignment horizontal="center" vertical="center"/>
      <protection locked="0"/>
    </xf>
    <xf numFmtId="0" fontId="17" fillId="4" borderId="19" xfId="14" applyFont="1" applyFill="1" applyBorder="1" applyAlignment="1" applyProtection="1">
      <alignment horizontal="center" vertical="center"/>
      <protection locked="0"/>
    </xf>
    <xf numFmtId="0" fontId="17" fillId="4" borderId="13" xfId="14" applyFont="1" applyFill="1" applyBorder="1" applyAlignment="1" applyProtection="1">
      <alignment horizontal="center" vertical="center"/>
      <protection locked="0"/>
    </xf>
    <xf numFmtId="0" fontId="17" fillId="4" borderId="76" xfId="14" applyFont="1" applyFill="1" applyBorder="1" applyAlignment="1" applyProtection="1">
      <alignment horizontal="center" vertical="center"/>
      <protection locked="0"/>
    </xf>
    <xf numFmtId="0" fontId="17" fillId="4" borderId="82" xfId="14" applyFont="1" applyFill="1" applyBorder="1" applyAlignment="1" applyProtection="1">
      <alignment horizontal="center" vertical="center"/>
      <protection locked="0"/>
    </xf>
    <xf numFmtId="0" fontId="17" fillId="4" borderId="89" xfId="14" applyFont="1" applyFill="1" applyBorder="1" applyAlignment="1" applyProtection="1">
      <alignment horizontal="center" vertical="center"/>
      <protection locked="0"/>
    </xf>
    <xf numFmtId="0" fontId="17" fillId="4" borderId="7" xfId="14" applyFont="1" applyFill="1" applyBorder="1" applyAlignment="1" applyProtection="1">
      <alignment horizontal="center" vertical="center" wrapText="1" shrinkToFit="1"/>
      <protection locked="0"/>
    </xf>
    <xf numFmtId="0" fontId="17" fillId="4" borderId="19" xfId="14" applyFont="1" applyFill="1" applyBorder="1" applyAlignment="1" applyProtection="1">
      <alignment horizontal="center" vertical="center" shrinkToFit="1"/>
      <protection locked="0"/>
    </xf>
    <xf numFmtId="0" fontId="17" fillId="4" borderId="53" xfId="14" applyFont="1" applyFill="1" applyBorder="1" applyAlignment="1" applyProtection="1">
      <alignment horizontal="center" vertical="center" shrinkToFit="1"/>
      <protection locked="0"/>
    </xf>
    <xf numFmtId="0" fontId="17" fillId="4" borderId="76" xfId="14" applyFont="1" applyFill="1" applyBorder="1" applyAlignment="1" applyProtection="1">
      <alignment horizontal="center" vertical="center" shrinkToFit="1"/>
      <protection locked="0"/>
    </xf>
    <xf numFmtId="0" fontId="17" fillId="4" borderId="82" xfId="14" applyFont="1" applyFill="1" applyBorder="1" applyAlignment="1" applyProtection="1">
      <alignment horizontal="center" vertical="center" shrinkToFit="1"/>
      <protection locked="0"/>
    </xf>
    <xf numFmtId="0" fontId="17" fillId="4" borderId="121" xfId="14" applyFont="1" applyFill="1" applyBorder="1" applyAlignment="1" applyProtection="1">
      <alignment horizontal="center" vertical="center" shrinkToFit="1"/>
      <protection locked="0"/>
    </xf>
    <xf numFmtId="0" fontId="17" fillId="4" borderId="40" xfId="14" applyFont="1" applyFill="1" applyBorder="1" applyAlignment="1" applyProtection="1">
      <alignment horizontal="center" vertical="center" wrapText="1" shrinkToFit="1"/>
      <protection locked="0"/>
    </xf>
    <xf numFmtId="0" fontId="17" fillId="4" borderId="13"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shrinkToFit="1"/>
      <protection locked="0"/>
    </xf>
    <xf numFmtId="0" fontId="17" fillId="4" borderId="89"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protection locked="0"/>
    </xf>
    <xf numFmtId="0" fontId="17" fillId="3" borderId="23" xfId="14" applyFont="1" applyFill="1" applyBorder="1" applyAlignment="1">
      <alignment horizontal="center" vertical="center"/>
    </xf>
    <xf numFmtId="0" fontId="17" fillId="3" borderId="16" xfId="14" applyFont="1" applyFill="1" applyBorder="1" applyAlignment="1">
      <alignment horizontal="center" vertical="center"/>
    </xf>
    <xf numFmtId="179" fontId="17" fillId="3" borderId="32" xfId="18" applyNumberFormat="1" applyFont="1" applyFill="1" applyBorder="1" applyAlignment="1">
      <alignment horizontal="right" vertical="center" shrinkToFit="1"/>
    </xf>
    <xf numFmtId="179" fontId="17" fillId="3" borderId="35" xfId="18" applyNumberFormat="1" applyFont="1" applyFill="1" applyBorder="1" applyAlignment="1">
      <alignment horizontal="right" vertical="center" shrinkToFit="1"/>
    </xf>
    <xf numFmtId="179" fontId="17" fillId="3" borderId="113" xfId="18" applyNumberFormat="1" applyFont="1" applyFill="1" applyBorder="1" applyAlignment="1">
      <alignment horizontal="right" vertical="center" shrinkToFit="1"/>
    </xf>
    <xf numFmtId="179" fontId="17" fillId="3" borderId="119" xfId="18" applyNumberFormat="1" applyFont="1" applyFill="1" applyBorder="1" applyAlignment="1">
      <alignment horizontal="right" vertical="center" shrinkToFit="1"/>
    </xf>
    <xf numFmtId="179" fontId="17" fillId="3" borderId="130" xfId="18" applyNumberFormat="1" applyFont="1" applyFill="1" applyBorder="1" applyAlignment="1">
      <alignment horizontal="right" vertical="center" shrinkToFit="1"/>
    </xf>
    <xf numFmtId="179" fontId="17" fillId="3" borderId="135" xfId="18" applyNumberFormat="1" applyFont="1" applyFill="1" applyBorder="1" applyAlignment="1">
      <alignment horizontal="right" vertical="center" shrinkToFit="1"/>
    </xf>
    <xf numFmtId="179" fontId="17" fillId="3" borderId="140" xfId="18" applyNumberFormat="1" applyFont="1" applyFill="1" applyBorder="1" applyAlignment="1">
      <alignment horizontal="right" vertical="center" shrinkToFit="1"/>
    </xf>
    <xf numFmtId="0" fontId="17" fillId="3" borderId="20" xfId="14" applyFont="1" applyFill="1" applyBorder="1" applyAlignment="1">
      <alignment horizontal="center" vertical="center"/>
    </xf>
    <xf numFmtId="0" fontId="17" fillId="3" borderId="17" xfId="14" applyFont="1" applyFill="1" applyBorder="1" applyAlignment="1">
      <alignment horizontal="center" vertical="center"/>
    </xf>
    <xf numFmtId="179" fontId="17" fillId="3" borderId="108" xfId="18" applyNumberFormat="1" applyFont="1" applyFill="1" applyBorder="1" applyAlignment="1">
      <alignment horizontal="right" vertical="center" shrinkToFit="1"/>
    </xf>
    <xf numFmtId="179" fontId="17" fillId="3" borderId="36" xfId="18" applyNumberFormat="1" applyFont="1" applyFill="1" applyBorder="1" applyAlignment="1">
      <alignment horizontal="right" vertical="center" shrinkToFit="1"/>
    </xf>
    <xf numFmtId="179" fontId="17" fillId="3" borderId="114" xfId="18" applyNumberFormat="1" applyFont="1" applyFill="1" applyBorder="1" applyAlignment="1">
      <alignment horizontal="right" vertical="center" shrinkToFit="1"/>
    </xf>
    <xf numFmtId="179" fontId="17" fillId="3" borderId="134" xfId="18" applyNumberFormat="1" applyFont="1" applyFill="1" applyBorder="1" applyAlignment="1">
      <alignment horizontal="right" vertical="center" shrinkToFit="1"/>
    </xf>
    <xf numFmtId="179" fontId="17" fillId="3" borderId="139" xfId="18" applyNumberFormat="1" applyFont="1" applyFill="1" applyBorder="1" applyAlignment="1">
      <alignment horizontal="right" vertical="center" shrinkToFit="1"/>
    </xf>
    <xf numFmtId="179" fontId="17" fillId="3" borderId="144" xfId="18" applyNumberFormat="1" applyFont="1" applyFill="1" applyBorder="1" applyAlignment="1">
      <alignment horizontal="right" vertical="center" shrinkToFit="1"/>
    </xf>
    <xf numFmtId="0" fontId="17" fillId="4" borderId="7" xfId="14" applyFont="1" applyFill="1" applyBorder="1" applyAlignment="1" applyProtection="1">
      <alignment horizontal="center" vertical="center" wrapText="1"/>
      <protection locked="0"/>
    </xf>
    <xf numFmtId="0" fontId="17" fillId="4" borderId="76" xfId="14" applyFont="1" applyFill="1" applyBorder="1" applyAlignment="1" applyProtection="1">
      <alignment horizontal="center" vertical="center" wrapText="1"/>
      <protection locked="0"/>
    </xf>
    <xf numFmtId="0" fontId="17" fillId="3" borderId="12" xfId="14" applyFont="1" applyFill="1" applyBorder="1" applyAlignment="1">
      <alignment horizontal="center" vertical="center" textRotation="255" shrinkToFit="1"/>
    </xf>
    <xf numFmtId="0" fontId="17" fillId="3" borderId="16" xfId="14" applyFont="1" applyFill="1" applyBorder="1" applyAlignment="1">
      <alignment horizontal="center" vertical="center" textRotation="255" shrinkToFit="1"/>
    </xf>
    <xf numFmtId="0" fontId="17" fillId="3" borderId="8" xfId="14" applyFont="1" applyFill="1" applyBorder="1" applyAlignment="1">
      <alignment horizontal="center" vertical="center" textRotation="255" shrinkToFit="1"/>
    </xf>
    <xf numFmtId="0" fontId="17" fillId="3" borderId="14" xfId="14" applyFont="1" applyFill="1" applyBorder="1" applyAlignment="1">
      <alignment horizontal="center" vertical="center" textRotation="255" shrinkToFit="1"/>
    </xf>
    <xf numFmtId="0" fontId="17" fillId="3" borderId="56" xfId="14" applyFont="1" applyFill="1" applyBorder="1" applyAlignment="1">
      <alignment horizontal="center" vertical="center" textRotation="255" shrinkToFit="1"/>
    </xf>
    <xf numFmtId="0" fontId="17" fillId="3" borderId="15" xfId="14" applyFont="1" applyFill="1" applyBorder="1" applyAlignment="1">
      <alignment horizontal="center" vertical="center" textRotation="255" shrinkToFit="1"/>
    </xf>
    <xf numFmtId="0" fontId="17" fillId="3" borderId="12" xfId="14" applyFont="1" applyFill="1" applyBorder="1" applyAlignment="1">
      <alignment horizontal="left" vertical="center" wrapText="1"/>
    </xf>
    <xf numFmtId="0" fontId="17" fillId="3" borderId="23" xfId="14" applyFont="1" applyFill="1" applyBorder="1" applyAlignment="1">
      <alignment horizontal="left" vertical="center" wrapText="1"/>
    </xf>
    <xf numFmtId="0" fontId="17" fillId="3" borderId="9" xfId="14" applyFont="1" applyFill="1" applyBorder="1" applyAlignment="1">
      <alignment horizontal="left" vertical="center" wrapText="1"/>
    </xf>
    <xf numFmtId="0" fontId="17" fillId="3" borderId="20" xfId="14" applyFont="1" applyFill="1" applyBorder="1" applyAlignment="1">
      <alignment horizontal="left" vertical="center" wrapText="1"/>
    </xf>
    <xf numFmtId="0" fontId="17" fillId="3" borderId="12" xfId="14" applyFont="1" applyFill="1" applyBorder="1" applyAlignment="1">
      <alignment horizontal="center" vertical="center" textRotation="255" wrapText="1"/>
    </xf>
    <xf numFmtId="0" fontId="17" fillId="3" borderId="16" xfId="14" applyFont="1" applyFill="1" applyBorder="1" applyAlignment="1">
      <alignment horizontal="center" vertical="center" textRotation="255" wrapText="1"/>
    </xf>
    <xf numFmtId="0" fontId="17" fillId="3" borderId="8" xfId="14" applyFont="1" applyFill="1" applyBorder="1" applyAlignment="1">
      <alignment horizontal="center" vertical="center" textRotation="255" wrapText="1"/>
    </xf>
    <xf numFmtId="0" fontId="17" fillId="3" borderId="14" xfId="14" applyFont="1" applyFill="1" applyBorder="1" applyAlignment="1">
      <alignment horizontal="center" vertical="center" textRotation="255" wrapText="1"/>
    </xf>
    <xf numFmtId="0" fontId="17" fillId="3" borderId="56" xfId="14" applyFont="1" applyFill="1" applyBorder="1" applyAlignment="1">
      <alignment horizontal="center" vertical="center" textRotation="255" wrapText="1"/>
    </xf>
    <xf numFmtId="0" fontId="17" fillId="3" borderId="15" xfId="14" applyFont="1" applyFill="1" applyBorder="1" applyAlignment="1">
      <alignment horizontal="center" vertical="center" textRotation="255" wrapText="1"/>
    </xf>
    <xf numFmtId="0" fontId="17" fillId="3" borderId="8" xfId="14" applyFont="1" applyFill="1" applyBorder="1" applyAlignment="1">
      <alignment horizontal="left" vertical="center"/>
    </xf>
    <xf numFmtId="0" fontId="17" fillId="3" borderId="0" xfId="14" applyFont="1" applyFill="1" applyAlignment="1">
      <alignment horizontal="left" vertical="center"/>
    </xf>
    <xf numFmtId="0" fontId="17" fillId="3" borderId="0" xfId="14" applyFont="1" applyFill="1" applyAlignment="1">
      <alignment horizontal="right" vertical="center" wrapText="1"/>
    </xf>
    <xf numFmtId="0" fontId="17" fillId="3" borderId="0" xfId="14" applyFont="1" applyFill="1" applyAlignment="1">
      <alignment horizontal="right" vertical="center"/>
    </xf>
    <xf numFmtId="0" fontId="17" fillId="3" borderId="14" xfId="14" applyFont="1" applyFill="1" applyBorder="1" applyAlignment="1">
      <alignment horizontal="right" vertical="center"/>
    </xf>
    <xf numFmtId="182" fontId="17" fillId="3" borderId="42" xfId="17" applyNumberFormat="1" applyFont="1" applyFill="1" applyBorder="1" applyAlignment="1">
      <alignment horizontal="right" vertical="center" shrinkToFit="1"/>
    </xf>
    <xf numFmtId="182" fontId="17" fillId="3" borderId="0" xfId="14" applyNumberFormat="1" applyFont="1" applyFill="1" applyAlignment="1">
      <alignment horizontal="right" vertical="center" shrinkToFit="1"/>
    </xf>
    <xf numFmtId="182" fontId="17" fillId="3" borderId="66" xfId="17" applyNumberFormat="1" applyFont="1" applyFill="1" applyBorder="1" applyAlignment="1">
      <alignment horizontal="right" vertical="center" shrinkToFit="1"/>
    </xf>
    <xf numFmtId="182" fontId="17" fillId="3" borderId="70" xfId="17" applyNumberFormat="1" applyFont="1" applyFill="1" applyBorder="1" applyAlignment="1">
      <alignment horizontal="right" vertical="center" shrinkToFit="1"/>
    </xf>
    <xf numFmtId="179" fontId="17" fillId="3" borderId="132" xfId="18" applyNumberFormat="1" applyFont="1" applyFill="1" applyBorder="1" applyAlignment="1">
      <alignment horizontal="right" vertical="center" shrinkToFit="1"/>
    </xf>
    <xf numFmtId="179" fontId="17" fillId="3" borderId="137" xfId="18" applyNumberFormat="1" applyFont="1" applyFill="1" applyBorder="1" applyAlignment="1">
      <alignment horizontal="right" vertical="center" shrinkToFit="1"/>
    </xf>
    <xf numFmtId="179" fontId="17" fillId="3" borderId="142" xfId="18" applyNumberFormat="1" applyFont="1" applyFill="1" applyBorder="1" applyAlignment="1">
      <alignment horizontal="right" vertical="center" shrinkToFit="1"/>
    </xf>
    <xf numFmtId="0" fontId="17" fillId="3" borderId="8" xfId="14" applyFont="1" applyFill="1" applyBorder="1">
      <alignment vertical="center"/>
    </xf>
    <xf numFmtId="0" fontId="17" fillId="3" borderId="0" xfId="14" applyFont="1" applyFill="1">
      <alignment vertical="center"/>
    </xf>
    <xf numFmtId="0" fontId="17" fillId="3" borderId="14" xfId="14" applyFont="1" applyFill="1" applyBorder="1">
      <alignment vertical="center"/>
    </xf>
    <xf numFmtId="187" fontId="17" fillId="3" borderId="42" xfId="18" applyNumberFormat="1" applyFont="1" applyFill="1" applyBorder="1" applyAlignment="1">
      <alignment horizontal="right" vertical="center" shrinkToFit="1"/>
    </xf>
    <xf numFmtId="187" fontId="17" fillId="3" borderId="0" xfId="18" applyNumberFormat="1" applyFont="1" applyFill="1" applyAlignment="1">
      <alignment horizontal="right" vertical="center" shrinkToFit="1"/>
    </xf>
    <xf numFmtId="187" fontId="17" fillId="3" borderId="14" xfId="18" applyNumberFormat="1" applyFont="1" applyFill="1" applyBorder="1" applyAlignment="1">
      <alignment horizontal="right" vertical="center" shrinkToFit="1"/>
    </xf>
    <xf numFmtId="187" fontId="17" fillId="3" borderId="58" xfId="18" applyNumberFormat="1" applyFont="1" applyFill="1" applyBorder="1" applyAlignment="1">
      <alignment horizontal="right" vertical="center" shrinkToFit="1"/>
    </xf>
    <xf numFmtId="0" fontId="18" fillId="3" borderId="56" xfId="14" applyFont="1" applyFill="1" applyBorder="1" applyAlignment="1">
      <alignment horizontal="left" vertical="center"/>
    </xf>
    <xf numFmtId="0" fontId="17" fillId="3" borderId="34" xfId="14" applyFont="1" applyFill="1" applyBorder="1" applyAlignment="1">
      <alignment horizontal="left" vertical="center"/>
    </xf>
    <xf numFmtId="0" fontId="17" fillId="3" borderId="34" xfId="14" applyFont="1" applyFill="1" applyBorder="1" applyAlignment="1">
      <alignment horizontal="right" vertical="center" wrapText="1"/>
    </xf>
    <xf numFmtId="0" fontId="17" fillId="3" borderId="34" xfId="14" applyFont="1" applyFill="1" applyBorder="1" applyAlignment="1">
      <alignment horizontal="right" vertical="center"/>
    </xf>
    <xf numFmtId="0" fontId="17" fillId="3" borderId="15" xfId="14" applyFont="1" applyFill="1" applyBorder="1" applyAlignment="1">
      <alignment horizontal="right" vertical="center"/>
    </xf>
    <xf numFmtId="182" fontId="17" fillId="3" borderId="31" xfId="18" applyNumberFormat="1" applyFont="1" applyFill="1" applyBorder="1" applyAlignment="1">
      <alignment horizontal="right" vertical="center" shrinkToFit="1"/>
    </xf>
    <xf numFmtId="182" fontId="17" fillId="3" borderId="34" xfId="18" applyNumberFormat="1" applyFont="1" applyFill="1" applyBorder="1" applyAlignment="1">
      <alignment horizontal="right" vertical="center" shrinkToFit="1"/>
    </xf>
    <xf numFmtId="182" fontId="17" fillId="3" borderId="67" xfId="18" applyNumberFormat="1" applyFont="1" applyFill="1" applyBorder="1" applyAlignment="1">
      <alignment horizontal="right" vertical="center" shrinkToFit="1"/>
    </xf>
    <xf numFmtId="182" fontId="17" fillId="3" borderId="73" xfId="18" applyNumberFormat="1" applyFont="1" applyFill="1" applyBorder="1" applyAlignment="1">
      <alignment horizontal="right" vertical="center" shrinkToFit="1"/>
    </xf>
    <xf numFmtId="179" fontId="17" fillId="3" borderId="133" xfId="18" applyNumberFormat="1" applyFont="1" applyFill="1" applyBorder="1" applyAlignment="1">
      <alignment horizontal="right" vertical="center" shrinkToFit="1"/>
    </xf>
    <xf numFmtId="179" fontId="17" fillId="3" borderId="138" xfId="18" applyNumberFormat="1" applyFont="1" applyFill="1" applyBorder="1" applyAlignment="1">
      <alignment horizontal="right" vertical="center" shrinkToFit="1"/>
    </xf>
    <xf numFmtId="179" fontId="17" fillId="3" borderId="143" xfId="18" applyNumberFormat="1" applyFont="1" applyFill="1" applyBorder="1" applyAlignment="1">
      <alignment horizontal="right" vertical="center" shrinkToFit="1"/>
    </xf>
    <xf numFmtId="0" fontId="17" fillId="3" borderId="9" xfId="14" applyFont="1" applyFill="1" applyBorder="1">
      <alignment vertical="center"/>
    </xf>
    <xf numFmtId="0" fontId="17" fillId="3" borderId="20" xfId="14" applyFont="1" applyFill="1" applyBorder="1">
      <alignment vertical="center"/>
    </xf>
    <xf numFmtId="0" fontId="17" fillId="3" borderId="17" xfId="14" applyFont="1" applyFill="1" applyBorder="1">
      <alignment vertical="center"/>
    </xf>
    <xf numFmtId="187" fontId="17" fillId="3" borderId="43" xfId="18" applyNumberFormat="1" applyFont="1" applyFill="1" applyBorder="1" applyAlignment="1">
      <alignment horizontal="right" vertical="center" shrinkToFit="1"/>
    </xf>
    <xf numFmtId="187" fontId="17" fillId="3" borderId="20" xfId="18" applyNumberFormat="1" applyFont="1" applyFill="1" applyBorder="1" applyAlignment="1">
      <alignment horizontal="right" vertical="center" shrinkToFit="1"/>
    </xf>
    <xf numFmtId="187" fontId="17" fillId="3" borderId="17" xfId="18" applyNumberFormat="1" applyFont="1" applyFill="1" applyBorder="1" applyAlignment="1">
      <alignment horizontal="right" vertical="center" shrinkToFit="1"/>
    </xf>
    <xf numFmtId="187" fontId="17" fillId="3" borderId="155" xfId="18" applyNumberFormat="1" applyFont="1" applyFill="1" applyBorder="1" applyAlignment="1">
      <alignment horizontal="right" vertical="center" shrinkToFit="1"/>
    </xf>
    <xf numFmtId="187" fontId="17" fillId="3" borderId="156" xfId="18" applyNumberFormat="1" applyFont="1" applyFill="1" applyBorder="1" applyAlignment="1">
      <alignment horizontal="right" vertical="center" shrinkToFit="1"/>
    </xf>
    <xf numFmtId="187" fontId="17" fillId="3" borderId="157" xfId="18" applyNumberFormat="1" applyFont="1" applyFill="1" applyBorder="1" applyAlignment="1">
      <alignment horizontal="right" vertical="center" shrinkToFit="1"/>
    </xf>
    <xf numFmtId="0" fontId="17" fillId="3" borderId="12" xfId="14" applyFont="1" applyFill="1" applyBorder="1" applyAlignment="1">
      <alignment horizontal="left" vertical="center"/>
    </xf>
    <xf numFmtId="0" fontId="17" fillId="3" borderId="23" xfId="14" applyFont="1" applyFill="1" applyBorder="1" applyAlignment="1">
      <alignment horizontal="left" vertical="center"/>
    </xf>
    <xf numFmtId="0" fontId="17" fillId="3" borderId="23" xfId="14" applyFont="1" applyFill="1" applyBorder="1" applyAlignment="1">
      <alignment horizontal="right" vertical="center"/>
    </xf>
    <xf numFmtId="0" fontId="17" fillId="3" borderId="16" xfId="14" applyFont="1" applyFill="1" applyBorder="1" applyAlignment="1">
      <alignment horizontal="right" vertical="center"/>
    </xf>
    <xf numFmtId="182" fontId="17" fillId="3" borderId="30" xfId="18" applyNumberFormat="1" applyFont="1" applyFill="1" applyBorder="1" applyAlignment="1">
      <alignment horizontal="right" vertical="center" shrinkToFit="1"/>
    </xf>
    <xf numFmtId="182" fontId="17" fillId="3" borderId="23" xfId="18" applyNumberFormat="1" applyFont="1" applyFill="1" applyBorder="1" applyAlignment="1">
      <alignment horizontal="right" vertical="center" shrinkToFit="1"/>
    </xf>
    <xf numFmtId="182" fontId="17" fillId="3" borderId="65" xfId="18" applyNumberFormat="1" applyFont="1" applyFill="1" applyBorder="1" applyAlignment="1">
      <alignment horizontal="right" vertical="center" shrinkToFit="1"/>
    </xf>
    <xf numFmtId="182" fontId="17" fillId="3" borderId="72" xfId="18" applyNumberFormat="1" applyFont="1" applyFill="1" applyBorder="1" applyAlignment="1">
      <alignment horizontal="right" vertical="center" shrinkToFit="1"/>
    </xf>
    <xf numFmtId="179" fontId="17" fillId="3" borderId="131" xfId="18" applyNumberFormat="1" applyFont="1" applyFill="1" applyBorder="1" applyAlignment="1">
      <alignment horizontal="right" vertical="center" shrinkToFit="1"/>
    </xf>
    <xf numFmtId="179" fontId="17" fillId="3" borderId="136" xfId="18" applyNumberFormat="1" applyFont="1" applyFill="1" applyBorder="1" applyAlignment="1">
      <alignment horizontal="right" vertical="center" shrinkToFit="1"/>
    </xf>
    <xf numFmtId="179" fontId="17" fillId="3" borderId="141" xfId="18" applyNumberFormat="1" applyFont="1" applyFill="1" applyBorder="1" applyAlignment="1">
      <alignment horizontal="right" vertical="center" shrinkToFit="1"/>
    </xf>
    <xf numFmtId="0" fontId="17" fillId="3" borderId="12" xfId="14" applyFont="1" applyFill="1" applyBorder="1">
      <alignment vertical="center"/>
    </xf>
    <xf numFmtId="0" fontId="17" fillId="3" borderId="23" xfId="14" applyFont="1" applyFill="1" applyBorder="1">
      <alignment vertical="center"/>
    </xf>
    <xf numFmtId="0" fontId="17" fillId="3" borderId="16" xfId="14" applyFont="1" applyFill="1" applyBorder="1">
      <alignment vertical="center"/>
    </xf>
    <xf numFmtId="185" fontId="17" fillId="3" borderId="30" xfId="18" applyNumberFormat="1" applyFont="1" applyFill="1" applyBorder="1" applyAlignment="1">
      <alignment horizontal="right" vertical="center" shrinkToFit="1"/>
    </xf>
    <xf numFmtId="185" fontId="17" fillId="3" borderId="23" xfId="18" applyNumberFormat="1" applyFont="1" applyFill="1" applyBorder="1" applyAlignment="1">
      <alignment horizontal="right" vertical="center" shrinkToFit="1"/>
    </xf>
    <xf numFmtId="185" fontId="17" fillId="3" borderId="16" xfId="18" applyNumberFormat="1" applyFont="1" applyFill="1" applyBorder="1" applyAlignment="1">
      <alignment horizontal="right" vertical="center" shrinkToFit="1"/>
    </xf>
    <xf numFmtId="185" fontId="17" fillId="3" borderId="54" xfId="18" applyNumberFormat="1" applyFont="1" applyFill="1" applyBorder="1" applyAlignment="1">
      <alignment horizontal="right" vertical="center" shrinkToFit="1"/>
    </xf>
    <xf numFmtId="0" fontId="17" fillId="3" borderId="43" xfId="14" applyFont="1" applyFill="1" applyBorder="1">
      <alignment vertical="center"/>
    </xf>
    <xf numFmtId="182" fontId="17" fillId="3" borderId="165" xfId="18" applyNumberFormat="1" applyFont="1" applyFill="1" applyBorder="1" applyAlignment="1">
      <alignment horizontal="right" vertical="center" shrinkToFit="1"/>
    </xf>
    <xf numFmtId="182" fontId="17" fillId="3" borderId="166" xfId="18" applyNumberFormat="1" applyFont="1" applyFill="1" applyBorder="1" applyAlignment="1">
      <alignment horizontal="right" vertical="center" shrinkToFit="1"/>
    </xf>
    <xf numFmtId="179" fontId="17" fillId="3" borderId="166" xfId="18" applyNumberFormat="1" applyFont="1" applyFill="1" applyBorder="1" applyAlignment="1">
      <alignment horizontal="right" vertical="center" shrinkToFit="1"/>
    </xf>
    <xf numFmtId="179" fontId="17" fillId="3" borderId="170" xfId="18" applyNumberFormat="1" applyFont="1" applyFill="1" applyBorder="1" applyAlignment="1">
      <alignment horizontal="right" vertical="center" shrinkToFit="1"/>
    </xf>
    <xf numFmtId="185" fontId="17" fillId="3" borderId="42" xfId="18" applyNumberFormat="1" applyFont="1" applyFill="1" applyBorder="1" applyAlignment="1">
      <alignment horizontal="right" vertical="center" shrinkToFit="1"/>
    </xf>
    <xf numFmtId="185" fontId="17" fillId="3" borderId="0" xfId="18" applyNumberFormat="1" applyFont="1" applyFill="1" applyAlignment="1">
      <alignment horizontal="right" vertical="center" shrinkToFit="1"/>
    </xf>
    <xf numFmtId="185" fontId="17" fillId="3" borderId="14" xfId="18" applyNumberFormat="1" applyFont="1" applyFill="1" applyBorder="1" applyAlignment="1">
      <alignment horizontal="right" vertical="center" shrinkToFit="1"/>
    </xf>
    <xf numFmtId="185" fontId="17" fillId="3" borderId="58" xfId="18" applyNumberFormat="1" applyFont="1" applyFill="1" applyBorder="1" applyAlignment="1">
      <alignment horizontal="right" vertical="center" shrinkToFit="1"/>
    </xf>
    <xf numFmtId="0" fontId="17" fillId="3" borderId="12" xfId="14" applyFont="1" applyFill="1" applyBorder="1" applyAlignment="1">
      <alignment horizontal="center" vertical="center" wrapText="1"/>
    </xf>
    <xf numFmtId="0" fontId="17" fillId="3" borderId="23" xfId="14" applyFont="1" applyFill="1" applyBorder="1" applyAlignment="1">
      <alignment horizontal="center" vertical="center" wrapText="1"/>
    </xf>
    <xf numFmtId="0" fontId="17" fillId="3" borderId="16" xfId="14" applyFont="1" applyFill="1" applyBorder="1" applyAlignment="1">
      <alignment horizontal="center" vertical="center" wrapText="1"/>
    </xf>
    <xf numFmtId="0" fontId="17" fillId="3" borderId="8" xfId="14" applyFont="1" applyFill="1" applyBorder="1" applyAlignment="1">
      <alignment horizontal="center" vertical="center" wrapText="1"/>
    </xf>
    <xf numFmtId="0" fontId="17" fillId="3" borderId="0" xfId="14" applyFont="1" applyFill="1" applyAlignment="1">
      <alignment horizontal="center" vertical="center" wrapText="1"/>
    </xf>
    <xf numFmtId="0" fontId="17" fillId="3" borderId="14" xfId="14" applyFont="1" applyFill="1" applyBorder="1" applyAlignment="1">
      <alignment horizontal="center" vertical="center" wrapText="1"/>
    </xf>
    <xf numFmtId="0" fontId="17" fillId="3" borderId="9" xfId="14" applyFont="1" applyFill="1" applyBorder="1" applyAlignment="1">
      <alignment horizontal="center" vertical="center" wrapText="1"/>
    </xf>
    <xf numFmtId="0" fontId="17" fillId="3" borderId="20" xfId="14" applyFont="1" applyFill="1" applyBorder="1" applyAlignment="1">
      <alignment horizontal="center" vertical="center" wrapText="1"/>
    </xf>
    <xf numFmtId="0" fontId="17" fillId="3" borderId="17" xfId="14" applyFont="1" applyFill="1" applyBorder="1" applyAlignment="1">
      <alignment horizontal="center" vertical="center" wrapText="1"/>
    </xf>
    <xf numFmtId="0" fontId="17" fillId="3" borderId="42" xfId="14" applyFont="1" applyFill="1" applyBorder="1">
      <alignment vertical="center"/>
    </xf>
    <xf numFmtId="179" fontId="17" fillId="3" borderId="70" xfId="17" applyNumberFormat="1" applyFont="1" applyFill="1" applyBorder="1" applyAlignment="1">
      <alignment horizontal="right" vertical="center" shrinkToFit="1"/>
    </xf>
    <xf numFmtId="179" fontId="17" fillId="3" borderId="0" xfId="17" applyNumberFormat="1" applyFont="1" applyFill="1" applyAlignment="1">
      <alignment horizontal="right" vertical="center" shrinkToFit="1"/>
    </xf>
    <xf numFmtId="179" fontId="17" fillId="3" borderId="58" xfId="17" applyNumberFormat="1" applyFont="1" applyFill="1" applyBorder="1" applyAlignment="1">
      <alignment horizontal="right" vertical="center" shrinkToFit="1"/>
    </xf>
    <xf numFmtId="182" fontId="17" fillId="3" borderId="149" xfId="18" applyNumberFormat="1" applyFont="1" applyFill="1" applyBorder="1" applyAlignment="1">
      <alignment horizontal="right" vertical="center" shrinkToFit="1"/>
    </xf>
    <xf numFmtId="182" fontId="17" fillId="3" borderId="69" xfId="18" applyNumberFormat="1" applyFont="1" applyFill="1" applyBorder="1" applyAlignment="1">
      <alignment horizontal="right" vertical="center" shrinkToFit="1"/>
    </xf>
    <xf numFmtId="179" fontId="17" fillId="3" borderId="69" xfId="18" applyNumberFormat="1" applyFont="1" applyFill="1" applyBorder="1" applyAlignment="1">
      <alignment horizontal="right" vertical="center" shrinkToFit="1"/>
    </xf>
    <xf numFmtId="179" fontId="17" fillId="3" borderId="169" xfId="18" applyNumberFormat="1" applyFont="1" applyFill="1" applyBorder="1" applyAlignment="1">
      <alignment horizontal="right" vertical="center" shrinkToFit="1"/>
    </xf>
    <xf numFmtId="0" fontId="17" fillId="3" borderId="31" xfId="14" applyFont="1" applyFill="1" applyBorder="1">
      <alignment vertical="center"/>
    </xf>
    <xf numFmtId="0" fontId="17" fillId="3" borderId="34" xfId="14" applyFont="1" applyFill="1" applyBorder="1">
      <alignment vertical="center"/>
    </xf>
    <xf numFmtId="0" fontId="17" fillId="3" borderId="15" xfId="14" applyFont="1" applyFill="1" applyBorder="1">
      <alignment vertical="center"/>
    </xf>
    <xf numFmtId="0" fontId="17" fillId="3" borderId="11" xfId="14" applyFont="1" applyFill="1" applyBorder="1" applyAlignment="1">
      <alignment horizontal="center" vertical="center"/>
    </xf>
    <xf numFmtId="0" fontId="17" fillId="3" borderId="22" xfId="14" applyFont="1" applyFill="1" applyBorder="1" applyAlignment="1">
      <alignment horizontal="center" vertical="center"/>
    </xf>
    <xf numFmtId="0" fontId="17" fillId="3" borderId="41" xfId="14" applyFont="1" applyFill="1" applyBorder="1" applyAlignment="1">
      <alignment horizontal="center" vertical="center"/>
    </xf>
    <xf numFmtId="0" fontId="17" fillId="3" borderId="39" xfId="14" applyFont="1" applyFill="1" applyBorder="1" applyAlignment="1">
      <alignment horizontal="center" vertical="center"/>
    </xf>
    <xf numFmtId="0" fontId="17" fillId="3" borderId="50" xfId="14" applyFont="1" applyFill="1" applyBorder="1" applyAlignment="1">
      <alignment horizontal="center" vertical="center"/>
    </xf>
    <xf numFmtId="0" fontId="17" fillId="3" borderId="61" xfId="14" applyFont="1" applyFill="1" applyBorder="1" applyAlignment="1">
      <alignment horizontal="left" vertical="center" wrapText="1"/>
    </xf>
    <xf numFmtId="0" fontId="17" fillId="3" borderId="36" xfId="14" applyFont="1" applyFill="1" applyBorder="1" applyAlignment="1">
      <alignment horizontal="left" vertical="center"/>
    </xf>
    <xf numFmtId="0" fontId="17" fillId="3" borderId="38" xfId="14" applyFont="1" applyFill="1" applyBorder="1" applyAlignment="1">
      <alignment horizontal="left" vertical="center"/>
    </xf>
    <xf numFmtId="179" fontId="17" fillId="3" borderId="97" xfId="18" applyNumberFormat="1" applyFont="1" applyFill="1" applyBorder="1" applyAlignment="1">
      <alignment horizontal="right" vertical="center" shrinkToFit="1"/>
    </xf>
    <xf numFmtId="179" fontId="17" fillId="3" borderId="103" xfId="18" applyNumberFormat="1" applyFont="1" applyFill="1" applyBorder="1" applyAlignment="1">
      <alignment horizontal="right" vertical="center" shrinkToFit="1"/>
    </xf>
    <xf numFmtId="179" fontId="17" fillId="3" borderId="163" xfId="18" applyNumberFormat="1" applyFont="1" applyFill="1" applyBorder="1" applyAlignment="1">
      <alignment horizontal="right" vertical="center" shrinkToFit="1"/>
    </xf>
    <xf numFmtId="0" fontId="17" fillId="3" borderId="42" xfId="18" applyFont="1" applyFill="1" applyBorder="1" applyAlignment="1">
      <alignment horizontal="left" vertical="center" shrinkToFit="1"/>
    </xf>
    <xf numFmtId="0" fontId="17" fillId="3" borderId="0" xfId="14" applyFont="1" applyFill="1" applyAlignment="1">
      <alignment horizontal="left" vertical="center" shrinkToFit="1"/>
    </xf>
    <xf numFmtId="0" fontId="17" fillId="3" borderId="14" xfId="18" applyFont="1" applyFill="1" applyBorder="1" applyAlignment="1">
      <alignment horizontal="left" vertical="center" shrinkToFit="1"/>
    </xf>
    <xf numFmtId="179" fontId="17" fillId="3" borderId="73" xfId="18" applyNumberFormat="1" applyFont="1" applyFill="1" applyBorder="1" applyAlignment="1">
      <alignment horizontal="right" vertical="center" shrinkToFit="1"/>
    </xf>
    <xf numFmtId="179" fontId="17" fillId="3" borderId="34" xfId="18" applyNumberFormat="1" applyFont="1" applyFill="1" applyBorder="1" applyAlignment="1">
      <alignment horizontal="right" vertical="center" shrinkToFit="1"/>
    </xf>
    <xf numFmtId="179" fontId="17" fillId="3" borderId="59" xfId="18" applyNumberFormat="1" applyFont="1" applyFill="1" applyBorder="1" applyAlignment="1">
      <alignment horizontal="right" vertical="center" shrinkToFit="1"/>
    </xf>
    <xf numFmtId="0" fontId="17" fillId="3" borderId="30" xfId="14" applyFont="1" applyFill="1" applyBorder="1">
      <alignment vertical="center"/>
    </xf>
    <xf numFmtId="182" fontId="17" fillId="3" borderId="148" xfId="18" applyNumberFormat="1" applyFont="1" applyFill="1" applyBorder="1" applyAlignment="1">
      <alignment horizontal="right" vertical="center" shrinkToFit="1"/>
    </xf>
    <xf numFmtId="182" fontId="17" fillId="3" borderId="68" xfId="18" applyNumberFormat="1" applyFont="1" applyFill="1" applyBorder="1" applyAlignment="1">
      <alignment horizontal="right" vertical="center" shrinkToFit="1"/>
    </xf>
    <xf numFmtId="179" fontId="17" fillId="3" borderId="68" xfId="18" applyNumberFormat="1" applyFont="1" applyFill="1" applyBorder="1" applyAlignment="1">
      <alignment horizontal="right" vertical="center" shrinkToFit="1"/>
    </xf>
    <xf numFmtId="179" fontId="17" fillId="3" borderId="168" xfId="18" applyNumberFormat="1" applyFont="1" applyFill="1" applyBorder="1" applyAlignment="1">
      <alignment horizontal="right" vertical="center" shrinkToFit="1"/>
    </xf>
    <xf numFmtId="0" fontId="17" fillId="3" borderId="30" xfId="14" applyFont="1" applyFill="1" applyBorder="1" applyAlignment="1">
      <alignment horizontal="center" vertical="center" wrapText="1"/>
    </xf>
    <xf numFmtId="0" fontId="17" fillId="3" borderId="42" xfId="14" applyFont="1" applyFill="1" applyBorder="1" applyAlignment="1">
      <alignment horizontal="center" vertical="center" wrapText="1"/>
    </xf>
    <xf numFmtId="0" fontId="17" fillId="3" borderId="34" xfId="14" applyFont="1" applyFill="1" applyBorder="1" applyAlignment="1">
      <alignment horizontal="center" vertical="center" wrapText="1"/>
    </xf>
    <xf numFmtId="0" fontId="17" fillId="3" borderId="15" xfId="14" applyFont="1" applyFill="1" applyBorder="1" applyAlignment="1">
      <alignment horizontal="center" vertical="center" wrapText="1"/>
    </xf>
    <xf numFmtId="182" fontId="17" fillId="3" borderId="150" xfId="18" applyNumberFormat="1" applyFont="1" applyFill="1" applyBorder="1" applyAlignment="1">
      <alignment horizontal="right" vertical="center" shrinkToFit="1"/>
    </xf>
    <xf numFmtId="182" fontId="17" fillId="3" borderId="71" xfId="18" applyNumberFormat="1" applyFont="1" applyFill="1" applyBorder="1" applyAlignment="1">
      <alignment horizontal="right" vertical="center" shrinkToFit="1"/>
    </xf>
    <xf numFmtId="179" fontId="17" fillId="3" borderId="159" xfId="18" applyNumberFormat="1" applyFont="1" applyFill="1" applyBorder="1" applyAlignment="1">
      <alignment horizontal="right" vertical="center" shrinkToFit="1"/>
    </xf>
    <xf numFmtId="179" fontId="17" fillId="3" borderId="26" xfId="18" applyNumberFormat="1" applyFont="1" applyFill="1" applyBorder="1" applyAlignment="1">
      <alignment horizontal="right" vertical="center" shrinkToFit="1"/>
    </xf>
    <xf numFmtId="0" fontId="17"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182" fontId="17" fillId="3" borderId="151" xfId="18" applyNumberFormat="1" applyFont="1" applyFill="1" applyBorder="1" applyAlignment="1">
      <alignment horizontal="right" vertical="center" shrinkToFit="1"/>
    </xf>
    <xf numFmtId="182" fontId="17" fillId="3" borderId="154" xfId="18" applyNumberFormat="1" applyFont="1" applyFill="1" applyBorder="1" applyAlignment="1">
      <alignment horizontal="right" vertical="center" shrinkToFit="1"/>
    </xf>
    <xf numFmtId="179" fontId="17" fillId="3" borderId="162" xfId="18" applyNumberFormat="1" applyFont="1" applyFill="1" applyBorder="1" applyAlignment="1">
      <alignment horizontal="right" vertical="center" shrinkToFit="1"/>
    </xf>
    <xf numFmtId="0" fontId="17" fillId="3" borderId="12" xfId="14" applyFont="1" applyFill="1" applyBorder="1" applyAlignment="1">
      <alignment horizontal="center" vertical="top" wrapText="1"/>
    </xf>
    <xf numFmtId="0" fontId="17" fillId="3" borderId="23" xfId="14" applyFont="1" applyFill="1" applyBorder="1" applyAlignment="1">
      <alignment horizontal="center" vertical="top" wrapText="1"/>
    </xf>
    <xf numFmtId="0" fontId="17" fillId="3" borderId="16" xfId="14" applyFont="1" applyFill="1" applyBorder="1" applyAlignment="1">
      <alignment horizontal="center" vertical="top" wrapText="1"/>
    </xf>
    <xf numFmtId="0" fontId="17" fillId="3" borderId="8" xfId="14" applyFont="1" applyFill="1" applyBorder="1" applyAlignment="1">
      <alignment horizontal="center" vertical="top" wrapText="1"/>
    </xf>
    <xf numFmtId="0" fontId="17" fillId="3" borderId="0" xfId="14" applyFont="1" applyFill="1" applyAlignment="1">
      <alignment horizontal="center" vertical="top" wrapText="1"/>
    </xf>
    <xf numFmtId="0" fontId="17" fillId="3" borderId="14" xfId="14" applyFont="1" applyFill="1" applyBorder="1" applyAlignment="1">
      <alignment horizontal="center" vertical="top" wrapText="1"/>
    </xf>
    <xf numFmtId="0" fontId="17" fillId="3" borderId="56" xfId="14" applyFont="1" applyFill="1" applyBorder="1" applyAlignment="1">
      <alignment horizontal="center" vertical="top" wrapText="1"/>
    </xf>
    <xf numFmtId="0" fontId="17" fillId="3" borderId="34" xfId="14" applyFont="1" applyFill="1" applyBorder="1" applyAlignment="1">
      <alignment horizontal="center" vertical="top" wrapText="1"/>
    </xf>
    <xf numFmtId="179" fontId="17" fillId="3" borderId="158" xfId="18" applyNumberFormat="1" applyFont="1" applyFill="1" applyBorder="1" applyAlignment="1">
      <alignment horizontal="right" vertical="center" shrinkToFit="1"/>
    </xf>
    <xf numFmtId="179" fontId="17" fillId="3" borderId="27" xfId="18" applyNumberFormat="1" applyFont="1" applyFill="1" applyBorder="1" applyAlignment="1">
      <alignment horizontal="right" vertical="center" shrinkToFit="1"/>
    </xf>
    <xf numFmtId="0" fontId="17" fillId="3" borderId="30" xfId="18" applyFont="1" applyFill="1" applyBorder="1" applyAlignment="1">
      <alignment horizontal="left" vertical="center" shrinkToFit="1"/>
    </xf>
    <xf numFmtId="0" fontId="17" fillId="3" borderId="23" xfId="18" applyFont="1" applyFill="1" applyBorder="1" applyAlignment="1">
      <alignment horizontal="left" vertical="center" shrinkToFit="1"/>
    </xf>
    <xf numFmtId="0" fontId="17" fillId="3" borderId="16" xfId="18" applyFont="1" applyFill="1" applyBorder="1" applyAlignment="1">
      <alignment horizontal="left" vertical="center" shrinkToFit="1"/>
    </xf>
    <xf numFmtId="0" fontId="17" fillId="3" borderId="42" xfId="14" applyFont="1" applyFill="1" applyBorder="1" applyAlignment="1">
      <alignment vertical="center" shrinkToFit="1"/>
    </xf>
    <xf numFmtId="0" fontId="17" fillId="3" borderId="0" xfId="14" applyFont="1" applyFill="1" applyAlignment="1">
      <alignment vertical="center" shrinkToFit="1"/>
    </xf>
    <xf numFmtId="0" fontId="17" fillId="3" borderId="14" xfId="14" applyFont="1" applyFill="1" applyBorder="1" applyAlignment="1">
      <alignment vertical="center" shrinkToFit="1"/>
    </xf>
    <xf numFmtId="179" fontId="17" fillId="3" borderId="75" xfId="18" applyNumberFormat="1" applyFont="1" applyFill="1" applyBorder="1" applyAlignment="1">
      <alignment horizontal="right" vertical="center" shrinkToFit="1"/>
    </xf>
    <xf numFmtId="179" fontId="17" fillId="3" borderId="25" xfId="18" applyNumberFormat="1" applyFont="1" applyFill="1" applyBorder="1" applyAlignment="1">
      <alignment horizontal="right" vertical="center" shrinkToFit="1"/>
    </xf>
    <xf numFmtId="0" fontId="17" fillId="3" borderId="57" xfId="14" applyFont="1" applyFill="1" applyBorder="1" applyAlignment="1">
      <alignment horizontal="center" vertical="center"/>
    </xf>
    <xf numFmtId="0" fontId="17" fillId="3" borderId="35" xfId="14" applyFont="1" applyFill="1" applyBorder="1" applyAlignment="1">
      <alignment horizontal="center" vertical="center"/>
    </xf>
    <xf numFmtId="0" fontId="17" fillId="3" borderId="37" xfId="14" applyFont="1" applyFill="1" applyBorder="1" applyAlignment="1">
      <alignment horizontal="center" vertical="center"/>
    </xf>
    <xf numFmtId="0" fontId="17" fillId="3" borderId="32" xfId="14" applyFont="1" applyFill="1" applyBorder="1" applyAlignment="1">
      <alignment horizontal="center" vertical="center"/>
    </xf>
    <xf numFmtId="0" fontId="17" fillId="3" borderId="51" xfId="14" applyFont="1" applyFill="1" applyBorder="1" applyAlignment="1">
      <alignment horizontal="center" vertical="center"/>
    </xf>
    <xf numFmtId="179" fontId="17" fillId="3" borderId="72" xfId="18" applyNumberFormat="1" applyFont="1" applyFill="1" applyBorder="1" applyAlignment="1">
      <alignment horizontal="right" vertical="center" shrinkToFit="1"/>
    </xf>
    <xf numFmtId="179" fontId="17" fillId="3" borderId="23" xfId="18" applyNumberFormat="1" applyFont="1" applyFill="1" applyBorder="1" applyAlignment="1">
      <alignment horizontal="right" vertical="center" shrinkToFit="1"/>
    </xf>
    <xf numFmtId="179" fontId="17" fillId="3" borderId="54" xfId="18" applyNumberFormat="1" applyFont="1" applyFill="1" applyBorder="1" applyAlignment="1">
      <alignment horizontal="right" vertical="center" shrinkToFit="1"/>
    </xf>
    <xf numFmtId="0" fontId="17" fillId="3" borderId="12" xfId="14" applyFont="1" applyFill="1" applyBorder="1" applyAlignment="1">
      <alignment horizontal="center" vertical="top"/>
    </xf>
    <xf numFmtId="0" fontId="17" fillId="3" borderId="23" xfId="14" applyFont="1" applyFill="1" applyBorder="1" applyAlignment="1">
      <alignment horizontal="center" vertical="top"/>
    </xf>
    <xf numFmtId="0" fontId="17" fillId="3" borderId="8" xfId="14" applyFont="1" applyFill="1" applyBorder="1" applyAlignment="1">
      <alignment horizontal="center" vertical="top"/>
    </xf>
    <xf numFmtId="0" fontId="17" fillId="3" borderId="0" xfId="14" applyFont="1" applyFill="1" applyAlignment="1">
      <alignment horizontal="center" vertical="top"/>
    </xf>
    <xf numFmtId="0" fontId="17" fillId="3" borderId="56" xfId="14" applyFont="1" applyFill="1" applyBorder="1" applyAlignment="1">
      <alignment horizontal="center" vertical="top"/>
    </xf>
    <xf numFmtId="0" fontId="17" fillId="3" borderId="34" xfId="14" applyFont="1" applyFill="1" applyBorder="1" applyAlignment="1">
      <alignment horizontal="center" vertical="top"/>
    </xf>
    <xf numFmtId="0" fontId="17" fillId="3" borderId="30" xfId="14" applyFont="1" applyFill="1" applyBorder="1" applyAlignment="1">
      <alignment horizontal="center" vertical="center" textRotation="255" wrapText="1"/>
    </xf>
    <xf numFmtId="0" fontId="17" fillId="3" borderId="42" xfId="14" applyFont="1" applyFill="1" applyBorder="1" applyAlignment="1">
      <alignment horizontal="center" vertical="center" textRotation="255" wrapText="1"/>
    </xf>
    <xf numFmtId="0" fontId="17" fillId="3" borderId="31" xfId="14" applyFont="1" applyFill="1" applyBorder="1" applyAlignment="1">
      <alignment horizontal="center" vertical="center" textRotation="255" wrapText="1"/>
    </xf>
    <xf numFmtId="0" fontId="3" fillId="3" borderId="42" xfId="14" applyFill="1" applyBorder="1" applyAlignment="1">
      <alignment vertical="center" shrinkToFit="1"/>
    </xf>
    <xf numFmtId="0" fontId="3" fillId="3" borderId="0" xfId="14" applyFill="1" applyAlignment="1">
      <alignment vertical="center" shrinkToFit="1"/>
    </xf>
    <xf numFmtId="0" fontId="3" fillId="3" borderId="14" xfId="14" applyFill="1" applyBorder="1" applyAlignment="1">
      <alignment vertical="center" shrinkToFit="1"/>
    </xf>
    <xf numFmtId="182" fontId="17" fillId="3" borderId="32" xfId="18" applyNumberFormat="1" applyFont="1" applyFill="1" applyBorder="1" applyAlignment="1">
      <alignment horizontal="right" vertical="center" shrinkToFit="1"/>
    </xf>
    <xf numFmtId="182" fontId="17" fillId="3" borderId="35" xfId="18" applyNumberFormat="1" applyFont="1" applyFill="1" applyBorder="1" applyAlignment="1">
      <alignment horizontal="right" vertical="center" shrinkToFit="1"/>
    </xf>
    <xf numFmtId="182" fontId="17" fillId="3" borderId="113" xfId="18" applyNumberFormat="1" applyFont="1" applyFill="1" applyBorder="1" applyAlignment="1">
      <alignment horizontal="right" vertical="center" shrinkToFit="1"/>
    </xf>
    <xf numFmtId="182" fontId="17" fillId="3" borderId="119" xfId="18" applyNumberFormat="1" applyFont="1" applyFill="1" applyBorder="1" applyAlignment="1">
      <alignment horizontal="right" vertical="center" shrinkToFit="1"/>
    </xf>
    <xf numFmtId="182" fontId="17" fillId="3" borderId="130" xfId="18" applyNumberFormat="1" applyFont="1" applyFill="1" applyBorder="1" applyAlignment="1">
      <alignment horizontal="right" vertical="center" shrinkToFit="1"/>
    </xf>
    <xf numFmtId="182" fontId="17" fillId="3" borderId="135" xfId="18" applyNumberFormat="1" applyFont="1" applyFill="1" applyBorder="1" applyAlignment="1">
      <alignment horizontal="right" vertical="center" shrinkToFit="1"/>
    </xf>
    <xf numFmtId="182" fontId="17" fillId="3" borderId="140" xfId="18" applyNumberFormat="1" applyFont="1" applyFill="1" applyBorder="1" applyAlignment="1">
      <alignment horizontal="right" vertical="center" shrinkToFit="1"/>
    </xf>
    <xf numFmtId="0" fontId="17" fillId="3" borderId="14" xfId="14" applyFont="1" applyFill="1" applyBorder="1" applyAlignment="1">
      <alignment horizontal="left" vertical="center"/>
    </xf>
    <xf numFmtId="0" fontId="17" fillId="3" borderId="19" xfId="14" applyFont="1" applyFill="1" applyBorder="1" applyAlignment="1">
      <alignment horizontal="left" vertical="center" wrapText="1"/>
    </xf>
    <xf numFmtId="0" fontId="17" fillId="3" borderId="56" xfId="14" applyFont="1" applyFill="1" applyBorder="1" applyAlignment="1">
      <alignment horizontal="center" vertical="center"/>
    </xf>
    <xf numFmtId="0" fontId="17" fillId="3" borderId="34" xfId="14" applyFont="1" applyFill="1" applyBorder="1" applyAlignment="1">
      <alignment horizontal="center" vertical="center"/>
    </xf>
    <xf numFmtId="0" fontId="17" fillId="3" borderId="59" xfId="14" applyFont="1" applyFill="1" applyBorder="1" applyAlignment="1">
      <alignment horizontal="center" vertical="center"/>
    </xf>
    <xf numFmtId="0" fontId="17" fillId="3" borderId="74" xfId="14" applyFont="1" applyFill="1" applyBorder="1" applyAlignment="1">
      <alignment horizontal="center" vertical="center"/>
    </xf>
    <xf numFmtId="0" fontId="17" fillId="3" borderId="84" xfId="14" applyFont="1" applyFill="1" applyBorder="1" applyAlignment="1" applyProtection="1">
      <alignment horizontal="left" vertical="center" shrinkToFit="1"/>
      <protection locked="0"/>
    </xf>
    <xf numFmtId="0" fontId="17" fillId="3" borderId="87" xfId="14" applyFont="1" applyFill="1" applyBorder="1" applyAlignment="1" applyProtection="1">
      <alignment horizontal="left" vertical="center" shrinkToFit="1"/>
      <protection locked="0"/>
    </xf>
    <xf numFmtId="0" fontId="17" fillId="3" borderId="91" xfId="14" applyFont="1" applyFill="1" applyBorder="1" applyAlignment="1" applyProtection="1">
      <alignment horizontal="left" vertical="center" shrinkToFit="1"/>
      <protection locked="0"/>
    </xf>
    <xf numFmtId="182" fontId="17" fillId="3" borderId="84" xfId="14" applyNumberFormat="1" applyFont="1" applyFill="1" applyBorder="1" applyAlignment="1" applyProtection="1">
      <alignment horizontal="right" vertical="center" shrinkToFit="1"/>
      <protection locked="0"/>
    </xf>
    <xf numFmtId="182" fontId="17" fillId="3" borderId="87" xfId="14" applyNumberFormat="1" applyFont="1" applyFill="1" applyBorder="1" applyAlignment="1" applyProtection="1">
      <alignment horizontal="right" vertical="center" shrinkToFit="1"/>
      <protection locked="0"/>
    </xf>
    <xf numFmtId="182" fontId="17" fillId="3" borderId="91" xfId="14" applyNumberFormat="1" applyFont="1" applyFill="1" applyBorder="1" applyAlignment="1" applyProtection="1">
      <alignment horizontal="right" vertical="center" shrinkToFit="1"/>
      <protection locked="0"/>
    </xf>
    <xf numFmtId="0" fontId="17" fillId="3" borderId="123" xfId="14" applyFont="1" applyFill="1" applyBorder="1" applyAlignment="1" applyProtection="1">
      <alignment horizontal="left" vertical="center" shrinkToFit="1"/>
      <protection locked="0"/>
    </xf>
    <xf numFmtId="0" fontId="17" fillId="5" borderId="33" xfId="14" applyFont="1" applyFill="1" applyBorder="1" applyAlignment="1" applyProtection="1">
      <alignment horizontal="left" vertical="center" shrinkToFit="1"/>
      <protection locked="0"/>
    </xf>
    <xf numFmtId="0" fontId="17" fillId="5" borderId="36" xfId="14" applyFont="1" applyFill="1" applyBorder="1" applyAlignment="1" applyProtection="1">
      <alignment horizontal="left" vertical="center" shrinkToFit="1"/>
      <protection locked="0"/>
    </xf>
    <xf numFmtId="0" fontId="17" fillId="5" borderId="38" xfId="14" applyFont="1" applyFill="1" applyBorder="1" applyAlignment="1" applyProtection="1">
      <alignment horizontal="left" vertical="center" shrinkToFit="1"/>
      <protection locked="0"/>
    </xf>
    <xf numFmtId="182" fontId="17" fillId="5" borderId="160" xfId="14" applyNumberFormat="1" applyFont="1" applyFill="1" applyBorder="1" applyAlignment="1" applyProtection="1">
      <alignment horizontal="right" vertical="center" shrinkToFit="1"/>
      <protection locked="0"/>
    </xf>
    <xf numFmtId="182" fontId="17" fillId="5" borderId="161" xfId="14" applyNumberFormat="1" applyFont="1" applyFill="1" applyBorder="1" applyAlignment="1" applyProtection="1">
      <alignment horizontal="right" vertical="center" shrinkToFit="1"/>
      <protection locked="0"/>
    </xf>
    <xf numFmtId="182" fontId="17" fillId="5" borderId="164" xfId="14" applyNumberFormat="1" applyFont="1" applyFill="1" applyBorder="1" applyAlignment="1" applyProtection="1">
      <alignment horizontal="right" vertical="center" shrinkToFit="1"/>
      <protection locked="0"/>
    </xf>
    <xf numFmtId="182" fontId="17" fillId="5" borderId="33" xfId="14" applyNumberFormat="1" applyFont="1" applyFill="1" applyBorder="1" applyAlignment="1" applyProtection="1">
      <alignment horizontal="right" vertical="center" shrinkToFit="1"/>
      <protection locked="0"/>
    </xf>
    <xf numFmtId="182" fontId="17" fillId="5" borderId="36" xfId="13" applyNumberFormat="1" applyFont="1" applyFill="1" applyBorder="1" applyAlignment="1" applyProtection="1">
      <alignment horizontal="right" vertical="center" shrinkToFit="1"/>
      <protection locked="0"/>
    </xf>
    <xf numFmtId="182" fontId="17" fillId="5" borderId="38" xfId="14" applyNumberFormat="1" applyFont="1" applyFill="1" applyBorder="1" applyAlignment="1" applyProtection="1">
      <alignment horizontal="right" vertical="center" shrinkToFit="1"/>
      <protection locked="0"/>
    </xf>
    <xf numFmtId="0" fontId="17" fillId="5" borderId="52" xfId="14" applyFont="1" applyFill="1" applyBorder="1" applyAlignment="1" applyProtection="1">
      <alignment horizontal="left" vertical="center" shrinkToFit="1"/>
      <protection locked="0"/>
    </xf>
    <xf numFmtId="182" fontId="17" fillId="5" borderId="99" xfId="14" applyNumberFormat="1" applyFont="1" applyFill="1" applyBorder="1" applyAlignment="1" applyProtection="1">
      <alignment horizontal="right" vertical="center" shrinkToFit="1"/>
      <protection locked="0"/>
    </xf>
    <xf numFmtId="182" fontId="17" fillId="5" borderId="105" xfId="14" applyNumberFormat="1" applyFont="1" applyFill="1" applyBorder="1" applyAlignment="1" applyProtection="1">
      <alignment horizontal="right" vertical="center" shrinkToFit="1"/>
      <protection locked="0"/>
    </xf>
    <xf numFmtId="182" fontId="17" fillId="5" borderId="103" xfId="13" applyNumberFormat="1" applyFont="1" applyFill="1" applyBorder="1" applyAlignment="1" applyProtection="1">
      <alignment horizontal="right" vertical="center" shrinkToFit="1"/>
      <protection locked="0"/>
    </xf>
    <xf numFmtId="0" fontId="17" fillId="5" borderId="103" xfId="13" applyFont="1" applyFill="1" applyBorder="1" applyAlignment="1" applyProtection="1">
      <alignment horizontal="left" vertical="center" shrinkToFit="1"/>
      <protection locked="0"/>
    </xf>
    <xf numFmtId="0" fontId="17" fillId="5" borderId="124" xfId="13" applyFont="1" applyFill="1" applyBorder="1" applyAlignment="1" applyProtection="1">
      <alignment horizontal="left" vertical="center" shrinkToFit="1"/>
      <protection locked="0"/>
    </xf>
    <xf numFmtId="0" fontId="17" fillId="3" borderId="85" xfId="14" applyFont="1" applyFill="1" applyBorder="1" applyAlignment="1" applyProtection="1">
      <alignment horizontal="left" vertical="center" shrinkToFit="1"/>
      <protection locked="0"/>
    </xf>
    <xf numFmtId="0" fontId="17" fillId="3" borderId="88" xfId="14" applyFont="1" applyFill="1" applyBorder="1" applyAlignment="1" applyProtection="1">
      <alignment horizontal="left" vertical="center" shrinkToFit="1"/>
      <protection locked="0"/>
    </xf>
    <xf numFmtId="0" fontId="17" fillId="3" borderId="92" xfId="14" applyFont="1" applyFill="1" applyBorder="1" applyAlignment="1" applyProtection="1">
      <alignment horizontal="left" vertical="center" shrinkToFit="1"/>
      <protection locked="0"/>
    </xf>
    <xf numFmtId="182" fontId="17" fillId="3" borderId="96" xfId="14" applyNumberFormat="1" applyFont="1" applyFill="1" applyBorder="1" applyAlignment="1" applyProtection="1">
      <alignment horizontal="right" vertical="center" shrinkToFit="1"/>
      <protection locked="0"/>
    </xf>
    <xf numFmtId="182" fontId="17" fillId="3" borderId="102" xfId="14" applyNumberFormat="1" applyFont="1" applyFill="1" applyBorder="1" applyAlignment="1" applyProtection="1">
      <alignment horizontal="right" vertical="center" shrinkToFit="1"/>
      <protection locked="0"/>
    </xf>
    <xf numFmtId="0" fontId="17" fillId="3" borderId="102" xfId="14" applyFont="1" applyFill="1" applyBorder="1" applyAlignment="1" applyProtection="1">
      <alignment horizontal="left" vertical="center" shrinkToFit="1"/>
      <protection locked="0"/>
    </xf>
    <xf numFmtId="0" fontId="17" fillId="3" borderId="147" xfId="14" applyFont="1" applyFill="1" applyBorder="1" applyAlignment="1" applyProtection="1">
      <alignment horizontal="left" vertical="center" shrinkToFit="1"/>
      <protection locked="0"/>
    </xf>
    <xf numFmtId="0" fontId="17" fillId="0" borderId="84" xfId="18" applyFont="1" applyBorder="1" applyAlignment="1" applyProtection="1">
      <alignment horizontal="left" vertical="center" shrinkToFit="1"/>
      <protection locked="0"/>
    </xf>
    <xf numFmtId="0" fontId="17" fillId="0" borderId="87" xfId="18" applyFont="1" applyBorder="1" applyAlignment="1" applyProtection="1">
      <alignment horizontal="left" vertical="center" shrinkToFit="1"/>
      <protection locked="0"/>
    </xf>
    <xf numFmtId="0" fontId="17" fillId="0" borderId="91" xfId="18" applyFont="1" applyBorder="1" applyAlignment="1" applyProtection="1">
      <alignment horizontal="left" vertical="center" shrinkToFit="1"/>
      <protection locked="0"/>
    </xf>
    <xf numFmtId="182" fontId="17" fillId="0" borderId="95" xfId="18" applyNumberFormat="1" applyFont="1" applyBorder="1" applyAlignment="1" applyProtection="1">
      <alignment horizontal="right" vertical="center" shrinkToFit="1"/>
      <protection locked="0"/>
    </xf>
    <xf numFmtId="182" fontId="17" fillId="0" borderId="101" xfId="18" applyNumberFormat="1" applyFont="1" applyBorder="1" applyAlignment="1" applyProtection="1">
      <alignment horizontal="right" vertical="center" shrinkToFit="1"/>
      <protection locked="0"/>
    </xf>
    <xf numFmtId="0" fontId="17" fillId="0" borderId="101" xfId="13" applyFont="1" applyBorder="1" applyAlignment="1" applyProtection="1">
      <alignment horizontal="left" vertical="center" shrinkToFit="1"/>
      <protection locked="0"/>
    </xf>
    <xf numFmtId="0" fontId="17" fillId="0" borderId="146" xfId="13" applyFont="1" applyBorder="1" applyAlignment="1" applyProtection="1">
      <alignment horizontal="left" vertical="center" shrinkToFit="1"/>
      <protection locked="0"/>
    </xf>
    <xf numFmtId="0" fontId="20" fillId="0" borderId="84" xfId="14" applyFont="1" applyBorder="1" applyAlignment="1" applyProtection="1">
      <alignment horizontal="left" vertical="center" shrinkToFit="1"/>
      <protection locked="0"/>
    </xf>
    <xf numFmtId="0" fontId="20" fillId="0" borderId="87" xfId="14" applyFont="1" applyBorder="1" applyAlignment="1" applyProtection="1">
      <alignment horizontal="left" vertical="center" shrinkToFit="1"/>
      <protection locked="0"/>
    </xf>
    <xf numFmtId="0" fontId="20" fillId="0" borderId="91" xfId="14" applyFont="1" applyBorder="1" applyAlignment="1" applyProtection="1">
      <alignment horizontal="left" vertical="center" shrinkToFit="1"/>
      <protection locked="0"/>
    </xf>
    <xf numFmtId="182" fontId="17" fillId="0" borderId="84" xfId="14" applyNumberFormat="1" applyFont="1" applyBorder="1" applyAlignment="1" applyProtection="1">
      <alignment horizontal="right" vertical="center" shrinkToFit="1"/>
      <protection locked="0"/>
    </xf>
    <xf numFmtId="182" fontId="17" fillId="0" borderId="87" xfId="14" applyNumberFormat="1" applyFont="1" applyBorder="1" applyAlignment="1" applyProtection="1">
      <alignment horizontal="right" vertical="center" shrinkToFit="1"/>
      <protection locked="0"/>
    </xf>
    <xf numFmtId="182" fontId="17" fillId="0" borderId="106" xfId="14" applyNumberFormat="1" applyFont="1" applyBorder="1" applyAlignment="1" applyProtection="1">
      <alignment horizontal="right" vertical="center" shrinkToFit="1"/>
      <protection locked="0"/>
    </xf>
    <xf numFmtId="182" fontId="17" fillId="0" borderId="107" xfId="14" applyNumberFormat="1" applyFont="1" applyBorder="1" applyAlignment="1" applyProtection="1">
      <alignment horizontal="right" vertical="center" shrinkToFit="1"/>
      <protection locked="0"/>
    </xf>
    <xf numFmtId="0" fontId="20" fillId="0" borderId="83" xfId="14" applyFont="1" applyBorder="1" applyAlignment="1" applyProtection="1">
      <alignment horizontal="left" vertical="center" shrinkToFit="1"/>
      <protection locked="0"/>
    </xf>
    <xf numFmtId="0" fontId="20" fillId="0" borderId="86" xfId="14" applyFont="1" applyBorder="1" applyAlignment="1" applyProtection="1">
      <alignment horizontal="left" vertical="center" shrinkToFit="1"/>
      <protection locked="0"/>
    </xf>
    <xf numFmtId="0" fontId="20" fillId="0" borderId="90" xfId="14" applyFont="1" applyBorder="1" applyAlignment="1" applyProtection="1">
      <alignment horizontal="left" vertical="center" shrinkToFit="1"/>
      <protection locked="0"/>
    </xf>
    <xf numFmtId="182" fontId="17" fillId="0" borderId="94" xfId="18" applyNumberFormat="1" applyFont="1" applyBorder="1" applyAlignment="1" applyProtection="1">
      <alignment horizontal="right" vertical="center" shrinkToFit="1"/>
      <protection locked="0"/>
    </xf>
    <xf numFmtId="182" fontId="17" fillId="0" borderId="100" xfId="18" applyNumberFormat="1" applyFont="1" applyBorder="1" applyAlignment="1" applyProtection="1">
      <alignment horizontal="right" vertical="center" shrinkToFit="1"/>
      <protection locked="0"/>
    </xf>
    <xf numFmtId="0" fontId="17" fillId="0" borderId="100" xfId="13" applyFont="1" applyBorder="1" applyAlignment="1" applyProtection="1">
      <alignment horizontal="left" vertical="center" shrinkToFit="1"/>
      <protection locked="0"/>
    </xf>
    <xf numFmtId="0" fontId="17" fillId="0" borderId="145" xfId="13" applyFont="1" applyBorder="1" applyAlignment="1" applyProtection="1">
      <alignment horizontal="left" vertical="center" shrinkToFit="1"/>
      <protection locked="0"/>
    </xf>
    <xf numFmtId="182" fontId="17" fillId="0" borderId="91" xfId="13" applyNumberFormat="1" applyFont="1" applyBorder="1" applyAlignment="1" applyProtection="1">
      <alignment horizontal="right" vertical="center" shrinkToFit="1"/>
      <protection locked="0"/>
    </xf>
    <xf numFmtId="0" fontId="17" fillId="0" borderId="123" xfId="13" applyFont="1" applyBorder="1" applyAlignment="1" applyProtection="1">
      <alignment horizontal="left" vertical="center" shrinkToFit="1"/>
      <protection locked="0"/>
    </xf>
    <xf numFmtId="182" fontId="17" fillId="5" borderId="112" xfId="14" applyNumberFormat="1" applyFont="1" applyFill="1" applyBorder="1" applyAlignment="1" applyProtection="1">
      <alignment horizontal="right" vertical="center" shrinkToFit="1"/>
      <protection locked="0"/>
    </xf>
    <xf numFmtId="182" fontId="17" fillId="5" borderId="117" xfId="13" applyNumberFormat="1" applyFont="1" applyFill="1" applyBorder="1" applyAlignment="1" applyProtection="1">
      <alignment horizontal="right" vertical="center" shrinkToFit="1"/>
      <protection locked="0"/>
    </xf>
    <xf numFmtId="182" fontId="17" fillId="5" borderId="124" xfId="13" applyNumberFormat="1" applyFont="1" applyFill="1" applyBorder="1" applyAlignment="1" applyProtection="1">
      <alignment horizontal="right" vertical="center" shrinkToFit="1"/>
      <protection locked="0"/>
    </xf>
    <xf numFmtId="182" fontId="17" fillId="5" borderId="128" xfId="13" applyNumberFormat="1" applyFont="1" applyFill="1" applyBorder="1" applyAlignment="1" applyProtection="1">
      <alignment horizontal="right" vertical="center" shrinkToFit="1"/>
      <protection locked="0"/>
    </xf>
    <xf numFmtId="179" fontId="17" fillId="5" borderId="105" xfId="14" applyNumberFormat="1" applyFont="1" applyFill="1" applyBorder="1" applyAlignment="1" applyProtection="1">
      <alignment horizontal="right" vertical="center" shrinkToFit="1"/>
      <protection locked="0"/>
    </xf>
    <xf numFmtId="182" fontId="17" fillId="5" borderId="61" xfId="13" applyNumberFormat="1" applyFont="1" applyFill="1" applyBorder="1" applyAlignment="1" applyProtection="1">
      <alignment horizontal="right" vertical="center" shrinkToFit="1"/>
      <protection locked="0"/>
    </xf>
    <xf numFmtId="182" fontId="17" fillId="5" borderId="52" xfId="13" applyNumberFormat="1" applyFont="1" applyFill="1" applyBorder="1" applyAlignment="1" applyProtection="1">
      <alignment horizontal="right" vertical="center" shrinkToFit="1"/>
      <protection locked="0"/>
    </xf>
    <xf numFmtId="182" fontId="17" fillId="3" borderId="95" xfId="17" applyNumberFormat="1" applyFont="1" applyFill="1" applyBorder="1" applyAlignment="1" applyProtection="1">
      <alignment horizontal="right" vertical="center" shrinkToFit="1"/>
      <protection locked="0"/>
    </xf>
    <xf numFmtId="182" fontId="17" fillId="3" borderId="101" xfId="17" applyNumberFormat="1" applyFont="1" applyFill="1" applyBorder="1" applyAlignment="1" applyProtection="1">
      <alignment horizontal="right" vertical="center" shrinkToFit="1"/>
      <protection locked="0"/>
    </xf>
    <xf numFmtId="182" fontId="17" fillId="3" borderId="107" xfId="17" applyNumberFormat="1" applyFont="1" applyFill="1" applyBorder="1" applyAlignment="1" applyProtection="1">
      <alignment horizontal="right" vertical="center" shrinkToFit="1"/>
      <protection locked="0"/>
    </xf>
    <xf numFmtId="182" fontId="17" fillId="0" borderId="116" xfId="18" applyNumberFormat="1" applyFont="1" applyBorder="1" applyAlignment="1" applyProtection="1">
      <alignment horizontal="right" vertical="center" shrinkToFit="1"/>
      <protection locked="0"/>
    </xf>
    <xf numFmtId="182" fontId="17" fillId="0" borderId="123" xfId="18" applyNumberFormat="1" applyFont="1" applyBorder="1" applyAlignment="1" applyProtection="1">
      <alignment horizontal="right" vertical="center" shrinkToFit="1"/>
      <protection locked="0"/>
    </xf>
    <xf numFmtId="182" fontId="17" fillId="3" borderId="106" xfId="17" applyNumberFormat="1" applyFont="1" applyFill="1" applyBorder="1" applyAlignment="1" applyProtection="1">
      <alignment horizontal="right" vertical="center" shrinkToFit="1"/>
      <protection locked="0"/>
    </xf>
    <xf numFmtId="179" fontId="17" fillId="3" borderId="101" xfId="17" applyNumberFormat="1" applyFont="1" applyFill="1" applyBorder="1" applyAlignment="1" applyProtection="1">
      <alignment horizontal="right" vertical="center" shrinkToFit="1"/>
      <protection locked="0"/>
    </xf>
    <xf numFmtId="0" fontId="17" fillId="0" borderId="11" xfId="14" applyFont="1" applyBorder="1" applyAlignment="1" applyProtection="1">
      <alignment horizontal="center" vertical="center" shrinkToFit="1"/>
      <protection locked="0"/>
    </xf>
    <xf numFmtId="0" fontId="17" fillId="0" borderId="22" xfId="14" applyFont="1" applyBorder="1" applyAlignment="1" applyProtection="1">
      <alignment horizontal="center" vertical="center"/>
      <protection locked="0"/>
    </xf>
    <xf numFmtId="0" fontId="17" fillId="0" borderId="50" xfId="14" applyFont="1" applyBorder="1" applyAlignment="1" applyProtection="1">
      <alignment horizontal="center" vertical="center"/>
      <protection locked="0"/>
    </xf>
    <xf numFmtId="179" fontId="17" fillId="0" borderId="101" xfId="14" applyNumberFormat="1" applyFont="1" applyBorder="1" applyAlignment="1" applyProtection="1">
      <alignment horizontal="right" vertical="center" shrinkToFit="1"/>
      <protection locked="0"/>
    </xf>
    <xf numFmtId="0" fontId="17" fillId="0" borderId="83" xfId="18" applyFont="1" applyBorder="1" applyAlignment="1" applyProtection="1">
      <alignment horizontal="left" vertical="center" shrinkToFit="1"/>
      <protection locked="0"/>
    </xf>
    <xf numFmtId="0" fontId="17" fillId="0" borderId="86" xfId="18" applyFont="1" applyBorder="1" applyAlignment="1" applyProtection="1">
      <alignment horizontal="left" vertical="center" shrinkToFit="1"/>
      <protection locked="0"/>
    </xf>
    <xf numFmtId="0" fontId="17" fillId="0" borderId="90" xfId="18" applyFont="1" applyBorder="1" applyAlignment="1" applyProtection="1">
      <alignment horizontal="left" vertical="center" shrinkToFit="1"/>
      <protection locked="0"/>
    </xf>
    <xf numFmtId="182" fontId="17" fillId="0" borderId="98" xfId="18" applyNumberFormat="1" applyFont="1" applyBorder="1" applyAlignment="1" applyProtection="1">
      <alignment horizontal="right" vertical="center" shrinkToFit="1"/>
      <protection locked="0"/>
    </xf>
    <xf numFmtId="182" fontId="17" fillId="0" borderId="104" xfId="18" applyNumberFormat="1" applyFont="1" applyBorder="1" applyAlignment="1" applyProtection="1">
      <alignment horizontal="right" vertical="center" shrinkToFit="1"/>
      <protection locked="0"/>
    </xf>
    <xf numFmtId="182" fontId="17" fillId="0" borderId="111" xfId="18" applyNumberFormat="1" applyFont="1" applyBorder="1" applyAlignment="1" applyProtection="1">
      <alignment horizontal="right" vertical="center" shrinkToFit="1"/>
      <protection locked="0"/>
    </xf>
    <xf numFmtId="182" fontId="17" fillId="0" borderId="118" xfId="18" applyNumberFormat="1" applyFont="1" applyBorder="1" applyAlignment="1" applyProtection="1">
      <alignment horizontal="right" vertical="center" shrinkToFit="1"/>
      <protection locked="0"/>
    </xf>
    <xf numFmtId="182" fontId="17" fillId="0" borderId="125" xfId="18" applyNumberFormat="1" applyFont="1" applyBorder="1" applyAlignment="1" applyProtection="1">
      <alignment horizontal="right" vertical="center" shrinkToFit="1"/>
      <protection locked="0"/>
    </xf>
    <xf numFmtId="182" fontId="17" fillId="0" borderId="129" xfId="14" applyNumberFormat="1" applyFont="1" applyBorder="1" applyAlignment="1" applyProtection="1">
      <alignment horizontal="right" vertical="center" shrinkToFit="1"/>
      <protection locked="0"/>
    </xf>
    <xf numFmtId="179" fontId="17" fillId="0" borderId="104" xfId="14" applyNumberFormat="1" applyFont="1" applyBorder="1" applyAlignment="1" applyProtection="1">
      <alignment horizontal="right" vertical="center" shrinkToFit="1"/>
      <protection locked="0"/>
    </xf>
    <xf numFmtId="0" fontId="17" fillId="0" borderId="104" xfId="14" applyFont="1" applyBorder="1" applyAlignment="1" applyProtection="1">
      <alignment horizontal="left" vertical="center" shrinkToFit="1"/>
      <protection locked="0"/>
    </xf>
    <xf numFmtId="0" fontId="17" fillId="0" borderId="125" xfId="14" applyFont="1" applyBorder="1" applyAlignment="1" applyProtection="1">
      <alignment horizontal="left" vertical="center" shrinkToFit="1"/>
      <protection locked="0"/>
    </xf>
    <xf numFmtId="0" fontId="17" fillId="3" borderId="19" xfId="14" applyFont="1" applyFill="1" applyBorder="1" applyAlignment="1">
      <alignment horizontal="left" vertical="center"/>
    </xf>
    <xf numFmtId="0" fontId="17" fillId="3" borderId="20" xfId="14" applyFont="1" applyFill="1" applyBorder="1" applyAlignment="1">
      <alignment horizontal="left" vertical="center"/>
    </xf>
    <xf numFmtId="182" fontId="17" fillId="5" borderId="97" xfId="13" applyNumberFormat="1" applyFont="1" applyFill="1" applyBorder="1" applyAlignment="1" applyProtection="1">
      <alignment horizontal="right" vertical="center" shrinkToFit="1"/>
      <protection locked="0"/>
    </xf>
    <xf numFmtId="182" fontId="17" fillId="5" borderId="108" xfId="13" applyNumberFormat="1" applyFont="1" applyFill="1" applyBorder="1" applyAlignment="1" applyProtection="1">
      <alignment horizontal="right" vertical="center" shrinkToFit="1"/>
      <protection locked="0"/>
    </xf>
    <xf numFmtId="182" fontId="17" fillId="0" borderId="96" xfId="18" applyNumberFormat="1" applyFont="1" applyBorder="1" applyAlignment="1" applyProtection="1">
      <alignment horizontal="right" vertical="center" shrinkToFit="1"/>
      <protection locked="0"/>
    </xf>
    <xf numFmtId="182" fontId="17" fillId="0" borderId="102" xfId="18" applyNumberFormat="1" applyFont="1" applyBorder="1" applyAlignment="1" applyProtection="1">
      <alignment horizontal="right" vertical="center" shrinkToFit="1"/>
      <protection locked="0"/>
    </xf>
    <xf numFmtId="182" fontId="17" fillId="0" borderId="110" xfId="18" applyNumberFormat="1" applyFont="1" applyBorder="1" applyAlignment="1" applyProtection="1">
      <alignment horizontal="right" vertical="center" shrinkToFit="1"/>
      <protection locked="0"/>
    </xf>
    <xf numFmtId="182" fontId="17" fillId="0" borderId="127" xfId="13" applyNumberFormat="1" applyFont="1" applyBorder="1" applyAlignment="1" applyProtection="1">
      <alignment horizontal="right" vertical="center" shrinkToFit="1"/>
      <protection locked="0"/>
    </xf>
    <xf numFmtId="0" fontId="17" fillId="0" borderId="102" xfId="13" applyFont="1" applyBorder="1" applyAlignment="1" applyProtection="1">
      <alignment horizontal="left" vertical="center" shrinkToFit="1"/>
      <protection locked="0"/>
    </xf>
    <xf numFmtId="0" fontId="17" fillId="0" borderId="147" xfId="13" applyFont="1" applyBorder="1" applyAlignment="1" applyProtection="1">
      <alignment horizontal="left" vertical="center" shrinkToFit="1"/>
      <protection locked="0"/>
    </xf>
    <xf numFmtId="0" fontId="16"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182" fontId="17" fillId="0" borderId="109" xfId="18" applyNumberFormat="1" applyFont="1" applyBorder="1" applyAlignment="1" applyProtection="1">
      <alignment horizontal="right" vertical="center" shrinkToFit="1"/>
      <protection locked="0"/>
    </xf>
    <xf numFmtId="182" fontId="17" fillId="0" borderId="115" xfId="18" applyNumberFormat="1" applyFont="1" applyBorder="1" applyAlignment="1" applyProtection="1">
      <alignment horizontal="right" vertical="center" shrinkToFit="1"/>
      <protection locked="0"/>
    </xf>
    <xf numFmtId="182" fontId="17" fillId="0" borderId="120" xfId="18" applyNumberFormat="1" applyFont="1" applyBorder="1" applyAlignment="1" applyProtection="1">
      <alignment horizontal="right" vertical="center" shrinkToFit="1"/>
      <protection locked="0"/>
    </xf>
    <xf numFmtId="182" fontId="17" fillId="0" borderId="122" xfId="18" applyNumberFormat="1" applyFont="1" applyBorder="1" applyAlignment="1" applyProtection="1">
      <alignment horizontal="right" vertical="center" shrinkToFit="1"/>
      <protection locked="0"/>
    </xf>
    <xf numFmtId="182" fontId="17" fillId="0" borderId="126" xfId="13" applyNumberFormat="1" applyFont="1" applyBorder="1" applyAlignment="1" applyProtection="1">
      <alignment horizontal="right" vertical="center" shrinkToFit="1"/>
      <protection locked="0"/>
    </xf>
    <xf numFmtId="182" fontId="17" fillId="0" borderId="83" xfId="13" applyNumberFormat="1" applyFont="1" applyBorder="1" applyAlignment="1" applyProtection="1">
      <alignment horizontal="right" vertical="center" shrinkToFit="1"/>
      <protection locked="0"/>
    </xf>
    <xf numFmtId="182" fontId="17" fillId="0" borderId="86" xfId="13" applyNumberFormat="1" applyFont="1" applyBorder="1" applyAlignment="1" applyProtection="1">
      <alignment horizontal="right" vertical="center" shrinkToFit="1"/>
      <protection locked="0"/>
    </xf>
    <xf numFmtId="182" fontId="17" fillId="0" borderId="90" xfId="13" applyNumberFormat="1" applyFont="1" applyBorder="1" applyAlignment="1" applyProtection="1">
      <alignment horizontal="right" vertical="center" shrinkToFit="1"/>
      <protection locked="0"/>
    </xf>
    <xf numFmtId="0" fontId="17" fillId="0" borderId="167" xfId="13" applyFont="1" applyBorder="1" applyAlignment="1" applyProtection="1">
      <alignment horizontal="left" vertical="center" shrinkToFi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4" fillId="3" borderId="32" xfId="21" applyFont="1" applyFill="1" applyBorder="1">
      <alignment vertical="center"/>
    </xf>
    <xf numFmtId="0" fontId="14" fillId="3" borderId="35" xfId="21" applyFont="1" applyFill="1" applyBorder="1">
      <alignment vertical="center"/>
    </xf>
    <xf numFmtId="0" fontId="14" fillId="3" borderId="37" xfId="21" applyFont="1" applyFill="1" applyBorder="1">
      <alignment vertical="center"/>
    </xf>
    <xf numFmtId="184" fontId="22" fillId="0" borderId="32" xfId="15" applyNumberFormat="1" applyFont="1" applyBorder="1" applyAlignment="1">
      <alignment horizontal="center" vertical="center"/>
    </xf>
    <xf numFmtId="184" fontId="22" fillId="0" borderId="35" xfId="15" applyNumberFormat="1" applyFont="1" applyBorder="1" applyAlignment="1">
      <alignment horizontal="center" vertical="center"/>
    </xf>
    <xf numFmtId="184" fontId="22"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4" fontId="22" fillId="0" borderId="27" xfId="15" applyNumberFormat="1" applyFont="1" applyBorder="1" applyAlignment="1">
      <alignment horizontal="center" vertical="center" wrapText="1"/>
    </xf>
    <xf numFmtId="184" fontId="22" fillId="0" borderId="26" xfId="15" applyNumberFormat="1" applyFont="1" applyBorder="1" applyAlignment="1">
      <alignment horizontal="center" vertical="center" wrapText="1"/>
    </xf>
    <xf numFmtId="184" fontId="14" fillId="3" borderId="32" xfId="21" applyNumberFormat="1" applyFont="1" applyFill="1" applyBorder="1" applyAlignment="1">
      <alignment vertical="center" wrapText="1"/>
    </xf>
    <xf numFmtId="184" fontId="14" fillId="3" borderId="35" xfId="21" applyNumberFormat="1" applyFont="1" applyFill="1" applyBorder="1" applyAlignment="1">
      <alignment vertical="center" wrapText="1"/>
    </xf>
    <xf numFmtId="184" fontId="14" fillId="3" borderId="37" xfId="21" applyNumberFormat="1" applyFont="1" applyFill="1" applyBorder="1" applyAlignment="1">
      <alignment vertical="center" wrapText="1"/>
    </xf>
    <xf numFmtId="184" fontId="14" fillId="0" borderId="32" xfId="21" applyNumberFormat="1" applyFont="1" applyBorder="1" applyAlignment="1">
      <alignment vertical="center" wrapText="1"/>
    </xf>
    <xf numFmtId="184" fontId="14" fillId="0" borderId="35" xfId="21" applyNumberFormat="1" applyFont="1" applyBorder="1" applyAlignment="1">
      <alignment vertical="center" wrapText="1"/>
    </xf>
    <xf numFmtId="184" fontId="14" fillId="0" borderId="37" xfId="21" applyNumberFormat="1" applyFont="1" applyBorder="1" applyAlignment="1">
      <alignment vertical="center" wrapText="1"/>
    </xf>
    <xf numFmtId="184" fontId="14" fillId="0" borderId="23" xfId="21" applyNumberFormat="1" applyFont="1" applyBorder="1">
      <alignment vertical="center"/>
    </xf>
    <xf numFmtId="183" fontId="14" fillId="3" borderId="32" xfId="20" applyNumberFormat="1" applyFont="1" applyFill="1" applyBorder="1" applyAlignment="1">
      <alignment horizontal="left" vertical="center" wrapText="1"/>
    </xf>
    <xf numFmtId="183" fontId="14" fillId="3" borderId="35" xfId="20" applyNumberFormat="1" applyFont="1" applyFill="1" applyBorder="1" applyAlignment="1">
      <alignment horizontal="left" vertical="center" wrapText="1"/>
    </xf>
    <xf numFmtId="183" fontId="14" fillId="3" borderId="37" xfId="20" applyNumberFormat="1" applyFont="1" applyFill="1" applyBorder="1" applyAlignment="1">
      <alignment horizontal="left" vertical="center" wrapText="1"/>
    </xf>
    <xf numFmtId="0" fontId="14" fillId="3" borderId="32" xfId="20" applyFont="1" applyFill="1" applyBorder="1" applyAlignment="1">
      <alignment horizontal="left" vertical="center"/>
    </xf>
    <xf numFmtId="0" fontId="14" fillId="3" borderId="35" xfId="20" applyFont="1" applyFill="1" applyBorder="1" applyAlignment="1">
      <alignment horizontal="left" vertical="center"/>
    </xf>
    <xf numFmtId="0" fontId="14" fillId="3" borderId="37" xfId="20" applyFont="1" applyFill="1" applyBorder="1" applyAlignment="1">
      <alignment horizontal="left" vertical="center"/>
    </xf>
    <xf numFmtId="184" fontId="22" fillId="0" borderId="32" xfId="21" applyNumberFormat="1" applyFont="1" applyBorder="1">
      <alignment vertical="center"/>
    </xf>
    <xf numFmtId="184" fontId="22" fillId="0" borderId="35" xfId="21" applyNumberFormat="1" applyFont="1" applyBorder="1">
      <alignment vertical="center"/>
    </xf>
    <xf numFmtId="184" fontId="22" fillId="0" borderId="37" xfId="21" applyNumberFormat="1" applyFont="1" applyBorder="1">
      <alignment vertical="center"/>
    </xf>
    <xf numFmtId="0" fontId="23" fillId="0" borderId="19" xfId="8" applyFont="1" applyBorder="1" applyAlignment="1">
      <alignment horizontal="left" vertical="center" wrapText="1"/>
    </xf>
    <xf numFmtId="0" fontId="23" fillId="0" borderId="53" xfId="8" applyFont="1" applyBorder="1" applyAlignment="1">
      <alignment horizontal="left" vertical="center" wrapText="1"/>
    </xf>
    <xf numFmtId="0" fontId="23" fillId="0" borderId="23" xfId="8" applyFont="1" applyBorder="1" applyAlignment="1">
      <alignment horizontal="left" vertical="center"/>
    </xf>
    <xf numFmtId="0" fontId="23" fillId="0" borderId="54" xfId="8" applyFont="1" applyBorder="1" applyAlignment="1">
      <alignment horizontal="left" vertical="center"/>
    </xf>
    <xf numFmtId="0" fontId="23" fillId="0" borderId="36" xfId="8" applyFont="1" applyBorder="1" applyAlignment="1">
      <alignment horizontal="left" vertical="center"/>
    </xf>
    <xf numFmtId="0" fontId="23" fillId="0" borderId="52" xfId="8" applyFont="1" applyBorder="1" applyAlignment="1">
      <alignment horizontal="left" vertical="center"/>
    </xf>
    <xf numFmtId="0" fontId="25" fillId="0" borderId="35" xfId="19" applyFont="1" applyBorder="1" applyAlignment="1">
      <alignment horizontal="left" vertical="center" wrapText="1"/>
    </xf>
    <xf numFmtId="0" fontId="25" fillId="0" borderId="51" xfId="19" applyFont="1" applyBorder="1" applyAlignment="1">
      <alignment horizontal="left" vertical="center" wrapText="1"/>
    </xf>
    <xf numFmtId="0" fontId="25" fillId="0" borderId="36" xfId="19" applyFont="1" applyBorder="1" applyAlignment="1">
      <alignment horizontal="left" vertical="center" wrapText="1"/>
    </xf>
    <xf numFmtId="0" fontId="25" fillId="0" borderId="52" xfId="19" applyFont="1" applyBorder="1" applyAlignment="1">
      <alignment horizontal="left" vertical="center" wrapText="1"/>
    </xf>
    <xf numFmtId="0" fontId="25" fillId="0" borderId="22" xfId="19" applyFont="1" applyBorder="1" applyAlignment="1">
      <alignment horizontal="left" vertical="center" wrapText="1"/>
    </xf>
    <xf numFmtId="0" fontId="25" fillId="0" borderId="50" xfId="19" applyFont="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Border="1" applyAlignment="1">
      <alignment vertical="center" wrapText="1"/>
    </xf>
    <xf numFmtId="0" fontId="25" fillId="0" borderId="13" xfId="10" applyFont="1" applyBorder="1" applyAlignment="1">
      <alignment vertical="center" wrapText="1"/>
    </xf>
    <xf numFmtId="0" fontId="25" fillId="0" borderId="8" xfId="10" applyFont="1" applyBorder="1" applyAlignment="1">
      <alignment vertical="center" wrapText="1"/>
    </xf>
    <xf numFmtId="0" fontId="25" fillId="0" borderId="14" xfId="10" applyFont="1" applyBorder="1" applyAlignment="1">
      <alignment vertical="center" wrapText="1"/>
    </xf>
    <xf numFmtId="0" fontId="25" fillId="0" borderId="56" xfId="10" applyFont="1" applyBorder="1" applyAlignment="1">
      <alignment vertical="center" wrapText="1"/>
    </xf>
    <xf numFmtId="0" fontId="25" fillId="0" borderId="15" xfId="10" applyFont="1" applyBorder="1" applyAlignment="1">
      <alignment vertical="center" wrapText="1"/>
    </xf>
    <xf numFmtId="0" fontId="25" fillId="0" borderId="35" xfId="10" applyFont="1" applyBorder="1">
      <alignment vertical="center"/>
    </xf>
    <xf numFmtId="0" fontId="25" fillId="0" borderId="51" xfId="10" applyFont="1" applyBorder="1">
      <alignment vertical="center"/>
    </xf>
    <xf numFmtId="0" fontId="25" fillId="0" borderId="57" xfId="10" applyFont="1" applyBorder="1" applyAlignment="1">
      <alignment vertical="center" wrapText="1"/>
    </xf>
    <xf numFmtId="0" fontId="25" fillId="0" borderId="37" xfId="10" applyFont="1" applyBorder="1" applyAlignment="1">
      <alignment vertical="center" wrapText="1"/>
    </xf>
    <xf numFmtId="0" fontId="25" fillId="0" borderId="61" xfId="10" applyFont="1" applyBorder="1">
      <alignment vertical="center"/>
    </xf>
    <xf numFmtId="0" fontId="25" fillId="0" borderId="38" xfId="10" applyFont="1" applyBorder="1">
      <alignment vertical="center"/>
    </xf>
    <xf numFmtId="0" fontId="25" fillId="0" borderId="36" xfId="10" applyFont="1" applyBorder="1">
      <alignment vertical="center"/>
    </xf>
    <xf numFmtId="0" fontId="25" fillId="0" borderId="52" xfId="10" applyFont="1" applyBorder="1">
      <alignment vertical="center"/>
    </xf>
    <xf numFmtId="0" fontId="25" fillId="0" borderId="22" xfId="10" applyFont="1" applyBorder="1">
      <alignment vertical="center"/>
    </xf>
    <xf numFmtId="0" fontId="25" fillId="0" borderId="50" xfId="10" applyFont="1" applyBorder="1">
      <alignment vertical="center"/>
    </xf>
    <xf numFmtId="0" fontId="25" fillId="0" borderId="35" xfId="9" applyFont="1" applyBorder="1" applyAlignment="1">
      <alignment horizontal="left" vertical="center"/>
    </xf>
    <xf numFmtId="0" fontId="25" fillId="0" borderId="51" xfId="9" applyFont="1" applyBorder="1" applyAlignment="1">
      <alignment horizontal="left" vertical="center"/>
    </xf>
    <xf numFmtId="0" fontId="25" fillId="0" borderId="36" xfId="9" applyFont="1" applyBorder="1" applyAlignment="1">
      <alignment horizontal="left" vertical="center"/>
    </xf>
    <xf numFmtId="0" fontId="25" fillId="0" borderId="52" xfId="9" applyFont="1" applyBorder="1" applyAlignment="1">
      <alignment horizontal="left" vertical="center"/>
    </xf>
    <xf numFmtId="0" fontId="25" fillId="0" borderId="12" xfId="9" applyFont="1" applyBorder="1" applyAlignment="1">
      <alignment vertical="center" wrapText="1"/>
    </xf>
    <xf numFmtId="0" fontId="25" fillId="0" borderId="16" xfId="9" applyFont="1" applyBorder="1" applyAlignment="1">
      <alignment vertical="center" wrapText="1"/>
    </xf>
    <xf numFmtId="0" fontId="25" fillId="0" borderId="32" xfId="9" applyFont="1" applyBorder="1" applyAlignment="1">
      <alignment horizontal="center" vertical="center" shrinkToFit="1"/>
    </xf>
    <xf numFmtId="0" fontId="25" fillId="0" borderId="35" xfId="9" applyFont="1" applyBorder="1" applyAlignment="1">
      <alignment horizontal="center" vertical="center" shrinkToFit="1"/>
    </xf>
    <xf numFmtId="0" fontId="25" fillId="0" borderId="51" xfId="9" applyFont="1" applyBorder="1" applyAlignment="1">
      <alignment horizontal="center" vertical="center" shrinkToFit="1"/>
    </xf>
    <xf numFmtId="0" fontId="25" fillId="0" borderId="22" xfId="9" applyFont="1" applyBorder="1" applyAlignment="1">
      <alignment horizontal="left" vertical="center"/>
    </xf>
    <xf numFmtId="0" fontId="25" fillId="0" borderId="50" xfId="9" applyFont="1" applyBorder="1" applyAlignment="1">
      <alignment horizontal="left" vertical="center"/>
    </xf>
    <xf numFmtId="0" fontId="30" fillId="0" borderId="32" xfId="8" applyFont="1" applyBorder="1" applyAlignment="1" applyProtection="1">
      <alignment horizontal="left" vertical="center" wrapText="1"/>
      <protection locked="0"/>
    </xf>
    <xf numFmtId="0" fontId="30" fillId="0" borderId="35" xfId="8" applyFont="1" applyBorder="1" applyAlignment="1" applyProtection="1">
      <alignment horizontal="left" vertical="center" wrapText="1"/>
      <protection locked="0"/>
    </xf>
    <xf numFmtId="0" fontId="30" fillId="0" borderId="51"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18" xfId="8" applyFont="1" applyBorder="1" applyAlignment="1">
      <alignment horizontal="left" vertical="center"/>
    </xf>
    <xf numFmtId="0" fontId="30" fillId="0" borderId="64" xfId="8" applyFont="1" applyBorder="1" applyAlignment="1">
      <alignment horizontal="left" vertical="center"/>
    </xf>
    <xf numFmtId="0" fontId="30" fillId="0" borderId="19" xfId="8" applyFont="1" applyBorder="1" applyAlignment="1">
      <alignment horizontal="left" vertical="center" wrapText="1"/>
    </xf>
    <xf numFmtId="0" fontId="30" fillId="0" borderId="53" xfId="8" applyFont="1" applyBorder="1" applyAlignment="1">
      <alignment horizontal="left" vertical="center" wrapText="1"/>
    </xf>
    <xf numFmtId="0" fontId="30" fillId="0" borderId="23" xfId="8" applyFont="1" applyBorder="1" applyAlignment="1">
      <alignment horizontal="left" vertical="center"/>
    </xf>
    <xf numFmtId="0" fontId="30" fillId="0" borderId="54" xfId="8" applyFont="1" applyBorder="1" applyAlignment="1">
      <alignment horizontal="left" vertical="center"/>
    </xf>
    <xf numFmtId="0" fontId="30" fillId="0" borderId="35" xfId="8" applyFont="1" applyBorder="1" applyAlignment="1">
      <alignment horizontal="left" vertical="center"/>
    </xf>
    <xf numFmtId="0" fontId="30" fillId="0" borderId="51" xfId="8" applyFont="1" applyBorder="1" applyAlignment="1">
      <alignment horizontal="left" vertical="center"/>
    </xf>
    <xf numFmtId="0" fontId="44" fillId="0" borderId="0" xfId="22" applyFont="1">
      <alignment vertical="center"/>
    </xf>
    <xf numFmtId="179" fontId="3" fillId="3" borderId="74" xfId="20" applyNumberFormat="1" applyFont="1" applyFill="1" applyBorder="1" applyAlignment="1">
      <alignment horizontal="center" vertical="center"/>
    </xf>
    <xf numFmtId="183"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179" fontId="3" fillId="0" borderId="0" xfId="21" applyNumberFormat="1" applyFont="1" applyAlignment="1">
      <alignment horizontal="center" vertical="center"/>
    </xf>
    <xf numFmtId="184" fontId="1" fillId="0" borderId="0" xfId="21" applyNumberFormat="1" applyAlignment="1">
      <alignment horizontal="center" vertical="center"/>
    </xf>
    <xf numFmtId="0" fontId="3" fillId="0" borderId="0" xfId="21" applyFont="1" applyAlignment="1">
      <alignment horizontal="center" vertical="center"/>
    </xf>
    <xf numFmtId="179" fontId="3" fillId="3" borderId="0" xfId="20" applyNumberFormat="1" applyFont="1" applyFill="1" applyAlignment="1">
      <alignment horizontal="center" vertical="center" wrapText="1"/>
    </xf>
    <xf numFmtId="183" fontId="3" fillId="3" borderId="0" xfId="20" applyNumberFormat="1" applyFont="1" applyFill="1" applyAlignment="1">
      <alignment vertical="center" wrapText="1"/>
    </xf>
    <xf numFmtId="179" fontId="3" fillId="3" borderId="0" xfId="20" applyNumberFormat="1" applyFont="1" applyFill="1" applyAlignment="1">
      <alignment horizontal="center" vertical="center"/>
    </xf>
    <xf numFmtId="183" fontId="3" fillId="3" borderId="0" xfId="20" applyNumberFormat="1" applyFont="1" applyFill="1" applyAlignment="1">
      <alignment horizontal="center" vertical="center" wrapText="1"/>
    </xf>
    <xf numFmtId="0" fontId="3" fillId="0" borderId="37" xfId="21" applyFont="1" applyBorder="1" applyAlignment="1">
      <alignment horizontal="center" vertical="center"/>
    </xf>
    <xf numFmtId="0" fontId="3" fillId="0" borderId="35" xfId="21" applyFont="1" applyBorder="1" applyAlignment="1">
      <alignment horizontal="center" vertical="center"/>
    </xf>
    <xf numFmtId="0" fontId="3" fillId="0" borderId="32" xfId="21" applyFont="1" applyBorder="1" applyAlignment="1">
      <alignment horizontal="center" vertical="center"/>
    </xf>
    <xf numFmtId="49" fontId="3" fillId="3" borderId="0" xfId="20" applyNumberFormat="1" applyFont="1" applyFill="1" applyAlignment="1">
      <alignment horizontal="center" vertical="center"/>
    </xf>
    <xf numFmtId="49" fontId="3" fillId="3" borderId="0" xfId="20" applyNumberFormat="1" applyFont="1" applyFill="1" applyAlignment="1">
      <alignment horizontal="center" vertical="center" wrapText="1"/>
    </xf>
    <xf numFmtId="184" fontId="3" fillId="3" borderId="0" xfId="21" applyNumberFormat="1" applyFont="1" applyFill="1" applyAlignment="1">
      <alignment vertical="center" wrapText="1"/>
    </xf>
    <xf numFmtId="179" fontId="1" fillId="0" borderId="0" xfId="16" applyNumberFormat="1" applyAlignment="1">
      <alignment horizontal="right" vertical="center"/>
    </xf>
    <xf numFmtId="182" fontId="1" fillId="0" borderId="0" xfId="16" applyNumberFormat="1" applyAlignment="1">
      <alignment horizontal="right" vertical="center"/>
    </xf>
    <xf numFmtId="184" fontId="1" fillId="0" borderId="0" xfId="21" applyNumberFormat="1" applyAlignment="1">
      <alignment horizontal="center" vertical="center"/>
    </xf>
    <xf numFmtId="184" fontId="1" fillId="0" borderId="0" xfId="15" applyNumberFormat="1" applyAlignment="1">
      <alignment vertical="center"/>
    </xf>
    <xf numFmtId="0" fontId="3" fillId="0" borderId="15" xfId="21" applyFont="1" applyBorder="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16" xfId="21" applyFont="1" applyBorder="1" applyAlignment="1" applyProtection="1">
      <alignment horizontal="left" vertical="top" wrapText="1"/>
      <protection locked="0"/>
    </xf>
    <xf numFmtId="0" fontId="3" fillId="0" borderId="23" xfId="21" applyFont="1" applyBorder="1" applyAlignment="1" applyProtection="1">
      <alignment horizontal="left" vertical="top" wrapText="1"/>
      <protection locked="0"/>
    </xf>
    <xf numFmtId="0" fontId="3" fillId="0" borderId="30" xfId="21" applyFont="1" applyBorder="1" applyAlignment="1" applyProtection="1">
      <alignment horizontal="left" vertical="top" wrapText="1"/>
      <protection locked="0"/>
    </xf>
    <xf numFmtId="184" fontId="3" fillId="0" borderId="0" xfId="21" applyNumberFormat="1" applyFont="1">
      <alignment vertical="center"/>
    </xf>
    <xf numFmtId="184" fontId="0" fillId="0" borderId="0" xfId="21" applyNumberFormat="1" applyFont="1">
      <alignment vertical="center"/>
    </xf>
    <xf numFmtId="181" fontId="3" fillId="0" borderId="0" xfId="20" applyNumberFormat="1" applyFont="1">
      <alignment vertical="center"/>
    </xf>
    <xf numFmtId="0" fontId="3" fillId="0" borderId="35" xfId="21" applyFont="1" applyBorder="1">
      <alignment vertical="center"/>
    </xf>
    <xf numFmtId="184" fontId="3" fillId="0" borderId="42" xfId="21" applyNumberFormat="1" applyFont="1" applyBorder="1">
      <alignment vertical="center"/>
    </xf>
    <xf numFmtId="184" fontId="3" fillId="0" borderId="15" xfId="21" applyNumberFormat="1" applyFont="1" applyBorder="1">
      <alignment vertical="center"/>
    </xf>
    <xf numFmtId="181" fontId="3" fillId="0" borderId="34" xfId="21" applyNumberFormat="1" applyFont="1" applyBorder="1">
      <alignment vertical="center"/>
    </xf>
    <xf numFmtId="184" fontId="3" fillId="0" borderId="34" xfId="21" applyNumberFormat="1" applyFont="1" applyBorder="1">
      <alignment vertical="center"/>
    </xf>
    <xf numFmtId="184" fontId="3" fillId="0" borderId="31" xfId="21" applyNumberFormat="1" applyFont="1" applyBorder="1">
      <alignment vertical="center"/>
    </xf>
    <xf numFmtId="184" fontId="3" fillId="0" borderId="14" xfId="21" applyNumberFormat="1" applyFont="1" applyBorder="1">
      <alignment vertical="center"/>
    </xf>
    <xf numFmtId="191" fontId="3" fillId="0" borderId="0" xfId="21" applyNumberFormat="1" applyFont="1">
      <alignment vertical="center"/>
    </xf>
    <xf numFmtId="183" fontId="3" fillId="0" borderId="0" xfId="20" applyNumberFormat="1" applyFont="1" applyAlignment="1">
      <alignment horizontal="center" vertical="center" wrapText="1"/>
    </xf>
    <xf numFmtId="181" fontId="3" fillId="0" borderId="23" xfId="21" applyNumberFormat="1" applyFont="1" applyBorder="1">
      <alignment vertical="center"/>
    </xf>
    <xf numFmtId="0" fontId="3" fillId="0" borderId="30" xfId="21"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22" xr:uid="{3957A1D8-B46B-4684-9B54-7DE4BBA7D638}"/>
    <cellStyle name="標準_【レイアウト】（県）資料３（Ｐ２）　歳出比較分析表" xfId="21" xr:uid="{00000000-0005-0000-0000-000015000000}"/>
    <cellStyle name="標準_【レイアウト】（市）資料３（Ｐ２）　歳出比較分析表" xfId="20" xr:uid="{00000000-0005-0000-0000-000014000000}"/>
    <cellStyle name="標準_APAHO251300" xfId="15" xr:uid="{00000000-0005-0000-0000-00000F000000}"/>
    <cellStyle name="標準_APAHO252300" xfId="16" xr:uid="{00000000-0005-0000-0000-000010000000}"/>
    <cellStyle name="標準_Book1" xfId="17" xr:uid="{00000000-0005-0000-0000-000011000000}"/>
    <cellStyle name="標準_O-JJ0722-001-3_決算状況カード(各会計・関係団体)_O-JJ1016-001-3_財政状況資料集(決算状況カード(各会計・関係団体))(Rev2)2" xfId="18" xr:uid="{00000000-0005-0000-0000-000012000000}"/>
    <cellStyle name="標準_O-JJ0722-001-8_連結実質赤字比率に係る赤字・黒字の構成分析"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47161</c:v>
                </c:pt>
              </c:numCache>
            </c:numRef>
          </c:val>
          <c:smooth val="0"/>
          <c:extLst>
            <c:ext xmlns:c16="http://schemas.microsoft.com/office/drawing/2014/chart" uri="{C3380CC4-5D6E-409C-BE32-E72D297353CC}">
              <c16:uniqueId val="{00000000-1E0F-4F4C-A4FD-700643A6CC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69719</c:v>
                </c:pt>
                <c:pt idx="1">
                  <c:v>17338</c:v>
                </c:pt>
                <c:pt idx="2">
                  <c:v>69862</c:v>
                </c:pt>
                <c:pt idx="3">
                  <c:v>39483</c:v>
                </c:pt>
                <c:pt idx="4">
                  <c:v>66269</c:v>
                </c:pt>
              </c:numCache>
            </c:numRef>
          </c:val>
          <c:smooth val="0"/>
          <c:extLst>
            <c:ext xmlns:c16="http://schemas.microsoft.com/office/drawing/2014/chart" uri="{C3380CC4-5D6E-409C-BE32-E72D297353CC}">
              <c16:uniqueId val="{00000001-1E0F-4F4C-A4FD-700643A6CC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0.34</c:v>
                </c:pt>
                <c:pt idx="1">
                  <c:v>0.24</c:v>
                </c:pt>
                <c:pt idx="2">
                  <c:v>0.46</c:v>
                </c:pt>
                <c:pt idx="3">
                  <c:v>0.16</c:v>
                </c:pt>
                <c:pt idx="4">
                  <c:v>0.2</c:v>
                </c:pt>
              </c:numCache>
            </c:numRef>
          </c:val>
          <c:extLst>
            <c:ext xmlns:c16="http://schemas.microsoft.com/office/drawing/2014/chart" uri="{C3380CC4-5D6E-409C-BE32-E72D297353CC}">
              <c16:uniqueId val="{00000000-554A-4046-9A6E-6CD969513C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c:v>
                </c:pt>
                <c:pt idx="1">
                  <c:v>23.43</c:v>
                </c:pt>
                <c:pt idx="2">
                  <c:v>23.28</c:v>
                </c:pt>
                <c:pt idx="3">
                  <c:v>20.89</c:v>
                </c:pt>
                <c:pt idx="4">
                  <c:v>20.04</c:v>
                </c:pt>
              </c:numCache>
            </c:numRef>
          </c:val>
          <c:extLst>
            <c:ext xmlns:c16="http://schemas.microsoft.com/office/drawing/2014/chart" uri="{C3380CC4-5D6E-409C-BE32-E72D297353CC}">
              <c16:uniqueId val="{00000001-554A-4046-9A6E-6CD969513C8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-2.4500000000000002</c:v>
                </c:pt>
                <c:pt idx="1">
                  <c:v>-1.43</c:v>
                </c:pt>
                <c:pt idx="2">
                  <c:v>0.25</c:v>
                </c:pt>
                <c:pt idx="3">
                  <c:v>3.89</c:v>
                </c:pt>
                <c:pt idx="4">
                  <c:v>0.12</c:v>
                </c:pt>
              </c:numCache>
            </c:numRef>
          </c:val>
          <c:smooth val="0"/>
          <c:extLst>
            <c:ext xmlns:c16="http://schemas.microsoft.com/office/drawing/2014/chart" uri="{C3380CC4-5D6E-409C-BE32-E72D297353CC}">
              <c16:uniqueId val="{00000002-554A-4046-9A6E-6CD969513C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04-40F6-B31B-FFCED32DCD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04-40F6-B31B-FFCED32DCD50}"/>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04-40F6-B31B-FFCED32DCD50}"/>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B04-40F6-B31B-FFCED32DCD50}"/>
            </c:ext>
          </c:extLst>
        </c:ser>
        <c:ser>
          <c:idx val="4"/>
          <c:order val="4"/>
          <c:tx>
            <c:strRef>
              <c:f>データシート!$A$31</c:f>
              <c:strCache>
                <c:ptCount val="1"/>
                <c:pt idx="0">
                  <c:v>介護保険特別会計（サービス勘定）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1B04-40F6-B31B-FFCED32DCD5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0.05</c:v>
                </c:pt>
                <c:pt idx="8">
                  <c:v>#N/A</c:v>
                </c:pt>
                <c:pt idx="9">
                  <c:v>0.04</c:v>
                </c:pt>
              </c:numCache>
            </c:numRef>
          </c:val>
          <c:extLst>
            <c:ext xmlns:c16="http://schemas.microsoft.com/office/drawing/2014/chart" uri="{C3380CC4-5D6E-409C-BE32-E72D297353CC}">
              <c16:uniqueId val="{00000005-1B04-40F6-B31B-FFCED32DCD50}"/>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0.11</c:v>
                </c:pt>
                <c:pt idx="2">
                  <c:v>#N/A</c:v>
                </c:pt>
                <c:pt idx="3">
                  <c:v>0</c:v>
                </c:pt>
                <c:pt idx="4">
                  <c:v>#N/A</c:v>
                </c:pt>
                <c:pt idx="5">
                  <c:v>0.14000000000000001</c:v>
                </c:pt>
                <c:pt idx="6">
                  <c:v>#N/A</c:v>
                </c:pt>
                <c:pt idx="7">
                  <c:v>0</c:v>
                </c:pt>
                <c:pt idx="8">
                  <c:v>#N/A</c:v>
                </c:pt>
                <c:pt idx="9">
                  <c:v>0.11</c:v>
                </c:pt>
              </c:numCache>
            </c:numRef>
          </c:val>
          <c:extLst>
            <c:ext xmlns:c16="http://schemas.microsoft.com/office/drawing/2014/chart" uri="{C3380CC4-5D6E-409C-BE32-E72D297353CC}">
              <c16:uniqueId val="{00000006-1B04-40F6-B31B-FFCED32DCD5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0.33</c:v>
                </c:pt>
                <c:pt idx="2">
                  <c:v>#N/A</c:v>
                </c:pt>
                <c:pt idx="3">
                  <c:v>0.23</c:v>
                </c:pt>
                <c:pt idx="4">
                  <c:v>#N/A</c:v>
                </c:pt>
                <c:pt idx="5">
                  <c:v>0.45</c:v>
                </c:pt>
                <c:pt idx="6">
                  <c:v>#N/A</c:v>
                </c:pt>
                <c:pt idx="7">
                  <c:v>0.15</c:v>
                </c:pt>
                <c:pt idx="8">
                  <c:v>#N/A</c:v>
                </c:pt>
                <c:pt idx="9">
                  <c:v>0.19</c:v>
                </c:pt>
              </c:numCache>
            </c:numRef>
          </c:val>
          <c:extLst>
            <c:ext xmlns:c16="http://schemas.microsoft.com/office/drawing/2014/chart" uri="{C3380CC4-5D6E-409C-BE32-E72D297353CC}">
              <c16:uniqueId val="{00000007-1B04-40F6-B31B-FFCED32DCD50}"/>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0.04</c:v>
                </c:pt>
                <c:pt idx="2">
                  <c:v>#N/A</c:v>
                </c:pt>
                <c:pt idx="3">
                  <c:v>0.28999999999999998</c:v>
                </c:pt>
                <c:pt idx="4">
                  <c:v>#N/A</c:v>
                </c:pt>
                <c:pt idx="5">
                  <c:v>0.38</c:v>
                </c:pt>
                <c:pt idx="6">
                  <c:v>#N/A</c:v>
                </c:pt>
                <c:pt idx="7">
                  <c:v>0.48</c:v>
                </c:pt>
                <c:pt idx="8">
                  <c:v>#N/A</c:v>
                </c:pt>
                <c:pt idx="9">
                  <c:v>0.41</c:v>
                </c:pt>
              </c:numCache>
            </c:numRef>
          </c:val>
          <c:extLst>
            <c:ext xmlns:c16="http://schemas.microsoft.com/office/drawing/2014/chart" uri="{C3380CC4-5D6E-409C-BE32-E72D297353CC}">
              <c16:uniqueId val="{00000008-1B04-40F6-B31B-FFCED32DCD5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14.39</c:v>
                </c:pt>
                <c:pt idx="2">
                  <c:v>#N/A</c:v>
                </c:pt>
                <c:pt idx="3">
                  <c:v>13.58</c:v>
                </c:pt>
                <c:pt idx="4">
                  <c:v>#N/A</c:v>
                </c:pt>
                <c:pt idx="5">
                  <c:v>12.65</c:v>
                </c:pt>
                <c:pt idx="6">
                  <c:v>#N/A</c:v>
                </c:pt>
                <c:pt idx="7">
                  <c:v>11.64</c:v>
                </c:pt>
                <c:pt idx="8">
                  <c:v>#N/A</c:v>
                </c:pt>
                <c:pt idx="9">
                  <c:v>9.6300000000000008</c:v>
                </c:pt>
              </c:numCache>
            </c:numRef>
          </c:val>
          <c:extLst>
            <c:ext xmlns:c16="http://schemas.microsoft.com/office/drawing/2014/chart" uri="{C3380CC4-5D6E-409C-BE32-E72D297353CC}">
              <c16:uniqueId val="{00000009-1B04-40F6-B31B-FFCED32DCD5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1644</c:v>
                </c:pt>
                <c:pt idx="5">
                  <c:v>1672</c:v>
                </c:pt>
                <c:pt idx="8">
                  <c:v>1681</c:v>
                </c:pt>
                <c:pt idx="11">
                  <c:v>1664</c:v>
                </c:pt>
                <c:pt idx="14">
                  <c:v>1672</c:v>
                </c:pt>
              </c:numCache>
            </c:numRef>
          </c:val>
          <c:extLst>
            <c:ext xmlns:c16="http://schemas.microsoft.com/office/drawing/2014/chart" uri="{C3380CC4-5D6E-409C-BE32-E72D297353CC}">
              <c16:uniqueId val="{00000000-D6DB-4076-A4E7-1B2A0231D1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DB-4076-A4E7-1B2A0231D1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DB-4076-A4E7-1B2A0231D1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26</c:v>
                </c:pt>
                <c:pt idx="6">
                  <c:v>23</c:v>
                </c:pt>
                <c:pt idx="9">
                  <c:v>23</c:v>
                </c:pt>
                <c:pt idx="12">
                  <c:v>27</c:v>
                </c:pt>
              </c:numCache>
            </c:numRef>
          </c:val>
          <c:extLst>
            <c:ext xmlns:c16="http://schemas.microsoft.com/office/drawing/2014/chart" uri="{C3380CC4-5D6E-409C-BE32-E72D297353CC}">
              <c16:uniqueId val="{00000003-D6DB-4076-A4E7-1B2A0231D1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1011</c:v>
                </c:pt>
                <c:pt idx="3">
                  <c:v>1044</c:v>
                </c:pt>
                <c:pt idx="6">
                  <c:v>1052</c:v>
                </c:pt>
                <c:pt idx="9">
                  <c:v>1042</c:v>
                </c:pt>
                <c:pt idx="12">
                  <c:v>1063</c:v>
                </c:pt>
              </c:numCache>
            </c:numRef>
          </c:val>
          <c:extLst>
            <c:ext xmlns:c16="http://schemas.microsoft.com/office/drawing/2014/chart" uri="{C3380CC4-5D6E-409C-BE32-E72D297353CC}">
              <c16:uniqueId val="{00000004-D6DB-4076-A4E7-1B2A0231D1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DB-4076-A4E7-1B2A0231D1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DB-4076-A4E7-1B2A0231D1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1598</c:v>
                </c:pt>
                <c:pt idx="3">
                  <c:v>1574</c:v>
                </c:pt>
                <c:pt idx="6">
                  <c:v>1631</c:v>
                </c:pt>
                <c:pt idx="9">
                  <c:v>1626</c:v>
                </c:pt>
                <c:pt idx="12">
                  <c:v>1684</c:v>
                </c:pt>
              </c:numCache>
            </c:numRef>
          </c:val>
          <c:extLst>
            <c:ext xmlns:c16="http://schemas.microsoft.com/office/drawing/2014/chart" uri="{C3380CC4-5D6E-409C-BE32-E72D297353CC}">
              <c16:uniqueId val="{00000007-D6DB-4076-A4E7-1B2A0231D12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989</c:v>
                </c:pt>
                <c:pt idx="2">
                  <c:v>#N/A</c:v>
                </c:pt>
                <c:pt idx="3">
                  <c:v>#N/A</c:v>
                </c:pt>
                <c:pt idx="4">
                  <c:v>972</c:v>
                </c:pt>
                <c:pt idx="5">
                  <c:v>#N/A</c:v>
                </c:pt>
                <c:pt idx="6">
                  <c:v>#N/A</c:v>
                </c:pt>
                <c:pt idx="7">
                  <c:v>1025</c:v>
                </c:pt>
                <c:pt idx="8">
                  <c:v>#N/A</c:v>
                </c:pt>
                <c:pt idx="9">
                  <c:v>#N/A</c:v>
                </c:pt>
                <c:pt idx="10">
                  <c:v>1027</c:v>
                </c:pt>
                <c:pt idx="11">
                  <c:v>#N/A</c:v>
                </c:pt>
                <c:pt idx="12">
                  <c:v>#N/A</c:v>
                </c:pt>
                <c:pt idx="13">
                  <c:v>1102</c:v>
                </c:pt>
                <c:pt idx="14">
                  <c:v>#N/A</c:v>
                </c:pt>
              </c:numCache>
            </c:numRef>
          </c:val>
          <c:smooth val="0"/>
          <c:extLst>
            <c:ext xmlns:c16="http://schemas.microsoft.com/office/drawing/2014/chart" uri="{C3380CC4-5D6E-409C-BE32-E72D297353CC}">
              <c16:uniqueId val="{00000008-D6DB-4076-A4E7-1B2A0231D1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17519</c:v>
                </c:pt>
                <c:pt idx="5">
                  <c:v>16938</c:v>
                </c:pt>
                <c:pt idx="8">
                  <c:v>17461</c:v>
                </c:pt>
                <c:pt idx="11">
                  <c:v>16882</c:v>
                </c:pt>
                <c:pt idx="14">
                  <c:v>16236</c:v>
                </c:pt>
              </c:numCache>
            </c:numRef>
          </c:val>
          <c:extLst>
            <c:ext xmlns:c16="http://schemas.microsoft.com/office/drawing/2014/chart" uri="{C3380CC4-5D6E-409C-BE32-E72D297353CC}">
              <c16:uniqueId val="{00000000-FFBA-4672-B5E5-6F78E288E6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394</c:v>
                </c:pt>
                <c:pt idx="5">
                  <c:v>328</c:v>
                </c:pt>
                <c:pt idx="8">
                  <c:v>277</c:v>
                </c:pt>
                <c:pt idx="11">
                  <c:v>244</c:v>
                </c:pt>
                <c:pt idx="14">
                  <c:v>204</c:v>
                </c:pt>
              </c:numCache>
            </c:numRef>
          </c:val>
          <c:extLst>
            <c:ext xmlns:c16="http://schemas.microsoft.com/office/drawing/2014/chart" uri="{C3380CC4-5D6E-409C-BE32-E72D297353CC}">
              <c16:uniqueId val="{00000001-FFBA-4672-B5E5-6F78E288E6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3574</c:v>
                </c:pt>
                <c:pt idx="5">
                  <c:v>3486</c:v>
                </c:pt>
                <c:pt idx="8">
                  <c:v>3463</c:v>
                </c:pt>
                <c:pt idx="11">
                  <c:v>2839</c:v>
                </c:pt>
                <c:pt idx="14">
                  <c:v>2982</c:v>
                </c:pt>
              </c:numCache>
            </c:numRef>
          </c:val>
          <c:extLst>
            <c:ext xmlns:c16="http://schemas.microsoft.com/office/drawing/2014/chart" uri="{C3380CC4-5D6E-409C-BE32-E72D297353CC}">
              <c16:uniqueId val="{00000002-FFBA-4672-B5E5-6F78E288E6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BA-4672-B5E5-6F78E288E6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BA-4672-B5E5-6F78E288E6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BA-4672-B5E5-6F78E288E6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1639</c:v>
                </c:pt>
                <c:pt idx="3">
                  <c:v>1546</c:v>
                </c:pt>
                <c:pt idx="6">
                  <c:v>1475</c:v>
                </c:pt>
                <c:pt idx="9">
                  <c:v>1498</c:v>
                </c:pt>
                <c:pt idx="12">
                  <c:v>1441</c:v>
                </c:pt>
              </c:numCache>
            </c:numRef>
          </c:val>
          <c:extLst>
            <c:ext xmlns:c16="http://schemas.microsoft.com/office/drawing/2014/chart" uri="{C3380CC4-5D6E-409C-BE32-E72D297353CC}">
              <c16:uniqueId val="{00000006-FFBA-4672-B5E5-6F78E288E6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283</c:v>
                </c:pt>
                <c:pt idx="3">
                  <c:v>260</c:v>
                </c:pt>
                <c:pt idx="6">
                  <c:v>255</c:v>
                </c:pt>
                <c:pt idx="9">
                  <c:v>233</c:v>
                </c:pt>
                <c:pt idx="12">
                  <c:v>209</c:v>
                </c:pt>
              </c:numCache>
            </c:numRef>
          </c:val>
          <c:extLst>
            <c:ext xmlns:c16="http://schemas.microsoft.com/office/drawing/2014/chart" uri="{C3380CC4-5D6E-409C-BE32-E72D297353CC}">
              <c16:uniqueId val="{00000007-FFBA-4672-B5E5-6F78E288E6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11360</c:v>
                </c:pt>
                <c:pt idx="3">
                  <c:v>11421</c:v>
                </c:pt>
                <c:pt idx="6">
                  <c:v>11283</c:v>
                </c:pt>
                <c:pt idx="9">
                  <c:v>10629</c:v>
                </c:pt>
                <c:pt idx="12">
                  <c:v>10040</c:v>
                </c:pt>
              </c:numCache>
            </c:numRef>
          </c:val>
          <c:extLst>
            <c:ext xmlns:c16="http://schemas.microsoft.com/office/drawing/2014/chart" uri="{C3380CC4-5D6E-409C-BE32-E72D297353CC}">
              <c16:uniqueId val="{00000008-FFBA-4672-B5E5-6F78E288E6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BA-4672-B5E5-6F78E288E6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14400</c:v>
                </c:pt>
                <c:pt idx="3">
                  <c:v>13958</c:v>
                </c:pt>
                <c:pt idx="6">
                  <c:v>15442</c:v>
                </c:pt>
                <c:pt idx="9">
                  <c:v>14544</c:v>
                </c:pt>
                <c:pt idx="12">
                  <c:v>14223</c:v>
                </c:pt>
              </c:numCache>
            </c:numRef>
          </c:val>
          <c:extLst>
            <c:ext xmlns:c16="http://schemas.microsoft.com/office/drawing/2014/chart" uri="{C3380CC4-5D6E-409C-BE32-E72D297353CC}">
              <c16:uniqueId val="{0000000A-FFBA-4672-B5E5-6F78E288E64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6196</c:v>
                </c:pt>
                <c:pt idx="2">
                  <c:v>#N/A</c:v>
                </c:pt>
                <c:pt idx="3">
                  <c:v>#N/A</c:v>
                </c:pt>
                <c:pt idx="4">
                  <c:v>6433</c:v>
                </c:pt>
                <c:pt idx="5">
                  <c:v>#N/A</c:v>
                </c:pt>
                <c:pt idx="6">
                  <c:v>#N/A</c:v>
                </c:pt>
                <c:pt idx="7">
                  <c:v>7254</c:v>
                </c:pt>
                <c:pt idx="8">
                  <c:v>#N/A</c:v>
                </c:pt>
                <c:pt idx="9">
                  <c:v>#N/A</c:v>
                </c:pt>
                <c:pt idx="10">
                  <c:v>6939</c:v>
                </c:pt>
                <c:pt idx="11">
                  <c:v>#N/A</c:v>
                </c:pt>
                <c:pt idx="12">
                  <c:v>#N/A</c:v>
                </c:pt>
                <c:pt idx="13">
                  <c:v>6491</c:v>
                </c:pt>
                <c:pt idx="14">
                  <c:v>#N/A</c:v>
                </c:pt>
              </c:numCache>
            </c:numRef>
          </c:val>
          <c:smooth val="0"/>
          <c:extLst>
            <c:ext xmlns:c16="http://schemas.microsoft.com/office/drawing/2014/chart" uri="{C3380CC4-5D6E-409C-BE32-E72D297353CC}">
              <c16:uniqueId val="{0000000B-FFBA-4672-B5E5-6F78E288E6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1755</c:v>
                </c:pt>
                <c:pt idx="1">
                  <c:v>1603</c:v>
                </c:pt>
                <c:pt idx="2">
                  <c:v>1610</c:v>
                </c:pt>
              </c:numCache>
            </c:numRef>
          </c:val>
          <c:extLst>
            <c:ext xmlns:c16="http://schemas.microsoft.com/office/drawing/2014/chart" uri="{C3380CC4-5D6E-409C-BE32-E72D297353CC}">
              <c16:uniqueId val="{00000000-1D24-4038-A9A7-9B773405E0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493</c:v>
                </c:pt>
                <c:pt idx="1">
                  <c:v>5</c:v>
                </c:pt>
                <c:pt idx="2">
                  <c:v>90</c:v>
                </c:pt>
              </c:numCache>
            </c:numRef>
          </c:val>
          <c:extLst>
            <c:ext xmlns:c16="http://schemas.microsoft.com/office/drawing/2014/chart" uri="{C3380CC4-5D6E-409C-BE32-E72D297353CC}">
              <c16:uniqueId val="{00000001-1D24-4038-A9A7-9B773405E0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2573</c:v>
                </c:pt>
                <c:pt idx="1">
                  <c:v>2575</c:v>
                </c:pt>
                <c:pt idx="2">
                  <c:v>2581</c:v>
                </c:pt>
              </c:numCache>
            </c:numRef>
          </c:val>
          <c:extLst>
            <c:ext xmlns:c16="http://schemas.microsoft.com/office/drawing/2014/chart" uri="{C3380CC4-5D6E-409C-BE32-E72D297353CC}">
              <c16:uniqueId val="{00000002-1D24-4038-A9A7-9B773405E06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7B0-4358-A8E1-F3F207AE9611}"/>
              </c:ext>
            </c:extLst>
          </c:dPt>
          <c:dPt>
            <c:idx val="1"/>
            <c:bubble3D val="0"/>
            <c:extLst>
              <c:ext xmlns:c16="http://schemas.microsoft.com/office/drawing/2014/chart" uri="{C3380CC4-5D6E-409C-BE32-E72D297353CC}">
                <c16:uniqueId val="{00000001-A7B0-4358-A8E1-F3F207AE9611}"/>
              </c:ext>
            </c:extLst>
          </c:dPt>
          <c:dPt>
            <c:idx val="2"/>
            <c:bubble3D val="0"/>
            <c:extLst>
              <c:ext xmlns:c16="http://schemas.microsoft.com/office/drawing/2014/chart" uri="{C3380CC4-5D6E-409C-BE32-E72D297353CC}">
                <c16:uniqueId val="{00000002-A7B0-4358-A8E1-F3F207AE9611}"/>
              </c:ext>
            </c:extLst>
          </c:dPt>
          <c:dPt>
            <c:idx val="3"/>
            <c:bubble3D val="0"/>
            <c:extLst>
              <c:ext xmlns:c16="http://schemas.microsoft.com/office/drawing/2014/chart" uri="{C3380CC4-5D6E-409C-BE32-E72D297353CC}">
                <c16:uniqueId val="{00000003-A7B0-4358-A8E1-F3F207AE9611}"/>
              </c:ext>
            </c:extLst>
          </c:dPt>
          <c:dPt>
            <c:idx val="4"/>
            <c:bubble3D val="0"/>
            <c:extLst>
              <c:ext xmlns:c16="http://schemas.microsoft.com/office/drawing/2014/chart" uri="{C3380CC4-5D6E-409C-BE32-E72D297353CC}">
                <c16:uniqueId val="{00000004-A7B0-4358-A8E1-F3F207AE9611}"/>
              </c:ext>
            </c:extLst>
          </c:dPt>
          <c:dPt>
            <c:idx val="8"/>
            <c:bubble3D val="0"/>
            <c:extLst>
              <c:ext xmlns:c16="http://schemas.microsoft.com/office/drawing/2014/chart" uri="{C3380CC4-5D6E-409C-BE32-E72D297353CC}">
                <c16:uniqueId val="{00000005-A7B0-4358-A8E1-F3F207AE9611}"/>
              </c:ext>
            </c:extLst>
          </c:dPt>
          <c:dPt>
            <c:idx val="16"/>
            <c:bubble3D val="0"/>
            <c:extLst>
              <c:ext xmlns:c16="http://schemas.microsoft.com/office/drawing/2014/chart" uri="{C3380CC4-5D6E-409C-BE32-E72D297353CC}">
                <c16:uniqueId val="{00000006-A7B0-4358-A8E1-F3F207AE9611}"/>
              </c:ext>
            </c:extLst>
          </c:dPt>
          <c:dPt>
            <c:idx val="24"/>
            <c:bubble3D val="0"/>
            <c:extLst>
              <c:ext xmlns:c16="http://schemas.microsoft.com/office/drawing/2014/chart" uri="{C3380CC4-5D6E-409C-BE32-E72D297353CC}">
                <c16:uniqueId val="{00000007-A7B0-4358-A8E1-F3F207AE9611}"/>
              </c:ext>
            </c:extLst>
          </c:dPt>
          <c:dPt>
            <c:idx val="32"/>
            <c:bubble3D val="0"/>
            <c:extLst>
              <c:ext xmlns:c16="http://schemas.microsoft.com/office/drawing/2014/chart" uri="{C3380CC4-5D6E-409C-BE32-E72D297353CC}">
                <c16:uniqueId val="{00000008-A7B0-4358-A8E1-F3F207AE9611}"/>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B0-4358-A8E1-F3F207AE9611}"/>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A7B0-4358-A8E1-F3F207AE9611}"/>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A7B0-4358-A8E1-F3F207AE9611}"/>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A7B0-4358-A8E1-F3F207AE9611}"/>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A7B0-4358-A8E1-F3F207AE9611}"/>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B0-4358-A8E1-F3F207AE9611}"/>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B0-4358-A8E1-F3F207AE9611}"/>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B0-4358-A8E1-F3F207AE9611}"/>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B0-4358-A8E1-F3F207AE961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61</c:v>
                </c:pt>
                <c:pt idx="16">
                  <c:v>67.900000000000006</c:v>
                </c:pt>
                <c:pt idx="24">
                  <c:v>69.599999999999994</c:v>
                </c:pt>
                <c:pt idx="32">
                  <c:v>71.900000000000006</c:v>
                </c:pt>
              </c:numCache>
            </c:numRef>
          </c:xVal>
          <c:yVal>
            <c:numRef>
              <c:f>公会計指標分析・財政指標組合せ分析表!$BP$51:$DC$51</c:f>
              <c:numCache>
                <c:formatCode>#,##0.0;"▲ "#,##0.0</c:formatCode>
                <c:ptCount val="40"/>
                <c:pt idx="0">
                  <c:v>105.5</c:v>
                </c:pt>
                <c:pt idx="8">
                  <c:v>110.6</c:v>
                </c:pt>
                <c:pt idx="16">
                  <c:v>123</c:v>
                </c:pt>
                <c:pt idx="24">
                  <c:v>114.6</c:v>
                </c:pt>
                <c:pt idx="32">
                  <c:v>101.5</c:v>
                </c:pt>
              </c:numCache>
            </c:numRef>
          </c:yVal>
          <c:smooth val="0"/>
          <c:extLst>
            <c:ext xmlns:c16="http://schemas.microsoft.com/office/drawing/2014/chart" uri="{C3380CC4-5D6E-409C-BE32-E72D297353CC}">
              <c16:uniqueId val="{00000009-A7B0-4358-A8E1-F3F207AE96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A7B0-4358-A8E1-F3F207AE9611}"/>
              </c:ext>
            </c:extLst>
          </c:dPt>
          <c:dPt>
            <c:idx val="1"/>
            <c:bubble3D val="0"/>
            <c:extLst>
              <c:ext xmlns:c16="http://schemas.microsoft.com/office/drawing/2014/chart" uri="{C3380CC4-5D6E-409C-BE32-E72D297353CC}">
                <c16:uniqueId val="{0000000B-A7B0-4358-A8E1-F3F207AE9611}"/>
              </c:ext>
            </c:extLst>
          </c:dPt>
          <c:dPt>
            <c:idx val="2"/>
            <c:bubble3D val="0"/>
            <c:extLst>
              <c:ext xmlns:c16="http://schemas.microsoft.com/office/drawing/2014/chart" uri="{C3380CC4-5D6E-409C-BE32-E72D297353CC}">
                <c16:uniqueId val="{0000000C-A7B0-4358-A8E1-F3F207AE9611}"/>
              </c:ext>
            </c:extLst>
          </c:dPt>
          <c:dPt>
            <c:idx val="3"/>
            <c:bubble3D val="0"/>
            <c:extLst>
              <c:ext xmlns:c16="http://schemas.microsoft.com/office/drawing/2014/chart" uri="{C3380CC4-5D6E-409C-BE32-E72D297353CC}">
                <c16:uniqueId val="{0000000D-A7B0-4358-A8E1-F3F207AE9611}"/>
              </c:ext>
            </c:extLst>
          </c:dPt>
          <c:dPt>
            <c:idx val="4"/>
            <c:bubble3D val="0"/>
            <c:extLst>
              <c:ext xmlns:c16="http://schemas.microsoft.com/office/drawing/2014/chart" uri="{C3380CC4-5D6E-409C-BE32-E72D297353CC}">
                <c16:uniqueId val="{0000000E-A7B0-4358-A8E1-F3F207AE9611}"/>
              </c:ext>
            </c:extLst>
          </c:dPt>
          <c:dPt>
            <c:idx val="8"/>
            <c:bubble3D val="0"/>
            <c:extLst>
              <c:ext xmlns:c16="http://schemas.microsoft.com/office/drawing/2014/chart" uri="{C3380CC4-5D6E-409C-BE32-E72D297353CC}">
                <c16:uniqueId val="{0000000F-A7B0-4358-A8E1-F3F207AE9611}"/>
              </c:ext>
            </c:extLst>
          </c:dPt>
          <c:dPt>
            <c:idx val="16"/>
            <c:bubble3D val="0"/>
            <c:extLst>
              <c:ext xmlns:c16="http://schemas.microsoft.com/office/drawing/2014/chart" uri="{C3380CC4-5D6E-409C-BE32-E72D297353CC}">
                <c16:uniqueId val="{00000010-A7B0-4358-A8E1-F3F207AE9611}"/>
              </c:ext>
            </c:extLst>
          </c:dPt>
          <c:dPt>
            <c:idx val="24"/>
            <c:bubble3D val="0"/>
            <c:extLst>
              <c:ext xmlns:c16="http://schemas.microsoft.com/office/drawing/2014/chart" uri="{C3380CC4-5D6E-409C-BE32-E72D297353CC}">
                <c16:uniqueId val="{00000011-A7B0-4358-A8E1-F3F207AE9611}"/>
              </c:ext>
            </c:extLst>
          </c:dPt>
          <c:dPt>
            <c:idx val="32"/>
            <c:bubble3D val="0"/>
            <c:extLst>
              <c:ext xmlns:c16="http://schemas.microsoft.com/office/drawing/2014/chart" uri="{C3380CC4-5D6E-409C-BE32-E72D297353CC}">
                <c16:uniqueId val="{00000012-A7B0-4358-A8E1-F3F207AE9611}"/>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B0-4358-A8E1-F3F207AE9611}"/>
                </c:ext>
              </c:extLst>
            </c:dLbl>
            <c:dLbl>
              <c:idx val="1"/>
              <c:delete val="1"/>
              <c:extLst>
                <c:ext xmlns:c15="http://schemas.microsoft.com/office/drawing/2012/chart" uri="{CE6537A1-D6FC-4f65-9D91-7224C49458BB}"/>
                <c:ext xmlns:c16="http://schemas.microsoft.com/office/drawing/2014/chart" uri="{C3380CC4-5D6E-409C-BE32-E72D297353CC}">
                  <c16:uniqueId val="{0000000B-A7B0-4358-A8E1-F3F207AE9611}"/>
                </c:ext>
              </c:extLst>
            </c:dLbl>
            <c:dLbl>
              <c:idx val="2"/>
              <c:delete val="1"/>
              <c:extLst>
                <c:ext xmlns:c15="http://schemas.microsoft.com/office/drawing/2012/chart" uri="{CE6537A1-D6FC-4f65-9D91-7224C49458BB}"/>
                <c:ext xmlns:c16="http://schemas.microsoft.com/office/drawing/2014/chart" uri="{C3380CC4-5D6E-409C-BE32-E72D297353CC}">
                  <c16:uniqueId val="{0000000C-A7B0-4358-A8E1-F3F207AE9611}"/>
                </c:ext>
              </c:extLst>
            </c:dLbl>
            <c:dLbl>
              <c:idx val="3"/>
              <c:delete val="1"/>
              <c:extLst>
                <c:ext xmlns:c15="http://schemas.microsoft.com/office/drawing/2012/chart" uri="{CE6537A1-D6FC-4f65-9D91-7224C49458BB}"/>
                <c:ext xmlns:c16="http://schemas.microsoft.com/office/drawing/2014/chart" uri="{C3380CC4-5D6E-409C-BE32-E72D297353CC}">
                  <c16:uniqueId val="{0000000D-A7B0-4358-A8E1-F3F207AE9611}"/>
                </c:ext>
              </c:extLst>
            </c:dLbl>
            <c:dLbl>
              <c:idx val="4"/>
              <c:delete val="1"/>
              <c:extLst>
                <c:ext xmlns:c15="http://schemas.microsoft.com/office/drawing/2012/chart" uri="{CE6537A1-D6FC-4f65-9D91-7224C49458BB}"/>
                <c:ext xmlns:c16="http://schemas.microsoft.com/office/drawing/2014/chart" uri="{C3380CC4-5D6E-409C-BE32-E72D297353CC}">
                  <c16:uniqueId val="{0000000E-A7B0-4358-A8E1-F3F207AE9611}"/>
                </c:ext>
              </c:extLst>
            </c:dLbl>
            <c:dLbl>
              <c:idx val="8"/>
              <c:layout>
                <c:manualLayout>
                  <c:x val="-2.9864903314526948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B0-4358-A8E1-F3F207AE9611}"/>
                </c:ext>
              </c:extLst>
            </c:dLbl>
            <c:dLbl>
              <c:idx val="16"/>
              <c:layout>
                <c:manualLayout>
                  <c:x val="-3.1359255137876435E-2"/>
                  <c:y val="-4.080483227598879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B0-4358-A8E1-F3F207AE9611}"/>
                </c:ext>
              </c:extLst>
            </c:dLbl>
            <c:dLbl>
              <c:idx val="24"/>
              <c:layout>
                <c:manualLayout>
                  <c:x val="-3.2672246162591886E-2"/>
                  <c:y val="-8.23469461338630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B0-4358-A8E1-F3F207AE9611}"/>
                </c:ext>
              </c:extLst>
            </c:dLbl>
            <c:dLbl>
              <c:idx val="32"/>
              <c:layout>
                <c:manualLayout>
                  <c:x val="-3.4296047805279513E-2"/>
                  <c:y val="-7.106517029233010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B0-4358-A8E1-F3F207AE961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61</c:v>
                </c:pt>
              </c:numCache>
            </c:numRef>
          </c:xVal>
          <c:yVal>
            <c:numRef>
              <c:f>公会計指標分析・財政指標組合せ分析表!$BP$55:$DC$55</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A7B0-4358-A8E1-F3F207AE9611}"/>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90D-4765-A865-50C269D9810F}"/>
              </c:ext>
            </c:extLst>
          </c:dPt>
          <c:dPt>
            <c:idx val="1"/>
            <c:bubble3D val="0"/>
            <c:extLst>
              <c:ext xmlns:c16="http://schemas.microsoft.com/office/drawing/2014/chart" uri="{C3380CC4-5D6E-409C-BE32-E72D297353CC}">
                <c16:uniqueId val="{00000001-990D-4765-A865-50C269D9810F}"/>
              </c:ext>
            </c:extLst>
          </c:dPt>
          <c:dPt>
            <c:idx val="2"/>
            <c:bubble3D val="0"/>
            <c:extLst>
              <c:ext xmlns:c16="http://schemas.microsoft.com/office/drawing/2014/chart" uri="{C3380CC4-5D6E-409C-BE32-E72D297353CC}">
                <c16:uniqueId val="{00000002-990D-4765-A865-50C269D9810F}"/>
              </c:ext>
            </c:extLst>
          </c:dPt>
          <c:dPt>
            <c:idx val="3"/>
            <c:bubble3D val="0"/>
            <c:extLst>
              <c:ext xmlns:c16="http://schemas.microsoft.com/office/drawing/2014/chart" uri="{C3380CC4-5D6E-409C-BE32-E72D297353CC}">
                <c16:uniqueId val="{00000003-990D-4765-A865-50C269D9810F}"/>
              </c:ext>
            </c:extLst>
          </c:dPt>
          <c:dPt>
            <c:idx val="4"/>
            <c:bubble3D val="0"/>
            <c:extLst>
              <c:ext xmlns:c16="http://schemas.microsoft.com/office/drawing/2014/chart" uri="{C3380CC4-5D6E-409C-BE32-E72D297353CC}">
                <c16:uniqueId val="{00000004-990D-4765-A865-50C269D9810F}"/>
              </c:ext>
            </c:extLst>
          </c:dPt>
          <c:dPt>
            <c:idx val="8"/>
            <c:bubble3D val="0"/>
            <c:extLst>
              <c:ext xmlns:c16="http://schemas.microsoft.com/office/drawing/2014/chart" uri="{C3380CC4-5D6E-409C-BE32-E72D297353CC}">
                <c16:uniqueId val="{00000005-990D-4765-A865-50C269D9810F}"/>
              </c:ext>
            </c:extLst>
          </c:dPt>
          <c:dPt>
            <c:idx val="16"/>
            <c:bubble3D val="0"/>
            <c:extLst>
              <c:ext xmlns:c16="http://schemas.microsoft.com/office/drawing/2014/chart" uri="{C3380CC4-5D6E-409C-BE32-E72D297353CC}">
                <c16:uniqueId val="{00000006-990D-4765-A865-50C269D9810F}"/>
              </c:ext>
            </c:extLst>
          </c:dPt>
          <c:dPt>
            <c:idx val="24"/>
            <c:bubble3D val="0"/>
            <c:extLst>
              <c:ext xmlns:c16="http://schemas.microsoft.com/office/drawing/2014/chart" uri="{C3380CC4-5D6E-409C-BE32-E72D297353CC}">
                <c16:uniqueId val="{00000007-990D-4765-A865-50C269D9810F}"/>
              </c:ext>
            </c:extLst>
          </c:dPt>
          <c:dPt>
            <c:idx val="32"/>
            <c:bubble3D val="0"/>
            <c:extLst>
              <c:ext xmlns:c16="http://schemas.microsoft.com/office/drawing/2014/chart" uri="{C3380CC4-5D6E-409C-BE32-E72D297353CC}">
                <c16:uniqueId val="{00000008-990D-4765-A865-50C269D9810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0D-4765-A865-50C269D9810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0D-4765-A865-50C269D9810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D-4765-A865-50C269D9810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D-4765-A865-50C269D9810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D-4765-A865-50C269D9810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D-4765-A865-50C269D9810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0D-4765-A865-50C269D9810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0D-4765-A865-50C269D9810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0D-4765-A865-50C269D9810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15.8</c:v>
                </c:pt>
                <c:pt idx="16">
                  <c:v>17</c:v>
                </c:pt>
                <c:pt idx="24">
                  <c:v>17</c:v>
                </c:pt>
                <c:pt idx="32">
                  <c:v>17.2</c:v>
                </c:pt>
              </c:numCache>
            </c:numRef>
          </c:xVal>
          <c:yVal>
            <c:numRef>
              <c:f>公会計指標分析・財政指標組合せ分析表!$BP$73:$DC$73</c:f>
              <c:numCache>
                <c:formatCode>#,##0.0;"▲ "#,##0.0</c:formatCode>
                <c:ptCount val="40"/>
                <c:pt idx="0">
                  <c:v>105.5</c:v>
                </c:pt>
                <c:pt idx="8">
                  <c:v>110.6</c:v>
                </c:pt>
                <c:pt idx="16">
                  <c:v>123</c:v>
                </c:pt>
                <c:pt idx="24">
                  <c:v>114.6</c:v>
                </c:pt>
                <c:pt idx="32">
                  <c:v>101.5</c:v>
                </c:pt>
              </c:numCache>
            </c:numRef>
          </c:yVal>
          <c:smooth val="0"/>
          <c:extLst>
            <c:ext xmlns:c16="http://schemas.microsoft.com/office/drawing/2014/chart" uri="{C3380CC4-5D6E-409C-BE32-E72D297353CC}">
              <c16:uniqueId val="{00000009-990D-4765-A865-50C269D981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90D-4765-A865-50C269D9810F}"/>
              </c:ext>
            </c:extLst>
          </c:dPt>
          <c:dPt>
            <c:idx val="1"/>
            <c:bubble3D val="0"/>
            <c:extLst>
              <c:ext xmlns:c16="http://schemas.microsoft.com/office/drawing/2014/chart" uri="{C3380CC4-5D6E-409C-BE32-E72D297353CC}">
                <c16:uniqueId val="{0000000B-990D-4765-A865-50C269D9810F}"/>
              </c:ext>
            </c:extLst>
          </c:dPt>
          <c:dPt>
            <c:idx val="2"/>
            <c:bubble3D val="0"/>
            <c:extLst>
              <c:ext xmlns:c16="http://schemas.microsoft.com/office/drawing/2014/chart" uri="{C3380CC4-5D6E-409C-BE32-E72D297353CC}">
                <c16:uniqueId val="{0000000C-990D-4765-A865-50C269D9810F}"/>
              </c:ext>
            </c:extLst>
          </c:dPt>
          <c:dPt>
            <c:idx val="3"/>
            <c:bubble3D val="0"/>
            <c:extLst>
              <c:ext xmlns:c16="http://schemas.microsoft.com/office/drawing/2014/chart" uri="{C3380CC4-5D6E-409C-BE32-E72D297353CC}">
                <c16:uniqueId val="{0000000D-990D-4765-A865-50C269D9810F}"/>
              </c:ext>
            </c:extLst>
          </c:dPt>
          <c:dPt>
            <c:idx val="4"/>
            <c:bubble3D val="0"/>
            <c:extLst>
              <c:ext xmlns:c16="http://schemas.microsoft.com/office/drawing/2014/chart" uri="{C3380CC4-5D6E-409C-BE32-E72D297353CC}">
                <c16:uniqueId val="{0000000E-990D-4765-A865-50C269D9810F}"/>
              </c:ext>
            </c:extLst>
          </c:dPt>
          <c:dPt>
            <c:idx val="8"/>
            <c:bubble3D val="0"/>
            <c:extLst>
              <c:ext xmlns:c16="http://schemas.microsoft.com/office/drawing/2014/chart" uri="{C3380CC4-5D6E-409C-BE32-E72D297353CC}">
                <c16:uniqueId val="{0000000F-990D-4765-A865-50C269D9810F}"/>
              </c:ext>
            </c:extLst>
          </c:dPt>
          <c:dPt>
            <c:idx val="16"/>
            <c:bubble3D val="0"/>
            <c:extLst>
              <c:ext xmlns:c16="http://schemas.microsoft.com/office/drawing/2014/chart" uri="{C3380CC4-5D6E-409C-BE32-E72D297353CC}">
                <c16:uniqueId val="{00000010-990D-4765-A865-50C269D9810F}"/>
              </c:ext>
            </c:extLst>
          </c:dPt>
          <c:dPt>
            <c:idx val="24"/>
            <c:bubble3D val="0"/>
            <c:extLst>
              <c:ext xmlns:c16="http://schemas.microsoft.com/office/drawing/2014/chart" uri="{C3380CC4-5D6E-409C-BE32-E72D297353CC}">
                <c16:uniqueId val="{00000011-990D-4765-A865-50C269D9810F}"/>
              </c:ext>
            </c:extLst>
          </c:dPt>
          <c:dPt>
            <c:idx val="32"/>
            <c:bubble3D val="0"/>
            <c:extLst>
              <c:ext xmlns:c16="http://schemas.microsoft.com/office/drawing/2014/chart" uri="{C3380CC4-5D6E-409C-BE32-E72D297353CC}">
                <c16:uniqueId val="{00000012-990D-4765-A865-50C269D9810F}"/>
              </c:ext>
            </c:extLst>
          </c:dPt>
          <c:dLbls>
            <c:dLbl>
              <c:idx val="0"/>
              <c:layout>
                <c:manualLayout>
                  <c:x val="-2.2473312909510289E-2"/>
                  <c:y val="-4.526435588020336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0D-4765-A865-50C269D9810F}"/>
                </c:ext>
              </c:extLst>
            </c:dLbl>
            <c:dLbl>
              <c:idx val="1"/>
              <c:delete val="1"/>
              <c:extLst>
                <c:ext xmlns:c15="http://schemas.microsoft.com/office/drawing/2012/chart" uri="{CE6537A1-D6FC-4f65-9D91-7224C49458BB}"/>
                <c:ext xmlns:c16="http://schemas.microsoft.com/office/drawing/2014/chart" uri="{C3380CC4-5D6E-409C-BE32-E72D297353CC}">
                  <c16:uniqueId val="{0000000B-990D-4765-A865-50C269D9810F}"/>
                </c:ext>
              </c:extLst>
            </c:dLbl>
            <c:dLbl>
              <c:idx val="2"/>
              <c:delete val="1"/>
              <c:extLst>
                <c:ext xmlns:c15="http://schemas.microsoft.com/office/drawing/2012/chart" uri="{CE6537A1-D6FC-4f65-9D91-7224C49458BB}"/>
                <c:ext xmlns:c16="http://schemas.microsoft.com/office/drawing/2014/chart" uri="{C3380CC4-5D6E-409C-BE32-E72D297353CC}">
                  <c16:uniqueId val="{0000000C-990D-4765-A865-50C269D9810F}"/>
                </c:ext>
              </c:extLst>
            </c:dLbl>
            <c:dLbl>
              <c:idx val="3"/>
              <c:delete val="1"/>
              <c:extLst>
                <c:ext xmlns:c15="http://schemas.microsoft.com/office/drawing/2012/chart" uri="{CE6537A1-D6FC-4f65-9D91-7224C49458BB}"/>
                <c:ext xmlns:c16="http://schemas.microsoft.com/office/drawing/2014/chart" uri="{C3380CC4-5D6E-409C-BE32-E72D297353CC}">
                  <c16:uniqueId val="{0000000D-990D-4765-A865-50C269D9810F}"/>
                </c:ext>
              </c:extLst>
            </c:dLbl>
            <c:dLbl>
              <c:idx val="4"/>
              <c:delete val="1"/>
              <c:extLst>
                <c:ext xmlns:c15="http://schemas.microsoft.com/office/drawing/2012/chart" uri="{CE6537A1-D6FC-4f65-9D91-7224C49458BB}"/>
                <c:ext xmlns:c16="http://schemas.microsoft.com/office/drawing/2014/chart" uri="{C3380CC4-5D6E-409C-BE32-E72D297353CC}">
                  <c16:uniqueId val="{0000000E-990D-4765-A865-50C269D9810F}"/>
                </c:ext>
              </c:extLst>
            </c:dLbl>
            <c:dLbl>
              <c:idx val="8"/>
              <c:layout>
                <c:manualLayout>
                  <c:x val="-4.0922670328711115E-2"/>
                  <c:y val="-4.2817110952957982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90D-4765-A865-50C269D9810F}"/>
                </c:ext>
              </c:extLst>
            </c:dLbl>
            <c:dLbl>
              <c:idx val="16"/>
              <c:layout>
                <c:manualLayout>
                  <c:x val="-3.1570342725075584E-2"/>
                  <c:y val="-7.192238957687030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90D-4765-A865-50C269D9810F}"/>
                </c:ext>
              </c:extLst>
            </c:dLbl>
            <c:dLbl>
              <c:idx val="24"/>
              <c:layout>
                <c:manualLayout>
                  <c:x val="-3.1570342725075584E-2"/>
                  <c:y val="-6.8898053095162906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90D-4765-A865-50C269D9810F}"/>
                </c:ext>
              </c:extLst>
            </c:dLbl>
            <c:dLbl>
              <c:idx val="32"/>
              <c:layout>
                <c:manualLayout>
                  <c:x val="-3.1570342725075584E-2"/>
                  <c:y val="-8.318132593377523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90D-4765-A865-50C269D9810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6.3</c:v>
                </c:pt>
              </c:numCache>
            </c:numRef>
          </c:xVal>
          <c:yVal>
            <c:numRef>
              <c:f>公会計指標分析・財政指標組合せ分析表!$BP$77:$DC$77</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990D-4765-A865-50C269D9810F}"/>
            </c:ext>
          </c:extLst>
        </c:ser>
        <c:dLbls>
          <c:showLegendKey val="0"/>
          <c:showVal val="1"/>
          <c:showCatName val="0"/>
          <c:showSerName val="0"/>
          <c:showPercent val="0"/>
          <c:showBubbleSize val="0"/>
        </c:dLbls>
        <c:axId val="3"/>
        <c:axId val="2"/>
      </c:scatterChart>
      <c:valAx>
        <c:axId val="3"/>
        <c:scaling>
          <c:orientation val="maxMin"/>
          <c:max val="20"/>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ysClr val="windowText" lastClr="000000"/>
              </a:solidFill>
              <a:latin typeface="ＭＳ ゴシック"/>
              <a:ea typeface="ＭＳ ゴシック"/>
            </a:rPr>
            <a:t>前年度と比較し公債費、繰出金が増加し、昨年度との比較で３カ年平均の比率は０．２ポイント増であったが、類似団体平均との差は１０．９ポイントと昨年度よりも縮んでいる。</a:t>
          </a:r>
        </a:p>
        <a:p>
          <a:r>
            <a:rPr kumimoji="1" lang="ja-JP" altLang="en-US" sz="1400">
              <a:solidFill>
                <a:sysClr val="windowText" lastClr="000000"/>
              </a:solidFill>
              <a:latin typeface="ＭＳ ゴシック"/>
              <a:ea typeface="ＭＳ ゴシック"/>
            </a:rPr>
            <a:t>　一般会計の元利償還、公営企業会計の元利償還金に対する繰入金が増加傾向であることから、全会計のバランスを見渡して、計画的な起債発行を努めていく必要がある。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昨年度と比べ、分母を構成する普通交付税は増となっており、臨時財政対策債の繰上償還を令和２年度に実施したことにより地方債残高が減少し、１３．１ポイントの減となっているが、</a:t>
          </a:r>
          <a:r>
            <a:rPr kumimoji="1" lang="ja-JP" altLang="en-US" sz="1400">
              <a:latin typeface="ＭＳ Ｐゴシック"/>
              <a:ea typeface="ＭＳ Ｐゴシック"/>
            </a:rPr>
            <a:t>類似団体平均を大きく上回っている</a:t>
          </a:r>
          <a:r>
            <a:rPr kumimoji="1" lang="ja-JP" altLang="en-US" sz="1400">
              <a:solidFill>
                <a:sysClr val="windowText" lastClr="000000"/>
              </a:solidFill>
              <a:latin typeface="ＭＳ ゴシック"/>
              <a:ea typeface="ＭＳ ゴシック"/>
            </a:rPr>
            <a:t>。地方債残高は今後の大規模建設事業の実施によりさらなる増加が見込まれており、加えて比率が大きくなっている要因が繰出金にあるため、繰出金の見直しを行わなければ将来負担は解消されず、今後も比率が悪化していく懸念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京都府与謝野町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２年度は町税等の減少により財政調整基金を取り崩すとともに、減債基金を活用し、繰上償還を行ったことにより基金全体では減額となったが、令和３年度は、認定こども園の建設等大規模事業を実施したにもかかわらず、地方交付税の増等により、財政調整基金は取り崩すことなく、また各特定目的基金も最小限の取り崩しで抑えることができたため、基金全体では令和２年度と比較して微増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も基金活用により効果的に事業を進めていくこととして、全体的な事務事業の見直しも同時に行い、無為に基金を取り崩す財政運営にならないよう努める一方で、基金の使途の明確化を図るために、財政調整基金を取り崩し、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〇地域振興基金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町民の連帯の強化及び均衡ある地域振興を図るための事業に活用。</a:t>
          </a:r>
        </a:p>
        <a:p>
          <a:r>
            <a:rPr kumimoji="1" lang="ja-JP" altLang="en-US" sz="1300">
              <a:solidFill>
                <a:sysClr val="windowText" lastClr="000000"/>
              </a:solidFill>
              <a:effectLst/>
              <a:latin typeface="ＭＳ ゴシック"/>
              <a:ea typeface="ＭＳ ゴシック"/>
              <a:cs typeface="+mn-cs"/>
            </a:rPr>
            <a:t>〇有線テレビ放送等施設基金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有線テレビ放送等施設の大規模な改修等に要する費用に充て活用。</a:t>
          </a:r>
        </a:p>
        <a:p>
          <a:r>
            <a:rPr kumimoji="1" lang="ja-JP" altLang="en-US" sz="1300">
              <a:solidFill>
                <a:sysClr val="windowText" lastClr="000000"/>
              </a:solidFill>
              <a:effectLst/>
              <a:latin typeface="ＭＳ ゴシック"/>
              <a:ea typeface="ＭＳ ゴシック"/>
              <a:cs typeface="+mn-cs"/>
            </a:rPr>
            <a:t>〇ふるさと人づくり基金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「自ら考え自ら行う地域づくり」の意識を広め、活力と魅力ある与謝野町のまちづくりを進める人材の養成に活用。</a:t>
          </a:r>
        </a:p>
        <a:p>
          <a:r>
            <a:rPr kumimoji="1" lang="ja-JP" altLang="en-US" sz="1300">
              <a:solidFill>
                <a:sysClr val="windowText" lastClr="000000"/>
              </a:solidFill>
              <a:effectLst/>
              <a:latin typeface="ＭＳ ゴシック"/>
              <a:ea typeface="ＭＳ ゴシック"/>
              <a:cs typeface="+mn-cs"/>
            </a:rPr>
            <a:t>〇ひと・しごと・まち創生基金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〇天の橋立岩滝温泉活用基金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天の橋立岩滝温泉の利活用において関連施設の整備に要する経費の財源として活用。</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令和３年度は、各特定目的基金を取り崩すことなく、利息分を積み立てたことから微増となっている。</a:t>
          </a:r>
        </a:p>
        <a:p>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各種基金の使途に則る事業へ活用していくとともに、基金の使途の明確化を図るために、財政調整基金を取り崩し、個々の特定目的基金に積み立てていくことを予定している。また、公共施設建設基金については、公共施設の整備事業に活用するだけでなく、公共施設マネジメントを推進するため、施設の長寿命化や老朽化施設の解体等、柔軟に活用できるよう検討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latin typeface="ＭＳ ゴシック"/>
              <a:ea typeface="ＭＳ ゴシック"/>
            </a:rPr>
            <a:t>令和２年度は町税や保育料無償化による使用料の減等により経常的な歳入額が減少しており、再び財政調整基金を取り崩す結果となった。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令和３年度は新型コロナウイルス関連事業や認定こども園施設整備事業などに多額の経費が必要となったが、</a:t>
          </a:r>
          <a:r>
            <a:rPr kumimoji="1" lang="ja-JP" altLang="en-US" sz="1300">
              <a:solidFill>
                <a:sysClr val="windowText" lastClr="000000"/>
              </a:solidFill>
              <a:effectLst/>
              <a:latin typeface="ＭＳ ゴシック"/>
              <a:ea typeface="ＭＳ ゴシック"/>
              <a:cs typeface="+mn-cs"/>
            </a:rPr>
            <a:t>地方</a:t>
          </a:r>
          <a:r>
            <a:rPr kumimoji="1" lang="ja-JP" altLang="en-US" sz="1300">
              <a:solidFill>
                <a:schemeClr val="dk1"/>
              </a:solidFill>
              <a:effectLst/>
              <a:latin typeface="ＭＳ ゴシック"/>
              <a:ea typeface="ＭＳ ゴシック"/>
              <a:cs typeface="+mn-cs"/>
            </a:rPr>
            <a:t>交付税の増等により、財政調整基金を取り崩すことなく実施することができた。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これまでから普通交付税の逓減のほか、一般財源総額の減少も基金取崩の大きな要因となっていることから、全体的な事務事業の見直しを行うことで無為に基金を取り崩す財政運営にならないよう努める。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令和２年度は実質公債費比率、将来負担比率の抑制を図るため、減債基金を活用し地方債の繰上償還を実施したことから大幅な減となっている。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一般財源負担の軽減にも寄与しており、効果的に減債基金を活用することができた。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令和３年度は決算剰余金を積み立てたことにより約8,500万円増加となった。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今後予定されている大規模事業の実施に伴い、実質公債費比率の上昇が想定されることから、後年度に活用できるよう引き続き減債基金の積み立てに努める。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F15597CC-D27E-4481-965E-D54CCF5C4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4FC4A31D-CC5B-408B-A899-BAE2FC416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1B3A9FD3-226C-4B5E-9831-B266C44B3F8C}"/>
            </a:ext>
          </a:extLst>
        </xdr:cNvPr>
        <xdr:cNvSpPr/>
      </xdr:nvSpPr>
      <xdr:spPr>
        <a:xfrm>
          <a:off x="359410" y="60325"/>
          <a:ext cx="11391265" cy="269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EC7BC658-BA26-4940-8D56-A5C67C8264BD}"/>
            </a:ext>
          </a:extLst>
        </xdr:cNvPr>
        <xdr:cNvSpPr/>
      </xdr:nvSpPr>
      <xdr:spPr>
        <a:xfrm>
          <a:off x="15346680" y="170180"/>
          <a:ext cx="3551555" cy="17399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EFE902DD-946C-4DCA-8E5F-8FA06787EB08}"/>
            </a:ext>
          </a:extLst>
        </xdr:cNvPr>
        <xdr:cNvSpPr/>
      </xdr:nvSpPr>
      <xdr:spPr>
        <a:xfrm>
          <a:off x="15351125" y="173355"/>
          <a:ext cx="3524250" cy="1682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58FE0A17-E6F9-407D-8631-2294B7A6E2E5}"/>
            </a:ext>
          </a:extLst>
        </xdr:cNvPr>
        <xdr:cNvSpPr/>
      </xdr:nvSpPr>
      <xdr:spPr>
        <a:xfrm>
          <a:off x="15372715" y="168275"/>
          <a:ext cx="3470910" cy="1447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A343A623-AC92-4160-9D6C-A887F9D91CA7}"/>
            </a:ext>
          </a:extLst>
        </xdr:cNvPr>
        <xdr:cNvSpPr/>
      </xdr:nvSpPr>
      <xdr:spPr>
        <a:xfrm>
          <a:off x="12817475" y="170180"/>
          <a:ext cx="2392045" cy="17399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194FB3A0-05E8-48A6-9CBD-E74505A7EB66}"/>
            </a:ext>
          </a:extLst>
        </xdr:cNvPr>
        <xdr:cNvSpPr/>
      </xdr:nvSpPr>
      <xdr:spPr>
        <a:xfrm>
          <a:off x="12839065" y="173355"/>
          <a:ext cx="2355215" cy="1682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527D2FE6-B960-40E4-9D60-C29943BCEFB1}"/>
            </a:ext>
          </a:extLst>
        </xdr:cNvPr>
        <xdr:cNvSpPr/>
      </xdr:nvSpPr>
      <xdr:spPr>
        <a:xfrm>
          <a:off x="12870180" y="168275"/>
          <a:ext cx="2313305" cy="1612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F6D6C7-10E1-4236-854C-76BE2F7E68C6}"/>
            </a:ext>
          </a:extLst>
        </xdr:cNvPr>
        <xdr:cNvSpPr/>
      </xdr:nvSpPr>
      <xdr:spPr>
        <a:xfrm>
          <a:off x="440690" y="361950"/>
          <a:ext cx="9081135" cy="16268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2D2B61C-96A9-4701-A3CC-CD50E6FEA193}"/>
            </a:ext>
          </a:extLst>
        </xdr:cNvPr>
        <xdr:cNvSpPr/>
      </xdr:nvSpPr>
      <xdr:spPr>
        <a:xfrm>
          <a:off x="563880" y="401320"/>
          <a:ext cx="1242695"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8BFACAC-B21B-483B-AF5B-6B2C1E14106D}"/>
            </a:ext>
          </a:extLst>
        </xdr:cNvPr>
        <xdr:cNvSpPr/>
      </xdr:nvSpPr>
      <xdr:spPr>
        <a:xfrm>
          <a:off x="1764030" y="401320"/>
          <a:ext cx="1200150"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08CBC7-C9F2-4A8C-8EA7-E0DE446309FC}"/>
            </a:ext>
          </a:extLst>
        </xdr:cNvPr>
        <xdr:cNvSpPr/>
      </xdr:nvSpPr>
      <xdr:spPr>
        <a:xfrm>
          <a:off x="2964180" y="401320"/>
          <a:ext cx="1371600"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DA3A7F0-BC8D-4D86-9987-5D8FF16C6F4B}"/>
            </a:ext>
          </a:extLst>
        </xdr:cNvPr>
        <xdr:cNvSpPr/>
      </xdr:nvSpPr>
      <xdr:spPr>
        <a:xfrm>
          <a:off x="4335780" y="416560"/>
          <a:ext cx="1816735"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E39FDD4-759F-4C84-8387-776D43162D9A}"/>
            </a:ext>
          </a:extLst>
        </xdr:cNvPr>
        <xdr:cNvSpPr/>
      </xdr:nvSpPr>
      <xdr:spPr>
        <a:xfrm>
          <a:off x="6152515" y="416560"/>
          <a:ext cx="114046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20A28E0-AC6F-41C4-900F-AFF30BEAF9A3}"/>
            </a:ext>
          </a:extLst>
        </xdr:cNvPr>
        <xdr:cNvSpPr/>
      </xdr:nvSpPr>
      <xdr:spPr>
        <a:xfrm>
          <a:off x="7352665" y="431165"/>
          <a:ext cx="583565" cy="7886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42EA390-5583-4AFC-A856-60FDDE1179C8}"/>
            </a:ext>
          </a:extLst>
        </xdr:cNvPr>
        <xdr:cNvSpPr/>
      </xdr:nvSpPr>
      <xdr:spPr>
        <a:xfrm>
          <a:off x="4335780" y="1040130"/>
          <a:ext cx="181673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08C17E-1D1F-437F-B57A-3EAEB68AB969}"/>
            </a:ext>
          </a:extLst>
        </xdr:cNvPr>
        <xdr:cNvSpPr/>
      </xdr:nvSpPr>
      <xdr:spPr>
        <a:xfrm>
          <a:off x="6221730" y="1040130"/>
          <a:ext cx="330009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201EDA5-10F6-45C7-B7A4-C4C49122BFDB}"/>
            </a:ext>
          </a:extLst>
        </xdr:cNvPr>
        <xdr:cNvSpPr/>
      </xdr:nvSpPr>
      <xdr:spPr>
        <a:xfrm>
          <a:off x="9979025" y="361950"/>
          <a:ext cx="1371600" cy="1120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ED6AB2A-0B75-4D52-BF3C-EDDDDC8A9BBD}"/>
            </a:ext>
          </a:extLst>
        </xdr:cNvPr>
        <xdr:cNvSpPr/>
      </xdr:nvSpPr>
      <xdr:spPr>
        <a:xfrm>
          <a:off x="10208895" y="431165"/>
          <a:ext cx="1200150" cy="1028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AD67F57-26B4-466D-9FFD-F7B4B2968A25}"/>
            </a:ext>
          </a:extLst>
        </xdr:cNvPr>
        <xdr:cNvSpPr/>
      </xdr:nvSpPr>
      <xdr:spPr>
        <a:xfrm>
          <a:off x="10208895" y="541655"/>
          <a:ext cx="1200150" cy="521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07BEF51-03AA-4A5A-B2AE-2951DAAD4C20}"/>
            </a:ext>
          </a:extLst>
        </xdr:cNvPr>
        <xdr:cNvSpPr/>
      </xdr:nvSpPr>
      <xdr:spPr>
        <a:xfrm>
          <a:off x="10208895" y="884555"/>
          <a:ext cx="1319530" cy="650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929ABE1D-0765-43AF-BA5B-3647565B58C3}"/>
            </a:ext>
          </a:extLst>
        </xdr:cNvPr>
        <xdr:cNvCxnSpPr/>
      </xdr:nvCxnSpPr>
      <xdr:spPr>
        <a:xfrm flipH="1">
          <a:off x="10042525" y="51435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AFD8E181-4B98-4DF7-8D80-619E44BF7699}"/>
            </a:ext>
          </a:extLst>
        </xdr:cNvPr>
        <xdr:cNvSpPr/>
      </xdr:nvSpPr>
      <xdr:spPr>
        <a:xfrm>
          <a:off x="10092690" y="476250"/>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AF6BAA5-5C10-411F-BE6D-825ACFE9B9CF}"/>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927B4A6-0290-4AC0-8D38-4E0C457FC190}"/>
            </a:ext>
          </a:extLst>
        </xdr:cNvPr>
        <xdr:cNvCxnSpPr/>
      </xdr:nvCxnSpPr>
      <xdr:spPr>
        <a:xfrm>
          <a:off x="10137140" y="884555"/>
          <a:ext cx="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30BE2DAB-91CD-4F37-9022-B0B19FB675B9}"/>
            </a:ext>
          </a:extLst>
        </xdr:cNvPr>
        <xdr:cNvCxnSpPr/>
      </xdr:nvCxnSpPr>
      <xdr:spPr>
        <a:xfrm>
          <a:off x="10057765" y="884555"/>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334C9F2-4701-42F9-AA79-413909B7EE3C}"/>
            </a:ext>
          </a:extLst>
        </xdr:cNvPr>
        <xdr:cNvCxnSpPr/>
      </xdr:nvCxnSpPr>
      <xdr:spPr>
        <a:xfrm flipV="1">
          <a:off x="10137140" y="11201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39B50F2-4878-461D-ABC2-0EAB763B088A}"/>
            </a:ext>
          </a:extLst>
        </xdr:cNvPr>
        <xdr:cNvCxnSpPr/>
      </xdr:nvCxnSpPr>
      <xdr:spPr>
        <a:xfrm>
          <a:off x="10057765" y="1264920"/>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D3563329-4DF6-4582-9E53-456B01F11EB0}"/>
            </a:ext>
          </a:extLst>
        </xdr:cNvPr>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E09A028C-9E03-4BE1-95FF-BAA52152B720}"/>
            </a:ext>
          </a:extLst>
        </xdr:cNvPr>
        <xdr:cNvSpPr txBox="1"/>
      </xdr:nvSpPr>
      <xdr:spPr>
        <a:xfrm>
          <a:off x="419100" y="23317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F0A74980-AAB6-4E41-B7BC-0F5331FF2B8E}"/>
            </a:ext>
          </a:extLst>
        </xdr:cNvPr>
        <xdr:cNvSpPr txBox="1"/>
      </xdr:nvSpPr>
      <xdr:spPr>
        <a:xfrm>
          <a:off x="419100" y="25749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27249110-8E9E-4084-8E42-8476983846B5}"/>
            </a:ext>
          </a:extLst>
        </xdr:cNvPr>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FE7791D7-AB78-488E-86C4-30E3FFC4C6CA}"/>
            </a:ext>
          </a:extLst>
        </xdr:cNvPr>
        <xdr:cNvSpPr txBox="1"/>
      </xdr:nvSpPr>
      <xdr:spPr>
        <a:xfrm>
          <a:off x="419100" y="305625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9C6D4A33-A81B-408A-AD1F-3EEB5E207C9B}"/>
            </a:ext>
          </a:extLst>
        </xdr:cNvPr>
        <xdr:cNvSpPr/>
      </xdr:nvSpPr>
      <xdr:spPr>
        <a:xfrm>
          <a:off x="1142365" y="3578225"/>
          <a:ext cx="3826510" cy="220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CCCCCEDC-9B7F-42E8-A09A-31960C23CCEB}"/>
            </a:ext>
          </a:extLst>
        </xdr:cNvPr>
        <xdr:cNvSpPr/>
      </xdr:nvSpPr>
      <xdr:spPr>
        <a:xfrm>
          <a:off x="1809115" y="3855085"/>
          <a:ext cx="155003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2058C0E6-C916-4A1D-B180-2AF630427B4A}"/>
            </a:ext>
          </a:extLst>
        </xdr:cNvPr>
        <xdr:cNvSpPr/>
      </xdr:nvSpPr>
      <xdr:spPr>
        <a:xfrm>
          <a:off x="3453765" y="3834765"/>
          <a:ext cx="7632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93EEFAD-3983-4581-BE5F-70D615744DEE}"/>
            </a:ext>
          </a:extLst>
        </xdr:cNvPr>
        <xdr:cNvSpPr/>
      </xdr:nvSpPr>
      <xdr:spPr>
        <a:xfrm>
          <a:off x="491426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426602F-3C9B-4DFA-8D63-8F6F6DD86CA3}"/>
            </a:ext>
          </a:extLst>
        </xdr:cNvPr>
        <xdr:cNvSpPr/>
      </xdr:nvSpPr>
      <xdr:spPr>
        <a:xfrm>
          <a:off x="491426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E55E87B-362A-42D4-BA6F-A1BEE6ADFD5A}"/>
            </a:ext>
          </a:extLst>
        </xdr:cNvPr>
        <xdr:cNvSpPr/>
      </xdr:nvSpPr>
      <xdr:spPr>
        <a:xfrm>
          <a:off x="628586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1C1EB71-DD47-4EDB-9855-9F47E90E5495}"/>
            </a:ext>
          </a:extLst>
        </xdr:cNvPr>
        <xdr:cNvSpPr/>
      </xdr:nvSpPr>
      <xdr:spPr>
        <a:xfrm>
          <a:off x="628586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FE530CD-C46A-4EA3-9A57-8E722DB24AD6}"/>
            </a:ext>
          </a:extLst>
        </xdr:cNvPr>
        <xdr:cNvSpPr/>
      </xdr:nvSpPr>
      <xdr:spPr>
        <a:xfrm>
          <a:off x="77882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F7027D0-2AE7-42E0-82EF-8A2E9CFA2842}"/>
            </a:ext>
          </a:extLst>
        </xdr:cNvPr>
        <xdr:cNvSpPr/>
      </xdr:nvSpPr>
      <xdr:spPr>
        <a:xfrm>
          <a:off x="77882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CEF92B6-8005-4345-8274-2CAEB6805811}"/>
            </a:ext>
          </a:extLst>
        </xdr:cNvPr>
        <xdr:cNvSpPr/>
      </xdr:nvSpPr>
      <xdr:spPr>
        <a:xfrm>
          <a:off x="1142365" y="4179570"/>
          <a:ext cx="3826510"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EBE769F-5063-497B-9027-BC87AC4AE19E}"/>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463A6D8-7917-4DAF-BA94-5F528948565C}"/>
            </a:ext>
          </a:extLst>
        </xdr:cNvPr>
        <xdr:cNvSpPr/>
      </xdr:nvSpPr>
      <xdr:spPr>
        <a:xfrm>
          <a:off x="5216525" y="4248785"/>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5E3A422-A612-45F6-9D2D-4047B9A6BBC7}"/>
            </a:ext>
          </a:extLst>
        </xdr:cNvPr>
        <xdr:cNvSpPr txBox="1"/>
      </xdr:nvSpPr>
      <xdr:spPr>
        <a:xfrm>
          <a:off x="5273675" y="4477385"/>
          <a:ext cx="4098290"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当町では平成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3</a:t>
          </a:r>
          <a:r>
            <a:rPr kumimoji="1" lang="ja-JP" altLang="en-US" sz="1100">
              <a:latin typeface="ＭＳ Ｐゴシック"/>
              <a:ea typeface="ＭＳ Ｐゴシック"/>
            </a:rPr>
            <a:t>月に策定した与謝野町公共施設総合管理計画（実施計画）に基づき、公共施設全ての更新費用が将来</a:t>
          </a:r>
          <a:r>
            <a:rPr kumimoji="1" lang="en-US" altLang="ja-JP" sz="1100">
              <a:latin typeface="ＭＳ Ｐゴシック"/>
              <a:ea typeface="ＭＳ Ｐゴシック"/>
            </a:rPr>
            <a:t>157.5</a:t>
          </a:r>
          <a:r>
            <a:rPr kumimoji="1" lang="ja-JP" altLang="en-US" sz="1100">
              <a:latin typeface="ＭＳ Ｐゴシック"/>
              <a:ea typeface="ＭＳ Ｐゴシック"/>
            </a:rPr>
            <a:t>億円不足することから、類似団体平均と比較すると</a:t>
          </a:r>
          <a:r>
            <a:rPr kumimoji="1" lang="ja-JP" altLang="en-US" sz="1100">
              <a:solidFill>
                <a:sysClr val="windowText" lastClr="000000"/>
              </a:solidFill>
              <a:latin typeface="ＭＳ Ｐゴシック"/>
              <a:ea typeface="ＭＳ Ｐゴシック"/>
            </a:rPr>
            <a:t>高い</a:t>
          </a:r>
          <a:r>
            <a:rPr kumimoji="1" lang="ja-JP" altLang="en-US" sz="1100">
              <a:latin typeface="ＭＳ Ｐゴシック"/>
              <a:ea typeface="ＭＳ Ｐゴシック"/>
            </a:rPr>
            <a:t>比率となっています。</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学校給食センタ―の整備や町内保育所を３地域ごとの認定こども園に統合等、既存施設の複合化、老朽化施設の廃止等を進め、比率低下を見込んでいますが、既存施設の減価償却も進んでいるため、大きな比率の改善は見込めない状況にあります。</a:t>
          </a:r>
        </a:p>
        <a:p>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3DF151CE-3932-41C0-BCCF-06CF92C90477}"/>
            </a:ext>
          </a:extLst>
        </xdr:cNvPr>
        <xdr:cNvSpPr txBox="1"/>
      </xdr:nvSpPr>
      <xdr:spPr>
        <a:xfrm>
          <a:off x="1123315" y="39928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686CD87-8200-417E-B48E-A1B78E98C9F9}"/>
            </a:ext>
          </a:extLst>
        </xdr:cNvPr>
        <xdr:cNvCxnSpPr/>
      </xdr:nvCxnSpPr>
      <xdr:spPr>
        <a:xfrm>
          <a:off x="1142365" y="634428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a:extLst>
            <a:ext uri="{FF2B5EF4-FFF2-40B4-BE49-F238E27FC236}">
              <a16:creationId xmlns:a16="http://schemas.microsoft.com/office/drawing/2014/main" id="{9F29BF77-2122-4C3E-B2D9-ADB93D334921}"/>
            </a:ext>
          </a:extLst>
        </xdr:cNvPr>
        <xdr:cNvSpPr txBox="1"/>
      </xdr:nvSpPr>
      <xdr:spPr>
        <a:xfrm>
          <a:off x="730885" y="624713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B40E11B4-5593-4068-AD2C-5B141A8F2655}"/>
            </a:ext>
          </a:extLst>
        </xdr:cNvPr>
        <xdr:cNvCxnSpPr/>
      </xdr:nvCxnSpPr>
      <xdr:spPr>
        <a:xfrm>
          <a:off x="1142365" y="602996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3" name="テキスト ボックス 52">
          <a:extLst>
            <a:ext uri="{FF2B5EF4-FFF2-40B4-BE49-F238E27FC236}">
              <a16:creationId xmlns:a16="http://schemas.microsoft.com/office/drawing/2014/main" id="{45510639-CFD8-4541-8ED1-1CD436ABE6FE}"/>
            </a:ext>
          </a:extLst>
        </xdr:cNvPr>
        <xdr:cNvSpPr txBox="1"/>
      </xdr:nvSpPr>
      <xdr:spPr>
        <a:xfrm>
          <a:off x="784225" y="59366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21CCE5DE-7E48-4FFD-BE79-D38B5B9E22C5}"/>
            </a:ext>
          </a:extLst>
        </xdr:cNvPr>
        <xdr:cNvCxnSpPr/>
      </xdr:nvCxnSpPr>
      <xdr:spPr>
        <a:xfrm>
          <a:off x="1142365" y="572198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5" name="テキスト ボックス 54">
          <a:extLst>
            <a:ext uri="{FF2B5EF4-FFF2-40B4-BE49-F238E27FC236}">
              <a16:creationId xmlns:a16="http://schemas.microsoft.com/office/drawing/2014/main" id="{E35652F0-60D9-4D27-8FA1-37256A6C5512}"/>
            </a:ext>
          </a:extLst>
        </xdr:cNvPr>
        <xdr:cNvSpPr txBox="1"/>
      </xdr:nvSpPr>
      <xdr:spPr>
        <a:xfrm>
          <a:off x="784225" y="562800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A8571EB7-FD93-4152-8FB7-19565529E8C5}"/>
            </a:ext>
          </a:extLst>
        </xdr:cNvPr>
        <xdr:cNvCxnSpPr/>
      </xdr:nvCxnSpPr>
      <xdr:spPr>
        <a:xfrm>
          <a:off x="1142365" y="541147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7" name="テキスト ボックス 56">
          <a:extLst>
            <a:ext uri="{FF2B5EF4-FFF2-40B4-BE49-F238E27FC236}">
              <a16:creationId xmlns:a16="http://schemas.microsoft.com/office/drawing/2014/main" id="{114917CD-AA11-4EEE-AE9E-618E2064B158}"/>
            </a:ext>
          </a:extLst>
        </xdr:cNvPr>
        <xdr:cNvSpPr txBox="1"/>
      </xdr:nvSpPr>
      <xdr:spPr>
        <a:xfrm>
          <a:off x="784225" y="532320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5E352CC6-BF90-43AE-9540-DA1CD59E1168}"/>
            </a:ext>
          </a:extLst>
        </xdr:cNvPr>
        <xdr:cNvCxnSpPr/>
      </xdr:nvCxnSpPr>
      <xdr:spPr>
        <a:xfrm>
          <a:off x="1142365" y="510286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59" name="テキスト ボックス 58">
          <a:extLst>
            <a:ext uri="{FF2B5EF4-FFF2-40B4-BE49-F238E27FC236}">
              <a16:creationId xmlns:a16="http://schemas.microsoft.com/office/drawing/2014/main" id="{555C4B58-A809-462D-AF8E-17A06F2328B0}"/>
            </a:ext>
          </a:extLst>
        </xdr:cNvPr>
        <xdr:cNvSpPr txBox="1"/>
      </xdr:nvSpPr>
      <xdr:spPr>
        <a:xfrm>
          <a:off x="784225" y="50126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3B5A73E1-D8E5-49E6-AE2D-4050651B0B8C}"/>
            </a:ext>
          </a:extLst>
        </xdr:cNvPr>
        <xdr:cNvCxnSpPr/>
      </xdr:nvCxnSpPr>
      <xdr:spPr>
        <a:xfrm>
          <a:off x="1142365" y="480187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1" name="テキスト ボックス 60">
          <a:extLst>
            <a:ext uri="{FF2B5EF4-FFF2-40B4-BE49-F238E27FC236}">
              <a16:creationId xmlns:a16="http://schemas.microsoft.com/office/drawing/2014/main" id="{A38B3020-9190-4AB1-B04C-7954206B7933}"/>
            </a:ext>
          </a:extLst>
        </xdr:cNvPr>
        <xdr:cNvSpPr txBox="1"/>
      </xdr:nvSpPr>
      <xdr:spPr>
        <a:xfrm>
          <a:off x="784225" y="47047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3492BFD2-2C6B-44EC-850E-9A9A6B2090B4}"/>
            </a:ext>
          </a:extLst>
        </xdr:cNvPr>
        <xdr:cNvCxnSpPr/>
      </xdr:nvCxnSpPr>
      <xdr:spPr>
        <a:xfrm>
          <a:off x="1142365" y="448818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3" name="テキスト ボックス 62">
          <a:extLst>
            <a:ext uri="{FF2B5EF4-FFF2-40B4-BE49-F238E27FC236}">
              <a16:creationId xmlns:a16="http://schemas.microsoft.com/office/drawing/2014/main" id="{E7E61D8D-8913-4306-8739-DB9E06FF7794}"/>
            </a:ext>
          </a:extLst>
        </xdr:cNvPr>
        <xdr:cNvSpPr txBox="1"/>
      </xdr:nvSpPr>
      <xdr:spPr>
        <a:xfrm>
          <a:off x="784225" y="439420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F8887AE-B98E-4AF4-A7D9-45E1834CF52F}"/>
            </a:ext>
          </a:extLst>
        </xdr:cNvPr>
        <xdr:cNvCxnSpPr/>
      </xdr:nvCxnSpPr>
      <xdr:spPr>
        <a:xfrm>
          <a:off x="1142365" y="417957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5" name="テキスト ボックス 64">
          <a:extLst>
            <a:ext uri="{FF2B5EF4-FFF2-40B4-BE49-F238E27FC236}">
              <a16:creationId xmlns:a16="http://schemas.microsoft.com/office/drawing/2014/main" id="{697DA958-4807-4E1A-A446-2CFA991B6E2F}"/>
            </a:ext>
          </a:extLst>
        </xdr:cNvPr>
        <xdr:cNvSpPr txBox="1"/>
      </xdr:nvSpPr>
      <xdr:spPr>
        <a:xfrm>
          <a:off x="784225" y="40855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B36C35D-7E64-4FE5-B4C2-BDAFE81D89C2}"/>
            </a:ext>
          </a:extLst>
        </xdr:cNvPr>
        <xdr:cNvSpPr/>
      </xdr:nvSpPr>
      <xdr:spPr>
        <a:xfrm>
          <a:off x="1142365" y="4179570"/>
          <a:ext cx="3826510"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142240</xdr:rowOff>
    </xdr:from>
    <xdr:to>
      <xdr:col>23</xdr:col>
      <xdr:colOff>85090</xdr:colOff>
      <xdr:row>33</xdr:row>
      <xdr:rowOff>154940</xdr:rowOff>
    </xdr:to>
    <xdr:cxnSp macro="">
      <xdr:nvCxnSpPr>
        <xdr:cNvPr id="67" name="直線コネクタ 66">
          <a:extLst>
            <a:ext uri="{FF2B5EF4-FFF2-40B4-BE49-F238E27FC236}">
              <a16:creationId xmlns:a16="http://schemas.microsoft.com/office/drawing/2014/main" id="{645B9148-DDE5-47C1-8D92-D0169C0BE730}"/>
            </a:ext>
          </a:extLst>
        </xdr:cNvPr>
        <xdr:cNvCxnSpPr/>
      </xdr:nvCxnSpPr>
      <xdr:spPr>
        <a:xfrm flipV="1">
          <a:off x="4295775" y="442658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158750</xdr:rowOff>
    </xdr:from>
    <xdr:ext cx="402590" cy="259080"/>
    <xdr:sp macro="" textlink="">
      <xdr:nvSpPr>
        <xdr:cNvPr id="68" name="有形固定資産減価償却率最小値テキスト">
          <a:extLst>
            <a:ext uri="{FF2B5EF4-FFF2-40B4-BE49-F238E27FC236}">
              <a16:creationId xmlns:a16="http://schemas.microsoft.com/office/drawing/2014/main" id="{ADD1BD98-8CDD-4E0B-8E5E-CD486753B560}"/>
            </a:ext>
          </a:extLst>
        </xdr:cNvPr>
        <xdr:cNvSpPr txBox="1"/>
      </xdr:nvSpPr>
      <xdr:spPr>
        <a:xfrm>
          <a:off x="4342765" y="5818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154940</xdr:rowOff>
    </xdr:from>
    <xdr:to>
      <xdr:col>23</xdr:col>
      <xdr:colOff>174625</xdr:colOff>
      <xdr:row>33</xdr:row>
      <xdr:rowOff>154940</xdr:rowOff>
    </xdr:to>
    <xdr:cxnSp macro="">
      <xdr:nvCxnSpPr>
        <xdr:cNvPr id="69" name="直線コネクタ 68">
          <a:extLst>
            <a:ext uri="{FF2B5EF4-FFF2-40B4-BE49-F238E27FC236}">
              <a16:creationId xmlns:a16="http://schemas.microsoft.com/office/drawing/2014/main" id="{8FC11CA4-0E8C-489D-A1D8-54624FAC9565}"/>
            </a:ext>
          </a:extLst>
        </xdr:cNvPr>
        <xdr:cNvCxnSpPr/>
      </xdr:nvCxnSpPr>
      <xdr:spPr>
        <a:xfrm>
          <a:off x="4206875" y="58127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88900</xdr:rowOff>
    </xdr:from>
    <xdr:ext cx="402590" cy="256540"/>
    <xdr:sp macro="" textlink="">
      <xdr:nvSpPr>
        <xdr:cNvPr id="70" name="有形固定資産減価償却率最大値テキスト">
          <a:extLst>
            <a:ext uri="{FF2B5EF4-FFF2-40B4-BE49-F238E27FC236}">
              <a16:creationId xmlns:a16="http://schemas.microsoft.com/office/drawing/2014/main" id="{D13FDBBA-4EAE-48CE-BBDC-71801ABC6EF0}"/>
            </a:ext>
          </a:extLst>
        </xdr:cNvPr>
        <xdr:cNvSpPr txBox="1"/>
      </xdr:nvSpPr>
      <xdr:spPr>
        <a:xfrm>
          <a:off x="4342765" y="4207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142240</xdr:rowOff>
    </xdr:from>
    <xdr:to>
      <xdr:col>23</xdr:col>
      <xdr:colOff>174625</xdr:colOff>
      <xdr:row>25</xdr:row>
      <xdr:rowOff>142240</xdr:rowOff>
    </xdr:to>
    <xdr:cxnSp macro="">
      <xdr:nvCxnSpPr>
        <xdr:cNvPr id="71" name="直線コネクタ 70">
          <a:extLst>
            <a:ext uri="{FF2B5EF4-FFF2-40B4-BE49-F238E27FC236}">
              <a16:creationId xmlns:a16="http://schemas.microsoft.com/office/drawing/2014/main" id="{0916B74D-F62A-414A-A091-C53E025554EF}"/>
            </a:ext>
          </a:extLst>
        </xdr:cNvPr>
        <xdr:cNvCxnSpPr/>
      </xdr:nvCxnSpPr>
      <xdr:spPr>
        <a:xfrm>
          <a:off x="4206875" y="44265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137795</xdr:rowOff>
    </xdr:from>
    <xdr:ext cx="402590" cy="259080"/>
    <xdr:sp macro="" textlink="">
      <xdr:nvSpPr>
        <xdr:cNvPr id="72" name="有形固定資産減価償却率平均値テキスト">
          <a:extLst>
            <a:ext uri="{FF2B5EF4-FFF2-40B4-BE49-F238E27FC236}">
              <a16:creationId xmlns:a16="http://schemas.microsoft.com/office/drawing/2014/main" id="{3304091E-A22B-44ED-9B64-44334067473A}"/>
            </a:ext>
          </a:extLst>
        </xdr:cNvPr>
        <xdr:cNvSpPr txBox="1"/>
      </xdr:nvSpPr>
      <xdr:spPr>
        <a:xfrm>
          <a:off x="4342765" y="493458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114935</xdr:rowOff>
    </xdr:from>
    <xdr:to>
      <xdr:col>23</xdr:col>
      <xdr:colOff>136525</xdr:colOff>
      <xdr:row>30</xdr:row>
      <xdr:rowOff>45085</xdr:rowOff>
    </xdr:to>
    <xdr:sp macro="" textlink="">
      <xdr:nvSpPr>
        <xdr:cNvPr id="73" name="フローチャート: 判断 72">
          <a:extLst>
            <a:ext uri="{FF2B5EF4-FFF2-40B4-BE49-F238E27FC236}">
              <a16:creationId xmlns:a16="http://schemas.microsoft.com/office/drawing/2014/main" id="{F155395C-BDE1-4785-B104-C6FEA1BF4447}"/>
            </a:ext>
          </a:extLst>
        </xdr:cNvPr>
        <xdr:cNvSpPr/>
      </xdr:nvSpPr>
      <xdr:spPr>
        <a:xfrm>
          <a:off x="4244975" y="50869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a:extLst>
            <a:ext uri="{FF2B5EF4-FFF2-40B4-BE49-F238E27FC236}">
              <a16:creationId xmlns:a16="http://schemas.microsoft.com/office/drawing/2014/main" id="{98AFFF33-4175-4C91-B199-F2C7C2ECC4B0}"/>
            </a:ext>
          </a:extLst>
        </xdr:cNvPr>
        <xdr:cNvSpPr/>
      </xdr:nvSpPr>
      <xdr:spPr>
        <a:xfrm>
          <a:off x="3611880" y="512381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123825</xdr:rowOff>
    </xdr:from>
    <xdr:to>
      <xdr:col>15</xdr:col>
      <xdr:colOff>187325</xdr:colOff>
      <xdr:row>30</xdr:row>
      <xdr:rowOff>53975</xdr:rowOff>
    </xdr:to>
    <xdr:sp macro="" textlink="">
      <xdr:nvSpPr>
        <xdr:cNvPr id="75" name="フローチャート: 判断 74">
          <a:extLst>
            <a:ext uri="{FF2B5EF4-FFF2-40B4-BE49-F238E27FC236}">
              <a16:creationId xmlns:a16="http://schemas.microsoft.com/office/drawing/2014/main" id="{6C346B7C-E172-4EB9-9FE4-F4AF768EF351}"/>
            </a:ext>
          </a:extLst>
        </xdr:cNvPr>
        <xdr:cNvSpPr/>
      </xdr:nvSpPr>
      <xdr:spPr>
        <a:xfrm>
          <a:off x="2926080" y="509778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90170</xdr:rowOff>
    </xdr:from>
    <xdr:to>
      <xdr:col>11</xdr:col>
      <xdr:colOff>187325</xdr:colOff>
      <xdr:row>30</xdr:row>
      <xdr:rowOff>20320</xdr:rowOff>
    </xdr:to>
    <xdr:sp macro="" textlink="">
      <xdr:nvSpPr>
        <xdr:cNvPr id="76" name="フローチャート: 判断 75">
          <a:extLst>
            <a:ext uri="{FF2B5EF4-FFF2-40B4-BE49-F238E27FC236}">
              <a16:creationId xmlns:a16="http://schemas.microsoft.com/office/drawing/2014/main" id="{377290E8-70FC-4CC8-B6D6-6A324D63E728}"/>
            </a:ext>
          </a:extLst>
        </xdr:cNvPr>
        <xdr:cNvSpPr/>
      </xdr:nvSpPr>
      <xdr:spPr>
        <a:xfrm>
          <a:off x="2240280" y="506603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7" name="フローチャート: 判断 76">
          <a:extLst>
            <a:ext uri="{FF2B5EF4-FFF2-40B4-BE49-F238E27FC236}">
              <a16:creationId xmlns:a16="http://schemas.microsoft.com/office/drawing/2014/main" id="{34F170F9-1999-4018-956B-C449832E9756}"/>
            </a:ext>
          </a:extLst>
        </xdr:cNvPr>
        <xdr:cNvSpPr/>
      </xdr:nvSpPr>
      <xdr:spPr>
        <a:xfrm>
          <a:off x="1554480" y="499046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8" name="テキスト ボックス 77">
          <a:extLst>
            <a:ext uri="{FF2B5EF4-FFF2-40B4-BE49-F238E27FC236}">
              <a16:creationId xmlns:a16="http://schemas.microsoft.com/office/drawing/2014/main" id="{F40830D0-1D64-41A7-A223-3F8C72B6FA28}"/>
            </a:ext>
          </a:extLst>
        </xdr:cNvPr>
        <xdr:cNvSpPr txBox="1"/>
      </xdr:nvSpPr>
      <xdr:spPr>
        <a:xfrm>
          <a:off x="4133215" y="638810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9" name="テキスト ボックス 78">
          <a:extLst>
            <a:ext uri="{FF2B5EF4-FFF2-40B4-BE49-F238E27FC236}">
              <a16:creationId xmlns:a16="http://schemas.microsoft.com/office/drawing/2014/main" id="{7145A41B-344E-4C2C-B521-E732068941EA}"/>
            </a:ext>
          </a:extLst>
        </xdr:cNvPr>
        <xdr:cNvSpPr txBox="1"/>
      </xdr:nvSpPr>
      <xdr:spPr>
        <a:xfrm>
          <a:off x="35020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0" name="テキスト ボックス 79">
          <a:extLst>
            <a:ext uri="{FF2B5EF4-FFF2-40B4-BE49-F238E27FC236}">
              <a16:creationId xmlns:a16="http://schemas.microsoft.com/office/drawing/2014/main" id="{3596B9A1-1F14-477D-8D66-FA38B52F821D}"/>
            </a:ext>
          </a:extLst>
        </xdr:cNvPr>
        <xdr:cNvSpPr txBox="1"/>
      </xdr:nvSpPr>
      <xdr:spPr>
        <a:xfrm>
          <a:off x="28162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1" name="テキスト ボックス 80">
          <a:extLst>
            <a:ext uri="{FF2B5EF4-FFF2-40B4-BE49-F238E27FC236}">
              <a16:creationId xmlns:a16="http://schemas.microsoft.com/office/drawing/2014/main" id="{90044C2C-2B07-4FB2-A15A-25E757BD35FC}"/>
            </a:ext>
          </a:extLst>
        </xdr:cNvPr>
        <xdr:cNvSpPr txBox="1"/>
      </xdr:nvSpPr>
      <xdr:spPr>
        <a:xfrm>
          <a:off x="21304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2" name="テキスト ボックス 81">
          <a:extLst>
            <a:ext uri="{FF2B5EF4-FFF2-40B4-BE49-F238E27FC236}">
              <a16:creationId xmlns:a16="http://schemas.microsoft.com/office/drawing/2014/main" id="{225BB1A8-C7E2-4C8E-BB53-D219E458113A}"/>
            </a:ext>
          </a:extLst>
        </xdr:cNvPr>
        <xdr:cNvSpPr txBox="1"/>
      </xdr:nvSpPr>
      <xdr:spPr>
        <a:xfrm>
          <a:off x="14446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107950</xdr:rowOff>
    </xdr:from>
    <xdr:to>
      <xdr:col>23</xdr:col>
      <xdr:colOff>136525</xdr:colOff>
      <xdr:row>32</xdr:row>
      <xdr:rowOff>38100</xdr:rowOff>
    </xdr:to>
    <xdr:sp macro="" textlink="">
      <xdr:nvSpPr>
        <xdr:cNvPr id="83" name="楕円 82">
          <a:extLst>
            <a:ext uri="{FF2B5EF4-FFF2-40B4-BE49-F238E27FC236}">
              <a16:creationId xmlns:a16="http://schemas.microsoft.com/office/drawing/2014/main" id="{FAABBD0F-B6E4-4726-A299-A598C820CAB1}"/>
            </a:ext>
          </a:extLst>
        </xdr:cNvPr>
        <xdr:cNvSpPr/>
      </xdr:nvSpPr>
      <xdr:spPr>
        <a:xfrm>
          <a:off x="4244975" y="54209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86360</xdr:rowOff>
    </xdr:from>
    <xdr:ext cx="402590" cy="256540"/>
    <xdr:sp macro="" textlink="">
      <xdr:nvSpPr>
        <xdr:cNvPr id="84" name="有形固定資産減価償却率該当値テキスト">
          <a:extLst>
            <a:ext uri="{FF2B5EF4-FFF2-40B4-BE49-F238E27FC236}">
              <a16:creationId xmlns:a16="http://schemas.microsoft.com/office/drawing/2014/main" id="{E1CD3601-FC85-4438-AB5C-C400B4D746C4}"/>
            </a:ext>
          </a:extLst>
        </xdr:cNvPr>
        <xdr:cNvSpPr txBox="1"/>
      </xdr:nvSpPr>
      <xdr:spPr>
        <a:xfrm>
          <a:off x="4342765" y="5403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36830</xdr:rowOff>
    </xdr:from>
    <xdr:to>
      <xdr:col>19</xdr:col>
      <xdr:colOff>187325</xdr:colOff>
      <xdr:row>31</xdr:row>
      <xdr:rowOff>138430</xdr:rowOff>
    </xdr:to>
    <xdr:sp macro="" textlink="">
      <xdr:nvSpPr>
        <xdr:cNvPr id="85" name="楕円 84">
          <a:extLst>
            <a:ext uri="{FF2B5EF4-FFF2-40B4-BE49-F238E27FC236}">
              <a16:creationId xmlns:a16="http://schemas.microsoft.com/office/drawing/2014/main" id="{12D36CB2-599D-42FA-918B-7E0BA7A3A99F}"/>
            </a:ext>
          </a:extLst>
        </xdr:cNvPr>
        <xdr:cNvSpPr/>
      </xdr:nvSpPr>
      <xdr:spPr>
        <a:xfrm>
          <a:off x="3611880" y="535178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87630</xdr:rowOff>
    </xdr:from>
    <xdr:to>
      <xdr:col>23</xdr:col>
      <xdr:colOff>85725</xdr:colOff>
      <xdr:row>31</xdr:row>
      <xdr:rowOff>158750</xdr:rowOff>
    </xdr:to>
    <xdr:cxnSp macro="">
      <xdr:nvCxnSpPr>
        <xdr:cNvPr id="86" name="直線コネクタ 85">
          <a:extLst>
            <a:ext uri="{FF2B5EF4-FFF2-40B4-BE49-F238E27FC236}">
              <a16:creationId xmlns:a16="http://schemas.microsoft.com/office/drawing/2014/main" id="{80E493AB-6AD6-4DA4-99FB-9A032DF55169}"/>
            </a:ext>
          </a:extLst>
        </xdr:cNvPr>
        <xdr:cNvCxnSpPr/>
      </xdr:nvCxnSpPr>
      <xdr:spPr>
        <a:xfrm>
          <a:off x="3656965" y="5406390"/>
          <a:ext cx="640715"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156210</xdr:rowOff>
    </xdr:from>
    <xdr:to>
      <xdr:col>15</xdr:col>
      <xdr:colOff>187325</xdr:colOff>
      <xdr:row>31</xdr:row>
      <xdr:rowOff>86360</xdr:rowOff>
    </xdr:to>
    <xdr:sp macro="" textlink="">
      <xdr:nvSpPr>
        <xdr:cNvPr id="87" name="楕円 86">
          <a:extLst>
            <a:ext uri="{FF2B5EF4-FFF2-40B4-BE49-F238E27FC236}">
              <a16:creationId xmlns:a16="http://schemas.microsoft.com/office/drawing/2014/main" id="{1E4B486B-C48C-4CE2-9C60-C8AF591C043D}"/>
            </a:ext>
          </a:extLst>
        </xdr:cNvPr>
        <xdr:cNvSpPr/>
      </xdr:nvSpPr>
      <xdr:spPr>
        <a:xfrm>
          <a:off x="2926080" y="530161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35560</xdr:rowOff>
    </xdr:from>
    <xdr:to>
      <xdr:col>19</xdr:col>
      <xdr:colOff>136525</xdr:colOff>
      <xdr:row>31</xdr:row>
      <xdr:rowOff>87630</xdr:rowOff>
    </xdr:to>
    <xdr:cxnSp macro="">
      <xdr:nvCxnSpPr>
        <xdr:cNvPr id="88" name="直線コネクタ 87">
          <a:extLst>
            <a:ext uri="{FF2B5EF4-FFF2-40B4-BE49-F238E27FC236}">
              <a16:creationId xmlns:a16="http://schemas.microsoft.com/office/drawing/2014/main" id="{70AA070E-F250-4BA0-A908-EAF7E38F530F}"/>
            </a:ext>
          </a:extLst>
        </xdr:cNvPr>
        <xdr:cNvCxnSpPr/>
      </xdr:nvCxnSpPr>
      <xdr:spPr>
        <a:xfrm>
          <a:off x="2971165" y="5350510"/>
          <a:ext cx="6858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114935</xdr:rowOff>
    </xdr:from>
    <xdr:to>
      <xdr:col>11</xdr:col>
      <xdr:colOff>187325</xdr:colOff>
      <xdr:row>30</xdr:row>
      <xdr:rowOff>45085</xdr:rowOff>
    </xdr:to>
    <xdr:sp macro="" textlink="">
      <xdr:nvSpPr>
        <xdr:cNvPr id="89" name="楕円 88">
          <a:extLst>
            <a:ext uri="{FF2B5EF4-FFF2-40B4-BE49-F238E27FC236}">
              <a16:creationId xmlns:a16="http://schemas.microsoft.com/office/drawing/2014/main" id="{1A2BD962-AD2F-431C-97E4-C7D988E01D98}"/>
            </a:ext>
          </a:extLst>
        </xdr:cNvPr>
        <xdr:cNvSpPr/>
      </xdr:nvSpPr>
      <xdr:spPr>
        <a:xfrm>
          <a:off x="2240280" y="508698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166370</xdr:rowOff>
    </xdr:from>
    <xdr:to>
      <xdr:col>15</xdr:col>
      <xdr:colOff>136525</xdr:colOff>
      <xdr:row>31</xdr:row>
      <xdr:rowOff>35560</xdr:rowOff>
    </xdr:to>
    <xdr:cxnSp macro="">
      <xdr:nvCxnSpPr>
        <xdr:cNvPr id="90" name="直線コネクタ 89">
          <a:extLst>
            <a:ext uri="{FF2B5EF4-FFF2-40B4-BE49-F238E27FC236}">
              <a16:creationId xmlns:a16="http://schemas.microsoft.com/office/drawing/2014/main" id="{8B25D2AE-CB00-49F7-B37B-080A5C60F243}"/>
            </a:ext>
          </a:extLst>
        </xdr:cNvPr>
        <xdr:cNvCxnSpPr/>
      </xdr:nvCxnSpPr>
      <xdr:spPr>
        <a:xfrm>
          <a:off x="2285365" y="5142230"/>
          <a:ext cx="6858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54610</xdr:rowOff>
    </xdr:from>
    <xdr:to>
      <xdr:col>7</xdr:col>
      <xdr:colOff>187325</xdr:colOff>
      <xdr:row>30</xdr:row>
      <xdr:rowOff>156210</xdr:rowOff>
    </xdr:to>
    <xdr:sp macro="" textlink="">
      <xdr:nvSpPr>
        <xdr:cNvPr id="91" name="楕円 90">
          <a:extLst>
            <a:ext uri="{FF2B5EF4-FFF2-40B4-BE49-F238E27FC236}">
              <a16:creationId xmlns:a16="http://schemas.microsoft.com/office/drawing/2014/main" id="{0E4EBB64-2491-4058-8918-70BA6550ACF7}"/>
            </a:ext>
          </a:extLst>
        </xdr:cNvPr>
        <xdr:cNvSpPr/>
      </xdr:nvSpPr>
      <xdr:spPr>
        <a:xfrm>
          <a:off x="1554480" y="520192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166370</xdr:rowOff>
    </xdr:from>
    <xdr:to>
      <xdr:col>11</xdr:col>
      <xdr:colOff>136525</xdr:colOff>
      <xdr:row>30</xdr:row>
      <xdr:rowOff>105410</xdr:rowOff>
    </xdr:to>
    <xdr:cxnSp macro="">
      <xdr:nvCxnSpPr>
        <xdr:cNvPr id="92" name="直線コネクタ 91">
          <a:extLst>
            <a:ext uri="{FF2B5EF4-FFF2-40B4-BE49-F238E27FC236}">
              <a16:creationId xmlns:a16="http://schemas.microsoft.com/office/drawing/2014/main" id="{7AB8142B-1896-4842-994B-D72C6DDEA90A}"/>
            </a:ext>
          </a:extLst>
        </xdr:cNvPr>
        <xdr:cNvCxnSpPr/>
      </xdr:nvCxnSpPr>
      <xdr:spPr>
        <a:xfrm flipV="1">
          <a:off x="1599565" y="5142230"/>
          <a:ext cx="6858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98425</xdr:rowOff>
    </xdr:from>
    <xdr:ext cx="402590" cy="256540"/>
    <xdr:sp macro="" textlink="">
      <xdr:nvSpPr>
        <xdr:cNvPr id="93" name="n_1aveValue有形固定資産減価償却率">
          <a:extLst>
            <a:ext uri="{FF2B5EF4-FFF2-40B4-BE49-F238E27FC236}">
              <a16:creationId xmlns:a16="http://schemas.microsoft.com/office/drawing/2014/main" id="{5598C8D5-EA12-407D-8175-345AC062F252}"/>
            </a:ext>
          </a:extLst>
        </xdr:cNvPr>
        <xdr:cNvSpPr txBox="1"/>
      </xdr:nvSpPr>
      <xdr:spPr>
        <a:xfrm>
          <a:off x="3464560" y="489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70485</xdr:rowOff>
    </xdr:from>
    <xdr:ext cx="402590" cy="259080"/>
    <xdr:sp macro="" textlink="">
      <xdr:nvSpPr>
        <xdr:cNvPr id="94" name="n_2aveValue有形固定資産減価償却率">
          <a:extLst>
            <a:ext uri="{FF2B5EF4-FFF2-40B4-BE49-F238E27FC236}">
              <a16:creationId xmlns:a16="http://schemas.microsoft.com/office/drawing/2014/main" id="{247A359C-A20D-4CD7-B741-62A1F1CAE43F}"/>
            </a:ext>
          </a:extLst>
        </xdr:cNvPr>
        <xdr:cNvSpPr txBox="1"/>
      </xdr:nvSpPr>
      <xdr:spPr>
        <a:xfrm>
          <a:off x="2793365" y="4869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36830</xdr:rowOff>
    </xdr:from>
    <xdr:ext cx="402590" cy="259080"/>
    <xdr:sp macro="" textlink="">
      <xdr:nvSpPr>
        <xdr:cNvPr id="95" name="n_3aveValue有形固定資産減価償却率">
          <a:extLst>
            <a:ext uri="{FF2B5EF4-FFF2-40B4-BE49-F238E27FC236}">
              <a16:creationId xmlns:a16="http://schemas.microsoft.com/office/drawing/2014/main" id="{D2026AB5-1FA0-4ACC-89D9-A0FDBF766E73}"/>
            </a:ext>
          </a:extLst>
        </xdr:cNvPr>
        <xdr:cNvSpPr txBox="1"/>
      </xdr:nvSpPr>
      <xdr:spPr>
        <a:xfrm>
          <a:off x="2107565" y="4837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140335</xdr:rowOff>
    </xdr:from>
    <xdr:ext cx="402590" cy="259080"/>
    <xdr:sp macro="" textlink="">
      <xdr:nvSpPr>
        <xdr:cNvPr id="96" name="n_4aveValue有形固定資産減価償却率">
          <a:extLst>
            <a:ext uri="{FF2B5EF4-FFF2-40B4-BE49-F238E27FC236}">
              <a16:creationId xmlns:a16="http://schemas.microsoft.com/office/drawing/2014/main" id="{806C2740-CEFC-4EF1-951F-7DDF84E95C0C}"/>
            </a:ext>
          </a:extLst>
        </xdr:cNvPr>
        <xdr:cNvSpPr txBox="1"/>
      </xdr:nvSpPr>
      <xdr:spPr>
        <a:xfrm>
          <a:off x="1421765" y="4765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129540</xdr:rowOff>
    </xdr:from>
    <xdr:ext cx="402590" cy="259080"/>
    <xdr:sp macro="" textlink="">
      <xdr:nvSpPr>
        <xdr:cNvPr id="97" name="n_1mainValue有形固定資産減価償却率">
          <a:extLst>
            <a:ext uri="{FF2B5EF4-FFF2-40B4-BE49-F238E27FC236}">
              <a16:creationId xmlns:a16="http://schemas.microsoft.com/office/drawing/2014/main" id="{E7EC5088-0062-4647-828A-ECBA706E975A}"/>
            </a:ext>
          </a:extLst>
        </xdr:cNvPr>
        <xdr:cNvSpPr txBox="1"/>
      </xdr:nvSpPr>
      <xdr:spPr>
        <a:xfrm>
          <a:off x="3464560" y="5448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77470</xdr:rowOff>
    </xdr:from>
    <xdr:ext cx="402590" cy="256540"/>
    <xdr:sp macro="" textlink="">
      <xdr:nvSpPr>
        <xdr:cNvPr id="98" name="n_2mainValue有形固定資産減価償却率">
          <a:extLst>
            <a:ext uri="{FF2B5EF4-FFF2-40B4-BE49-F238E27FC236}">
              <a16:creationId xmlns:a16="http://schemas.microsoft.com/office/drawing/2014/main" id="{AB4EFBAD-A23E-4994-A02A-850AB0A3490B}"/>
            </a:ext>
          </a:extLst>
        </xdr:cNvPr>
        <xdr:cNvSpPr txBox="1"/>
      </xdr:nvSpPr>
      <xdr:spPr>
        <a:xfrm>
          <a:off x="2793365" y="5392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36195</xdr:rowOff>
    </xdr:from>
    <xdr:ext cx="402590" cy="259080"/>
    <xdr:sp macro="" textlink="">
      <xdr:nvSpPr>
        <xdr:cNvPr id="99" name="n_3mainValue有形固定資産減価償却率">
          <a:extLst>
            <a:ext uri="{FF2B5EF4-FFF2-40B4-BE49-F238E27FC236}">
              <a16:creationId xmlns:a16="http://schemas.microsoft.com/office/drawing/2014/main" id="{19554BE6-04F5-458B-8917-F774943909E1}"/>
            </a:ext>
          </a:extLst>
        </xdr:cNvPr>
        <xdr:cNvSpPr txBox="1"/>
      </xdr:nvSpPr>
      <xdr:spPr>
        <a:xfrm>
          <a:off x="2107565" y="51796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147320</xdr:rowOff>
    </xdr:from>
    <xdr:ext cx="402590" cy="259080"/>
    <xdr:sp macro="" textlink="">
      <xdr:nvSpPr>
        <xdr:cNvPr id="100" name="n_4mainValue有形固定資産減価償却率">
          <a:extLst>
            <a:ext uri="{FF2B5EF4-FFF2-40B4-BE49-F238E27FC236}">
              <a16:creationId xmlns:a16="http://schemas.microsoft.com/office/drawing/2014/main" id="{2BD26135-3DCC-487C-A839-06AA166D9524}"/>
            </a:ext>
          </a:extLst>
        </xdr:cNvPr>
        <xdr:cNvSpPr txBox="1"/>
      </xdr:nvSpPr>
      <xdr:spPr>
        <a:xfrm>
          <a:off x="1421765" y="5288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6207A1E-1629-4BEC-BD4D-EF48D03FBD98}"/>
            </a:ext>
          </a:extLst>
        </xdr:cNvPr>
        <xdr:cNvSpPr/>
      </xdr:nvSpPr>
      <xdr:spPr>
        <a:xfrm>
          <a:off x="10188575" y="3578225"/>
          <a:ext cx="3805555" cy="220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258A6F3E-1BD3-4F1D-954B-44097D4783EF}"/>
            </a:ext>
          </a:extLst>
        </xdr:cNvPr>
        <xdr:cNvSpPr/>
      </xdr:nvSpPr>
      <xdr:spPr>
        <a:xfrm>
          <a:off x="11144250" y="3855085"/>
          <a:ext cx="94170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BF9E027E-5E4C-433A-A95D-55F3522F1BAD}"/>
            </a:ext>
          </a:extLst>
        </xdr:cNvPr>
        <xdr:cNvSpPr/>
      </xdr:nvSpPr>
      <xdr:spPr>
        <a:xfrm>
          <a:off x="12437110" y="3834765"/>
          <a:ext cx="85852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BD5AE84-8928-4B86-9C8A-E5629751D1E6}"/>
            </a:ext>
          </a:extLst>
        </xdr:cNvPr>
        <xdr:cNvSpPr/>
      </xdr:nvSpPr>
      <xdr:spPr>
        <a:xfrm>
          <a:off x="139604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66E36DC-A42C-4EC5-B469-88C02B7437F8}"/>
            </a:ext>
          </a:extLst>
        </xdr:cNvPr>
        <xdr:cNvSpPr/>
      </xdr:nvSpPr>
      <xdr:spPr>
        <a:xfrm>
          <a:off x="139604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B9DA287-E2E7-4DD2-BD32-1CA7F27300AB}"/>
            </a:ext>
          </a:extLst>
        </xdr:cNvPr>
        <xdr:cNvSpPr/>
      </xdr:nvSpPr>
      <xdr:spPr>
        <a:xfrm>
          <a:off x="153320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F12B4DA-8AF8-4AF9-A216-11B71374506A}"/>
            </a:ext>
          </a:extLst>
        </xdr:cNvPr>
        <xdr:cNvSpPr/>
      </xdr:nvSpPr>
      <xdr:spPr>
        <a:xfrm>
          <a:off x="153320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E79EC92-E762-4D90-B8FF-78E341996B5B}"/>
            </a:ext>
          </a:extLst>
        </xdr:cNvPr>
        <xdr:cNvSpPr/>
      </xdr:nvSpPr>
      <xdr:spPr>
        <a:xfrm>
          <a:off x="16813530"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0BA28AC-CC67-48D3-AB0E-C885F87540DC}"/>
            </a:ext>
          </a:extLst>
        </xdr:cNvPr>
        <xdr:cNvSpPr/>
      </xdr:nvSpPr>
      <xdr:spPr>
        <a:xfrm>
          <a:off x="16813530"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9250AB4-3AB7-43BD-8488-692C2655E442}"/>
            </a:ext>
          </a:extLst>
        </xdr:cNvPr>
        <xdr:cNvSpPr/>
      </xdr:nvSpPr>
      <xdr:spPr>
        <a:xfrm>
          <a:off x="10188575" y="4179570"/>
          <a:ext cx="3805555"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4714365-D3A6-435F-9D41-E4B3400861D9}"/>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E1C264D-335E-4139-BEB4-DCFF19694623}"/>
            </a:ext>
          </a:extLst>
        </xdr:cNvPr>
        <xdr:cNvSpPr/>
      </xdr:nvSpPr>
      <xdr:spPr>
        <a:xfrm>
          <a:off x="14241780" y="4248785"/>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B70DEC2-5EC1-4E9F-96FC-923175A9B5C8}"/>
            </a:ext>
          </a:extLst>
        </xdr:cNvPr>
        <xdr:cNvSpPr txBox="1"/>
      </xdr:nvSpPr>
      <xdr:spPr>
        <a:xfrm>
          <a:off x="14317980" y="4477385"/>
          <a:ext cx="4100195"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大きな開きがあります。施設統廃合等に係る大型建設事業、宮津与謝環境組合の分担金等により、令和６年までは債務償還比率が減少傾向に転じるのは困難となっています。加えて普通交付税の逓減措置による税収等収入が減少しているのも高比率となる要因となっています。</a:t>
          </a:r>
        </a:p>
        <a:p>
          <a:r>
            <a:rPr lang="ja-JP" altLang="en-US"/>
            <a:t>　</a:t>
          </a:r>
          <a:r>
            <a:rPr lang="ja-JP" altLang="en-US">
              <a:latin typeface="ＭＳ Ｐゴシック"/>
              <a:ea typeface="ＭＳ Ｐゴシック"/>
            </a:rPr>
            <a:t>財政健全化のため、令和2年度に減債基金を活用し約4億円の繰上償還を実施したことにより187.1ポイント比率が改善しました。</a:t>
          </a: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F6F3F2F2-67C3-4C4F-B850-CB3F74DD5417}"/>
            </a:ext>
          </a:extLst>
        </xdr:cNvPr>
        <xdr:cNvSpPr txBox="1"/>
      </xdr:nvSpPr>
      <xdr:spPr>
        <a:xfrm>
          <a:off x="10150475" y="39928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3630FBE-3CCD-4D8E-AF83-165EA1A76CA3}"/>
            </a:ext>
          </a:extLst>
        </xdr:cNvPr>
        <xdr:cNvCxnSpPr/>
      </xdr:nvCxnSpPr>
      <xdr:spPr>
        <a:xfrm>
          <a:off x="10188575" y="634428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6" name="テキスト ボックス 115">
          <a:extLst>
            <a:ext uri="{FF2B5EF4-FFF2-40B4-BE49-F238E27FC236}">
              <a16:creationId xmlns:a16="http://schemas.microsoft.com/office/drawing/2014/main" id="{666D7719-9EAB-4FF7-B03E-46C057A9AB14}"/>
            </a:ext>
          </a:extLst>
        </xdr:cNvPr>
        <xdr:cNvSpPr txBox="1"/>
      </xdr:nvSpPr>
      <xdr:spPr>
        <a:xfrm>
          <a:off x="9695815" y="624713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a:extLst>
            <a:ext uri="{FF2B5EF4-FFF2-40B4-BE49-F238E27FC236}">
              <a16:creationId xmlns:a16="http://schemas.microsoft.com/office/drawing/2014/main" id="{B80F7074-E386-4F8A-83D7-AFE0AF6FA981}"/>
            </a:ext>
          </a:extLst>
        </xdr:cNvPr>
        <xdr:cNvCxnSpPr/>
      </xdr:nvCxnSpPr>
      <xdr:spPr>
        <a:xfrm>
          <a:off x="10188575" y="598043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8" name="テキスト ボックス 117">
          <a:extLst>
            <a:ext uri="{FF2B5EF4-FFF2-40B4-BE49-F238E27FC236}">
              <a16:creationId xmlns:a16="http://schemas.microsoft.com/office/drawing/2014/main" id="{5400B3A5-7AF4-4D26-9898-771CB85B8013}"/>
            </a:ext>
          </a:extLst>
        </xdr:cNvPr>
        <xdr:cNvSpPr txBox="1"/>
      </xdr:nvSpPr>
      <xdr:spPr>
        <a:xfrm>
          <a:off x="9695815" y="588327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a:extLst>
            <a:ext uri="{FF2B5EF4-FFF2-40B4-BE49-F238E27FC236}">
              <a16:creationId xmlns:a16="http://schemas.microsoft.com/office/drawing/2014/main" id="{1F52FB0B-CF8B-4506-8077-203532365543}"/>
            </a:ext>
          </a:extLst>
        </xdr:cNvPr>
        <xdr:cNvCxnSpPr/>
      </xdr:nvCxnSpPr>
      <xdr:spPr>
        <a:xfrm>
          <a:off x="10188575" y="561721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20" name="テキスト ボックス 119">
          <a:extLst>
            <a:ext uri="{FF2B5EF4-FFF2-40B4-BE49-F238E27FC236}">
              <a16:creationId xmlns:a16="http://schemas.microsoft.com/office/drawing/2014/main" id="{6418B80D-9F83-430C-A4AE-E2AB75CC4FFF}"/>
            </a:ext>
          </a:extLst>
        </xdr:cNvPr>
        <xdr:cNvSpPr txBox="1"/>
      </xdr:nvSpPr>
      <xdr:spPr>
        <a:xfrm>
          <a:off x="9756140" y="55270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2E9BFBA6-0A22-4317-8A15-4F81B29B9727}"/>
            </a:ext>
          </a:extLst>
        </xdr:cNvPr>
        <xdr:cNvCxnSpPr/>
      </xdr:nvCxnSpPr>
      <xdr:spPr>
        <a:xfrm>
          <a:off x="10188575" y="526097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2" name="テキスト ボックス 121">
          <a:extLst>
            <a:ext uri="{FF2B5EF4-FFF2-40B4-BE49-F238E27FC236}">
              <a16:creationId xmlns:a16="http://schemas.microsoft.com/office/drawing/2014/main" id="{0AE1B3D0-B66D-424B-8D7E-A7D5648772B6}"/>
            </a:ext>
          </a:extLst>
        </xdr:cNvPr>
        <xdr:cNvSpPr txBox="1"/>
      </xdr:nvSpPr>
      <xdr:spPr>
        <a:xfrm>
          <a:off x="9756140" y="516318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a:extLst>
            <a:ext uri="{FF2B5EF4-FFF2-40B4-BE49-F238E27FC236}">
              <a16:creationId xmlns:a16="http://schemas.microsoft.com/office/drawing/2014/main" id="{324BD7A6-7E21-4625-9C80-34AFEE118236}"/>
            </a:ext>
          </a:extLst>
        </xdr:cNvPr>
        <xdr:cNvCxnSpPr/>
      </xdr:nvCxnSpPr>
      <xdr:spPr>
        <a:xfrm>
          <a:off x="10188575" y="489712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4" name="テキスト ボックス 123">
          <a:extLst>
            <a:ext uri="{FF2B5EF4-FFF2-40B4-BE49-F238E27FC236}">
              <a16:creationId xmlns:a16="http://schemas.microsoft.com/office/drawing/2014/main" id="{04EB2297-219F-4112-8890-17454955FCFF}"/>
            </a:ext>
          </a:extLst>
        </xdr:cNvPr>
        <xdr:cNvSpPr txBox="1"/>
      </xdr:nvSpPr>
      <xdr:spPr>
        <a:xfrm>
          <a:off x="9756140" y="480949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a:extLst>
            <a:ext uri="{FF2B5EF4-FFF2-40B4-BE49-F238E27FC236}">
              <a16:creationId xmlns:a16="http://schemas.microsoft.com/office/drawing/2014/main" id="{B6A84790-252F-4950-BB32-CD717D79CA8A}"/>
            </a:ext>
          </a:extLst>
        </xdr:cNvPr>
        <xdr:cNvCxnSpPr/>
      </xdr:nvCxnSpPr>
      <xdr:spPr>
        <a:xfrm>
          <a:off x="10188575" y="454342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6" name="テキスト ボックス 125">
          <a:extLst>
            <a:ext uri="{FF2B5EF4-FFF2-40B4-BE49-F238E27FC236}">
              <a16:creationId xmlns:a16="http://schemas.microsoft.com/office/drawing/2014/main" id="{ECD7E2E4-2FD1-4D29-B482-A47AF2DC6CED}"/>
            </a:ext>
          </a:extLst>
        </xdr:cNvPr>
        <xdr:cNvSpPr txBox="1"/>
      </xdr:nvSpPr>
      <xdr:spPr>
        <a:xfrm>
          <a:off x="9857105" y="444944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3868FBC-F8A4-46D7-85EF-63483644D665}"/>
            </a:ext>
          </a:extLst>
        </xdr:cNvPr>
        <xdr:cNvCxnSpPr/>
      </xdr:nvCxnSpPr>
      <xdr:spPr>
        <a:xfrm>
          <a:off x="10188575" y="417957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7DA697A-711B-456D-AB95-B0B19E046689}"/>
            </a:ext>
          </a:extLst>
        </xdr:cNvPr>
        <xdr:cNvSpPr/>
      </xdr:nvSpPr>
      <xdr:spPr>
        <a:xfrm>
          <a:off x="10188575" y="4179570"/>
          <a:ext cx="3805555"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117475</xdr:rowOff>
    </xdr:to>
    <xdr:cxnSp macro="">
      <xdr:nvCxnSpPr>
        <xdr:cNvPr id="129" name="直線コネクタ 128">
          <a:extLst>
            <a:ext uri="{FF2B5EF4-FFF2-40B4-BE49-F238E27FC236}">
              <a16:creationId xmlns:a16="http://schemas.microsoft.com/office/drawing/2014/main" id="{46BE165A-6E8E-4E84-B63D-CAC3D1A2A971}"/>
            </a:ext>
          </a:extLst>
        </xdr:cNvPr>
        <xdr:cNvCxnSpPr/>
      </xdr:nvCxnSpPr>
      <xdr:spPr>
        <a:xfrm flipV="1">
          <a:off x="13313410" y="454342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121285</xdr:rowOff>
    </xdr:from>
    <xdr:ext cx="558165" cy="256540"/>
    <xdr:sp macro="" textlink="">
      <xdr:nvSpPr>
        <xdr:cNvPr id="130" name="債務償還比率最小値テキスト">
          <a:extLst>
            <a:ext uri="{FF2B5EF4-FFF2-40B4-BE49-F238E27FC236}">
              <a16:creationId xmlns:a16="http://schemas.microsoft.com/office/drawing/2014/main" id="{32A367E0-5A2A-4767-8785-41739FC49915}"/>
            </a:ext>
          </a:extLst>
        </xdr:cNvPr>
        <xdr:cNvSpPr txBox="1"/>
      </xdr:nvSpPr>
      <xdr:spPr>
        <a:xfrm>
          <a:off x="13369925" y="5781040"/>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1,028.9</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117475</xdr:rowOff>
    </xdr:from>
    <xdr:to>
      <xdr:col>76</xdr:col>
      <xdr:colOff>111125</xdr:colOff>
      <xdr:row>33</xdr:row>
      <xdr:rowOff>117475</xdr:rowOff>
    </xdr:to>
    <xdr:cxnSp macro="">
      <xdr:nvCxnSpPr>
        <xdr:cNvPr id="131" name="直線コネクタ 130">
          <a:extLst>
            <a:ext uri="{FF2B5EF4-FFF2-40B4-BE49-F238E27FC236}">
              <a16:creationId xmlns:a16="http://schemas.microsoft.com/office/drawing/2014/main" id="{A79F8A66-6BD4-4405-B479-AFC0ECEA518C}"/>
            </a:ext>
          </a:extLst>
        </xdr:cNvPr>
        <xdr:cNvCxnSpPr/>
      </xdr:nvCxnSpPr>
      <xdr:spPr>
        <a:xfrm>
          <a:off x="13251180" y="57753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820" cy="256540"/>
    <xdr:sp macro="" textlink="">
      <xdr:nvSpPr>
        <xdr:cNvPr id="132" name="債務償還比率最大値テキスト">
          <a:extLst>
            <a:ext uri="{FF2B5EF4-FFF2-40B4-BE49-F238E27FC236}">
              <a16:creationId xmlns:a16="http://schemas.microsoft.com/office/drawing/2014/main" id="{C8923757-89E5-4927-BC68-822A856FEAD7}"/>
            </a:ext>
          </a:extLst>
        </xdr:cNvPr>
        <xdr:cNvSpPr txBox="1"/>
      </xdr:nvSpPr>
      <xdr:spPr>
        <a:xfrm>
          <a:off x="13369925" y="431482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3" name="直線コネクタ 132">
          <a:extLst>
            <a:ext uri="{FF2B5EF4-FFF2-40B4-BE49-F238E27FC236}">
              <a16:creationId xmlns:a16="http://schemas.microsoft.com/office/drawing/2014/main" id="{C3033047-40DF-4C41-BCDF-9EE5D1682743}"/>
            </a:ext>
          </a:extLst>
        </xdr:cNvPr>
        <xdr:cNvCxnSpPr/>
      </xdr:nvCxnSpPr>
      <xdr:spPr>
        <a:xfrm>
          <a:off x="13251180" y="45434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30480</xdr:rowOff>
    </xdr:from>
    <xdr:ext cx="467360" cy="256540"/>
    <xdr:sp macro="" textlink="">
      <xdr:nvSpPr>
        <xdr:cNvPr id="134" name="債務償還比率平均値テキスト">
          <a:extLst>
            <a:ext uri="{FF2B5EF4-FFF2-40B4-BE49-F238E27FC236}">
              <a16:creationId xmlns:a16="http://schemas.microsoft.com/office/drawing/2014/main" id="{7FEEE917-13EB-4011-BC31-65EEA7A7A743}"/>
            </a:ext>
          </a:extLst>
        </xdr:cNvPr>
        <xdr:cNvSpPr txBox="1"/>
      </xdr:nvSpPr>
      <xdr:spPr>
        <a:xfrm>
          <a:off x="13369925" y="482917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7620</xdr:rowOff>
    </xdr:from>
    <xdr:to>
      <xdr:col>76</xdr:col>
      <xdr:colOff>73025</xdr:colOff>
      <xdr:row>29</xdr:row>
      <xdr:rowOff>109220</xdr:rowOff>
    </xdr:to>
    <xdr:sp macro="" textlink="">
      <xdr:nvSpPr>
        <xdr:cNvPr id="135" name="フローチャート: 判断 134">
          <a:extLst>
            <a:ext uri="{FF2B5EF4-FFF2-40B4-BE49-F238E27FC236}">
              <a16:creationId xmlns:a16="http://schemas.microsoft.com/office/drawing/2014/main" id="{1C11566E-A8AD-4EEF-A433-DDFCC63AED0B}"/>
            </a:ext>
          </a:extLst>
        </xdr:cNvPr>
        <xdr:cNvSpPr/>
      </xdr:nvSpPr>
      <xdr:spPr>
        <a:xfrm>
          <a:off x="13289280" y="498157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113665</xdr:rowOff>
    </xdr:from>
    <xdr:to>
      <xdr:col>72</xdr:col>
      <xdr:colOff>123825</xdr:colOff>
      <xdr:row>30</xdr:row>
      <xdr:rowOff>43815</xdr:rowOff>
    </xdr:to>
    <xdr:sp macro="" textlink="">
      <xdr:nvSpPr>
        <xdr:cNvPr id="136" name="フローチャート: 判断 135">
          <a:extLst>
            <a:ext uri="{FF2B5EF4-FFF2-40B4-BE49-F238E27FC236}">
              <a16:creationId xmlns:a16="http://schemas.microsoft.com/office/drawing/2014/main" id="{A1B4B65E-9021-4131-A9E6-9687EABF864C}"/>
            </a:ext>
          </a:extLst>
        </xdr:cNvPr>
        <xdr:cNvSpPr/>
      </xdr:nvSpPr>
      <xdr:spPr>
        <a:xfrm>
          <a:off x="12629515" y="508571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118110</xdr:rowOff>
    </xdr:from>
    <xdr:to>
      <xdr:col>68</xdr:col>
      <xdr:colOff>123825</xdr:colOff>
      <xdr:row>30</xdr:row>
      <xdr:rowOff>48260</xdr:rowOff>
    </xdr:to>
    <xdr:sp macro="" textlink="">
      <xdr:nvSpPr>
        <xdr:cNvPr id="137" name="フローチャート: 判断 136">
          <a:extLst>
            <a:ext uri="{FF2B5EF4-FFF2-40B4-BE49-F238E27FC236}">
              <a16:creationId xmlns:a16="http://schemas.microsoft.com/office/drawing/2014/main" id="{460AE49F-7FF9-4A73-85E8-93172B0A9E4E}"/>
            </a:ext>
          </a:extLst>
        </xdr:cNvPr>
        <xdr:cNvSpPr/>
      </xdr:nvSpPr>
      <xdr:spPr>
        <a:xfrm>
          <a:off x="11943715" y="5092065"/>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114935</xdr:rowOff>
    </xdr:from>
    <xdr:to>
      <xdr:col>64</xdr:col>
      <xdr:colOff>123825</xdr:colOff>
      <xdr:row>30</xdr:row>
      <xdr:rowOff>45085</xdr:rowOff>
    </xdr:to>
    <xdr:sp macro="" textlink="">
      <xdr:nvSpPr>
        <xdr:cNvPr id="138" name="フローチャート: 判断 137">
          <a:extLst>
            <a:ext uri="{FF2B5EF4-FFF2-40B4-BE49-F238E27FC236}">
              <a16:creationId xmlns:a16="http://schemas.microsoft.com/office/drawing/2014/main" id="{3B133D96-E0ED-4DBF-B15C-D59DA1F74813}"/>
            </a:ext>
          </a:extLst>
        </xdr:cNvPr>
        <xdr:cNvSpPr/>
      </xdr:nvSpPr>
      <xdr:spPr>
        <a:xfrm>
          <a:off x="11257915" y="508698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129540</xdr:rowOff>
    </xdr:from>
    <xdr:to>
      <xdr:col>60</xdr:col>
      <xdr:colOff>123825</xdr:colOff>
      <xdr:row>30</xdr:row>
      <xdr:rowOff>59690</xdr:rowOff>
    </xdr:to>
    <xdr:sp macro="" textlink="">
      <xdr:nvSpPr>
        <xdr:cNvPr id="139" name="フローチャート: 判断 138">
          <a:extLst>
            <a:ext uri="{FF2B5EF4-FFF2-40B4-BE49-F238E27FC236}">
              <a16:creationId xmlns:a16="http://schemas.microsoft.com/office/drawing/2014/main" id="{39F9E876-939C-4150-B5A6-A1BEEAFE2580}"/>
            </a:ext>
          </a:extLst>
        </xdr:cNvPr>
        <xdr:cNvSpPr/>
      </xdr:nvSpPr>
      <xdr:spPr>
        <a:xfrm>
          <a:off x="10572115" y="5105400"/>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0" name="テキスト ボックス 139">
          <a:extLst>
            <a:ext uri="{FF2B5EF4-FFF2-40B4-BE49-F238E27FC236}">
              <a16:creationId xmlns:a16="http://schemas.microsoft.com/office/drawing/2014/main" id="{052CD534-F211-4C9D-8F84-AA515839453E}"/>
            </a:ext>
          </a:extLst>
        </xdr:cNvPr>
        <xdr:cNvSpPr txBox="1"/>
      </xdr:nvSpPr>
      <xdr:spPr>
        <a:xfrm>
          <a:off x="13160375" y="638810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1" name="テキスト ボックス 140">
          <a:extLst>
            <a:ext uri="{FF2B5EF4-FFF2-40B4-BE49-F238E27FC236}">
              <a16:creationId xmlns:a16="http://schemas.microsoft.com/office/drawing/2014/main" id="{2EEC8AAE-C829-4F98-89C5-5C743E4DFA40}"/>
            </a:ext>
          </a:extLst>
        </xdr:cNvPr>
        <xdr:cNvSpPr txBox="1"/>
      </xdr:nvSpPr>
      <xdr:spPr>
        <a:xfrm>
          <a:off x="125272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2119779D-11F2-4FC8-A92E-9231B0C2A9BD}"/>
            </a:ext>
          </a:extLst>
        </xdr:cNvPr>
        <xdr:cNvSpPr txBox="1"/>
      </xdr:nvSpPr>
      <xdr:spPr>
        <a:xfrm>
          <a:off x="118414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3" name="テキスト ボックス 142">
          <a:extLst>
            <a:ext uri="{FF2B5EF4-FFF2-40B4-BE49-F238E27FC236}">
              <a16:creationId xmlns:a16="http://schemas.microsoft.com/office/drawing/2014/main" id="{177162E1-C61A-4EBD-A4C5-CCFB18797BA2}"/>
            </a:ext>
          </a:extLst>
        </xdr:cNvPr>
        <xdr:cNvSpPr txBox="1"/>
      </xdr:nvSpPr>
      <xdr:spPr>
        <a:xfrm>
          <a:off x="111556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4" name="テキスト ボックス 143">
          <a:extLst>
            <a:ext uri="{FF2B5EF4-FFF2-40B4-BE49-F238E27FC236}">
              <a16:creationId xmlns:a16="http://schemas.microsoft.com/office/drawing/2014/main" id="{3336BBC1-DF20-4985-BB6B-09C18FFF0914}"/>
            </a:ext>
          </a:extLst>
        </xdr:cNvPr>
        <xdr:cNvSpPr txBox="1"/>
      </xdr:nvSpPr>
      <xdr:spPr>
        <a:xfrm>
          <a:off x="104698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155575</xdr:rowOff>
    </xdr:from>
    <xdr:to>
      <xdr:col>76</xdr:col>
      <xdr:colOff>73025</xdr:colOff>
      <xdr:row>31</xdr:row>
      <xdr:rowOff>86360</xdr:rowOff>
    </xdr:to>
    <xdr:sp macro="" textlink="">
      <xdr:nvSpPr>
        <xdr:cNvPr id="145" name="楕円 144">
          <a:extLst>
            <a:ext uri="{FF2B5EF4-FFF2-40B4-BE49-F238E27FC236}">
              <a16:creationId xmlns:a16="http://schemas.microsoft.com/office/drawing/2014/main" id="{353DDF66-495F-4CAF-B4D8-E2B983722D79}"/>
            </a:ext>
          </a:extLst>
        </xdr:cNvPr>
        <xdr:cNvSpPr/>
      </xdr:nvSpPr>
      <xdr:spPr>
        <a:xfrm>
          <a:off x="13289280" y="5299075"/>
          <a:ext cx="8064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133985</xdr:rowOff>
    </xdr:from>
    <xdr:ext cx="467360" cy="256540"/>
    <xdr:sp macro="" textlink="">
      <xdr:nvSpPr>
        <xdr:cNvPr id="146" name="債務償還比率該当値テキスト">
          <a:extLst>
            <a:ext uri="{FF2B5EF4-FFF2-40B4-BE49-F238E27FC236}">
              <a16:creationId xmlns:a16="http://schemas.microsoft.com/office/drawing/2014/main" id="{41C0D1F4-BBDE-45A8-9EC2-45022DF3FFD9}"/>
            </a:ext>
          </a:extLst>
        </xdr:cNvPr>
        <xdr:cNvSpPr txBox="1"/>
      </xdr:nvSpPr>
      <xdr:spPr>
        <a:xfrm>
          <a:off x="13369925" y="5273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36830</xdr:rowOff>
    </xdr:from>
    <xdr:to>
      <xdr:col>72</xdr:col>
      <xdr:colOff>123825</xdr:colOff>
      <xdr:row>32</xdr:row>
      <xdr:rowOff>138430</xdr:rowOff>
    </xdr:to>
    <xdr:sp macro="" textlink="">
      <xdr:nvSpPr>
        <xdr:cNvPr id="147" name="楕円 146">
          <a:extLst>
            <a:ext uri="{FF2B5EF4-FFF2-40B4-BE49-F238E27FC236}">
              <a16:creationId xmlns:a16="http://schemas.microsoft.com/office/drawing/2014/main" id="{E937F49B-1A96-4C23-8984-867D43078090}"/>
            </a:ext>
          </a:extLst>
        </xdr:cNvPr>
        <xdr:cNvSpPr/>
      </xdr:nvSpPr>
      <xdr:spPr>
        <a:xfrm>
          <a:off x="12629515" y="552323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34925</xdr:rowOff>
    </xdr:from>
    <xdr:to>
      <xdr:col>76</xdr:col>
      <xdr:colOff>22225</xdr:colOff>
      <xdr:row>32</xdr:row>
      <xdr:rowOff>87630</xdr:rowOff>
    </xdr:to>
    <xdr:cxnSp macro="">
      <xdr:nvCxnSpPr>
        <xdr:cNvPr id="148" name="直線コネクタ 147">
          <a:extLst>
            <a:ext uri="{FF2B5EF4-FFF2-40B4-BE49-F238E27FC236}">
              <a16:creationId xmlns:a16="http://schemas.microsoft.com/office/drawing/2014/main" id="{E7580A5B-2E95-40A9-892B-2F46C94DF793}"/>
            </a:ext>
          </a:extLst>
        </xdr:cNvPr>
        <xdr:cNvCxnSpPr/>
      </xdr:nvCxnSpPr>
      <xdr:spPr>
        <a:xfrm flipV="1">
          <a:off x="12684125" y="5349875"/>
          <a:ext cx="63119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52705</xdr:rowOff>
    </xdr:from>
    <xdr:to>
      <xdr:col>68</xdr:col>
      <xdr:colOff>123825</xdr:colOff>
      <xdr:row>32</xdr:row>
      <xdr:rowOff>154940</xdr:rowOff>
    </xdr:to>
    <xdr:sp macro="" textlink="">
      <xdr:nvSpPr>
        <xdr:cNvPr id="149" name="楕円 148">
          <a:extLst>
            <a:ext uri="{FF2B5EF4-FFF2-40B4-BE49-F238E27FC236}">
              <a16:creationId xmlns:a16="http://schemas.microsoft.com/office/drawing/2014/main" id="{E705E892-8658-4581-B09C-94C8D0F7A903}"/>
            </a:ext>
          </a:extLst>
        </xdr:cNvPr>
        <xdr:cNvSpPr/>
      </xdr:nvSpPr>
      <xdr:spPr>
        <a:xfrm>
          <a:off x="11943715" y="5542915"/>
          <a:ext cx="10731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87630</xdr:rowOff>
    </xdr:from>
    <xdr:to>
      <xdr:col>72</xdr:col>
      <xdr:colOff>73025</xdr:colOff>
      <xdr:row>32</xdr:row>
      <xdr:rowOff>103505</xdr:rowOff>
    </xdr:to>
    <xdr:cxnSp macro="">
      <xdr:nvCxnSpPr>
        <xdr:cNvPr id="150" name="直線コネクタ 149">
          <a:extLst>
            <a:ext uri="{FF2B5EF4-FFF2-40B4-BE49-F238E27FC236}">
              <a16:creationId xmlns:a16="http://schemas.microsoft.com/office/drawing/2014/main" id="{8FD29315-A385-4668-883E-667C59402122}"/>
            </a:ext>
          </a:extLst>
        </xdr:cNvPr>
        <xdr:cNvCxnSpPr/>
      </xdr:nvCxnSpPr>
      <xdr:spPr>
        <a:xfrm flipV="1">
          <a:off x="11998325" y="5577840"/>
          <a:ext cx="685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52705</xdr:rowOff>
    </xdr:from>
    <xdr:to>
      <xdr:col>64</xdr:col>
      <xdr:colOff>123825</xdr:colOff>
      <xdr:row>32</xdr:row>
      <xdr:rowOff>154940</xdr:rowOff>
    </xdr:to>
    <xdr:sp macro="" textlink="">
      <xdr:nvSpPr>
        <xdr:cNvPr id="151" name="楕円 150">
          <a:extLst>
            <a:ext uri="{FF2B5EF4-FFF2-40B4-BE49-F238E27FC236}">
              <a16:creationId xmlns:a16="http://schemas.microsoft.com/office/drawing/2014/main" id="{0FCCA1A4-F5A0-4024-BB10-9F1BF28F0CE9}"/>
            </a:ext>
          </a:extLst>
        </xdr:cNvPr>
        <xdr:cNvSpPr/>
      </xdr:nvSpPr>
      <xdr:spPr>
        <a:xfrm>
          <a:off x="11257915" y="5542915"/>
          <a:ext cx="10731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103505</xdr:rowOff>
    </xdr:from>
    <xdr:to>
      <xdr:col>68</xdr:col>
      <xdr:colOff>73025</xdr:colOff>
      <xdr:row>32</xdr:row>
      <xdr:rowOff>103505</xdr:rowOff>
    </xdr:to>
    <xdr:cxnSp macro="">
      <xdr:nvCxnSpPr>
        <xdr:cNvPr id="152" name="直線コネクタ 151">
          <a:extLst>
            <a:ext uri="{FF2B5EF4-FFF2-40B4-BE49-F238E27FC236}">
              <a16:creationId xmlns:a16="http://schemas.microsoft.com/office/drawing/2014/main" id="{96E91F14-710C-4B69-9385-6BB91348F5AB}"/>
            </a:ext>
          </a:extLst>
        </xdr:cNvPr>
        <xdr:cNvCxnSpPr/>
      </xdr:nvCxnSpPr>
      <xdr:spPr>
        <a:xfrm>
          <a:off x="11312525" y="5588000"/>
          <a:ext cx="685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61595</xdr:rowOff>
    </xdr:from>
    <xdr:to>
      <xdr:col>60</xdr:col>
      <xdr:colOff>123825</xdr:colOff>
      <xdr:row>32</xdr:row>
      <xdr:rowOff>163195</xdr:rowOff>
    </xdr:to>
    <xdr:sp macro="" textlink="">
      <xdr:nvSpPr>
        <xdr:cNvPr id="153" name="楕円 152">
          <a:extLst>
            <a:ext uri="{FF2B5EF4-FFF2-40B4-BE49-F238E27FC236}">
              <a16:creationId xmlns:a16="http://schemas.microsoft.com/office/drawing/2014/main" id="{F8A281A4-F9EE-4E2C-9C8D-9BF6CF15CAA8}"/>
            </a:ext>
          </a:extLst>
        </xdr:cNvPr>
        <xdr:cNvSpPr/>
      </xdr:nvSpPr>
      <xdr:spPr>
        <a:xfrm>
          <a:off x="10572115" y="554418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103505</xdr:rowOff>
    </xdr:from>
    <xdr:to>
      <xdr:col>64</xdr:col>
      <xdr:colOff>73025</xdr:colOff>
      <xdr:row>32</xdr:row>
      <xdr:rowOff>112395</xdr:rowOff>
    </xdr:to>
    <xdr:cxnSp macro="">
      <xdr:nvCxnSpPr>
        <xdr:cNvPr id="154" name="直線コネクタ 153">
          <a:extLst>
            <a:ext uri="{FF2B5EF4-FFF2-40B4-BE49-F238E27FC236}">
              <a16:creationId xmlns:a16="http://schemas.microsoft.com/office/drawing/2014/main" id="{8BCB34C4-6866-4EAE-BBB7-AE59B394F044}"/>
            </a:ext>
          </a:extLst>
        </xdr:cNvPr>
        <xdr:cNvCxnSpPr/>
      </xdr:nvCxnSpPr>
      <xdr:spPr>
        <a:xfrm flipV="1">
          <a:off x="10626725" y="5588000"/>
          <a:ext cx="685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60325</xdr:rowOff>
    </xdr:from>
    <xdr:ext cx="467360" cy="259080"/>
    <xdr:sp macro="" textlink="">
      <xdr:nvSpPr>
        <xdr:cNvPr id="155" name="n_1aveValue債務償還比率">
          <a:extLst>
            <a:ext uri="{FF2B5EF4-FFF2-40B4-BE49-F238E27FC236}">
              <a16:creationId xmlns:a16="http://schemas.microsoft.com/office/drawing/2014/main" id="{C4623C09-4AA2-4BCA-BD77-3031FE86F5F6}"/>
            </a:ext>
          </a:extLst>
        </xdr:cNvPr>
        <xdr:cNvSpPr txBox="1"/>
      </xdr:nvSpPr>
      <xdr:spPr>
        <a:xfrm>
          <a:off x="12459335" y="4857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64770</xdr:rowOff>
    </xdr:from>
    <xdr:ext cx="467360" cy="256540"/>
    <xdr:sp macro="" textlink="">
      <xdr:nvSpPr>
        <xdr:cNvPr id="156" name="n_2aveValue債務償還比率">
          <a:extLst>
            <a:ext uri="{FF2B5EF4-FFF2-40B4-BE49-F238E27FC236}">
              <a16:creationId xmlns:a16="http://schemas.microsoft.com/office/drawing/2014/main" id="{FCCF2241-20E5-447D-9653-6F7EB6D1AB23}"/>
            </a:ext>
          </a:extLst>
        </xdr:cNvPr>
        <xdr:cNvSpPr txBox="1"/>
      </xdr:nvSpPr>
      <xdr:spPr>
        <a:xfrm>
          <a:off x="11780520" y="4863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61595</xdr:rowOff>
    </xdr:from>
    <xdr:ext cx="467360" cy="259080"/>
    <xdr:sp macro="" textlink="">
      <xdr:nvSpPr>
        <xdr:cNvPr id="157" name="n_3aveValue債務償還比率">
          <a:extLst>
            <a:ext uri="{FF2B5EF4-FFF2-40B4-BE49-F238E27FC236}">
              <a16:creationId xmlns:a16="http://schemas.microsoft.com/office/drawing/2014/main" id="{7A3F694C-5FD1-4E6A-8D8F-76CEBC70CBB6}"/>
            </a:ext>
          </a:extLst>
        </xdr:cNvPr>
        <xdr:cNvSpPr txBox="1"/>
      </xdr:nvSpPr>
      <xdr:spPr>
        <a:xfrm>
          <a:off x="11094720" y="4858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76200</xdr:rowOff>
    </xdr:from>
    <xdr:ext cx="467360" cy="256540"/>
    <xdr:sp macro="" textlink="">
      <xdr:nvSpPr>
        <xdr:cNvPr id="158" name="n_4aveValue債務償還比率">
          <a:extLst>
            <a:ext uri="{FF2B5EF4-FFF2-40B4-BE49-F238E27FC236}">
              <a16:creationId xmlns:a16="http://schemas.microsoft.com/office/drawing/2014/main" id="{A5E25C61-992D-4CB3-8538-174475618D1D}"/>
            </a:ext>
          </a:extLst>
        </xdr:cNvPr>
        <xdr:cNvSpPr txBox="1"/>
      </xdr:nvSpPr>
      <xdr:spPr>
        <a:xfrm>
          <a:off x="10408920" y="4876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129540</xdr:rowOff>
    </xdr:from>
    <xdr:ext cx="467360" cy="259080"/>
    <xdr:sp macro="" textlink="">
      <xdr:nvSpPr>
        <xdr:cNvPr id="159" name="n_1mainValue債務償還比率">
          <a:extLst>
            <a:ext uri="{FF2B5EF4-FFF2-40B4-BE49-F238E27FC236}">
              <a16:creationId xmlns:a16="http://schemas.microsoft.com/office/drawing/2014/main" id="{BEA5EE3F-56F0-448C-B2F4-61949805DDEC}"/>
            </a:ext>
          </a:extLst>
        </xdr:cNvPr>
        <xdr:cNvSpPr txBox="1"/>
      </xdr:nvSpPr>
      <xdr:spPr>
        <a:xfrm>
          <a:off x="12459335" y="5619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145415</xdr:rowOff>
    </xdr:from>
    <xdr:ext cx="467360" cy="256540"/>
    <xdr:sp macro="" textlink="">
      <xdr:nvSpPr>
        <xdr:cNvPr id="160" name="n_2mainValue債務償還比率">
          <a:extLst>
            <a:ext uri="{FF2B5EF4-FFF2-40B4-BE49-F238E27FC236}">
              <a16:creationId xmlns:a16="http://schemas.microsoft.com/office/drawing/2014/main" id="{E3B233EF-9A1A-48FE-9D3B-45B79BA19C77}"/>
            </a:ext>
          </a:extLst>
        </xdr:cNvPr>
        <xdr:cNvSpPr txBox="1"/>
      </xdr:nvSpPr>
      <xdr:spPr>
        <a:xfrm>
          <a:off x="11780520" y="5629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145415</xdr:rowOff>
    </xdr:from>
    <xdr:ext cx="467360" cy="256540"/>
    <xdr:sp macro="" textlink="">
      <xdr:nvSpPr>
        <xdr:cNvPr id="161" name="n_3mainValue債務償還比率">
          <a:extLst>
            <a:ext uri="{FF2B5EF4-FFF2-40B4-BE49-F238E27FC236}">
              <a16:creationId xmlns:a16="http://schemas.microsoft.com/office/drawing/2014/main" id="{86E1B8C2-85BE-4C1C-AE98-CB1820980532}"/>
            </a:ext>
          </a:extLst>
        </xdr:cNvPr>
        <xdr:cNvSpPr txBox="1"/>
      </xdr:nvSpPr>
      <xdr:spPr>
        <a:xfrm>
          <a:off x="11094720" y="5629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154940</xdr:rowOff>
    </xdr:from>
    <xdr:ext cx="467360" cy="256540"/>
    <xdr:sp macro="" textlink="">
      <xdr:nvSpPr>
        <xdr:cNvPr id="162" name="n_4mainValue債務償還比率">
          <a:extLst>
            <a:ext uri="{FF2B5EF4-FFF2-40B4-BE49-F238E27FC236}">
              <a16:creationId xmlns:a16="http://schemas.microsoft.com/office/drawing/2014/main" id="{4AEEC49D-618A-4E93-A576-AA1E5DBA8E91}"/>
            </a:ext>
          </a:extLst>
        </xdr:cNvPr>
        <xdr:cNvSpPr txBox="1"/>
      </xdr:nvSpPr>
      <xdr:spPr>
        <a:xfrm>
          <a:off x="10408920" y="5641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C70E693-792A-4F02-98F8-8D4B1FAD0304}"/>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8AA7CD0F-A58F-4A12-847A-A84D6937000B}"/>
            </a:ext>
          </a:extLst>
        </xdr:cNvPr>
        <xdr:cNvSpPr/>
      </xdr:nvSpPr>
      <xdr:spPr>
        <a:xfrm>
          <a:off x="1142365" y="1094295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5" name="テキスト ボックス 164">
          <a:extLst>
            <a:ext uri="{FF2B5EF4-FFF2-40B4-BE49-F238E27FC236}">
              <a16:creationId xmlns:a16="http://schemas.microsoft.com/office/drawing/2014/main" id="{2E939CC6-8F41-4AEC-A04A-948D89BF5D6D}"/>
            </a:ext>
          </a:extLst>
        </xdr:cNvPr>
        <xdr:cNvSpPr txBox="1"/>
      </xdr:nvSpPr>
      <xdr:spPr>
        <a:xfrm>
          <a:off x="830580" y="743204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6" name="テキスト ボックス 165">
          <a:extLst>
            <a:ext uri="{FF2B5EF4-FFF2-40B4-BE49-F238E27FC236}">
              <a16:creationId xmlns:a16="http://schemas.microsoft.com/office/drawing/2014/main" id="{C518EEF8-5140-4C04-8E2A-DEB14342C4F3}"/>
            </a:ext>
          </a:extLst>
        </xdr:cNvPr>
        <xdr:cNvSpPr txBox="1"/>
      </xdr:nvSpPr>
      <xdr:spPr>
        <a:xfrm>
          <a:off x="6285865" y="10104755"/>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7" name="テキスト ボックス 166">
          <a:extLst>
            <a:ext uri="{FF2B5EF4-FFF2-40B4-BE49-F238E27FC236}">
              <a16:creationId xmlns:a16="http://schemas.microsoft.com/office/drawing/2014/main" id="{0E046504-471B-4B1C-A646-0D3C5D26AA9F}"/>
            </a:ext>
          </a:extLst>
        </xdr:cNvPr>
        <xdr:cNvSpPr txBox="1"/>
      </xdr:nvSpPr>
      <xdr:spPr>
        <a:xfrm>
          <a:off x="830580" y="1117155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8" name="テキスト ボックス 167">
          <a:extLst>
            <a:ext uri="{FF2B5EF4-FFF2-40B4-BE49-F238E27FC236}">
              <a16:creationId xmlns:a16="http://schemas.microsoft.com/office/drawing/2014/main" id="{7CB8E5BA-2E99-4C8D-84C4-5C46FC0CE834}"/>
            </a:ext>
          </a:extLst>
        </xdr:cNvPr>
        <xdr:cNvSpPr txBox="1"/>
      </xdr:nvSpPr>
      <xdr:spPr>
        <a:xfrm>
          <a:off x="6285865" y="13928725"/>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AC4752-D382-41CD-978A-874536AD560C}"/>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C334A4-9694-443E-A5E9-D528EE4939C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69BC57-0A5A-4C79-AEFE-414152833AC7}"/>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A94CAB-872D-4706-B67B-F810E5C7B08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C63595-1E1C-4612-A68D-5DC745FA18B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C1C60F-5ADF-4664-B0C2-51E2FE0AEAD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527E83-023B-4D7E-911F-6AC04B42A2C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CDAF15-074B-44E5-A668-09E0C404D2F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8C540D-B3D9-4863-9B78-C37C2DA07A38}"/>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B99F61-6C26-4ECB-93D4-F1A4EDF12D5C}"/>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E15FD2-57DE-403C-B83A-BC8C82AFCCB2}"/>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F9151B-19B0-492B-AF7E-AD26AA7BF725}"/>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85DF2E-ED21-40EB-A264-80F07C6DA80E}"/>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FF8EBA-CA73-4310-9582-FF4BC320E2B8}"/>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0EDF01-9145-41F2-9C93-6E50158C7AA2}"/>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51CA05B-68EA-41C2-B1F5-E2931722CD97}"/>
            </a:ext>
          </a:extLst>
        </xdr:cNvPr>
        <xdr:cNvSpPr/>
      </xdr:nvSpPr>
      <xdr:spPr>
        <a:xfrm>
          <a:off x="6474460" y="1714500"/>
          <a:ext cx="329819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A1F414-9096-48D8-A1B2-9E0034EBEF9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C1F872-4D6D-42E2-9C62-F4FFD85F19DA}"/>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E393D1-77FC-40F5-AF78-7BD2C5079D9C}"/>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0309CF-AF6B-4549-91AF-AE0865FC0899}"/>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62CFC0-F763-45B3-93EC-2D3961933B08}"/>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307AF8-D0F7-4C6E-A40F-69D2D47B00D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9488AE-CD89-413F-85D9-0782318E96A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A8041D-FB41-4867-9A15-64F5120875A6}"/>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8B5C31-F740-491A-8A8E-359B08CAEC3F}"/>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B570C5-190D-426A-90D6-D59AB808870B}"/>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E70001-FD57-4BA2-A429-A1419C81C429}"/>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5A2A47BF-1484-4515-8972-1DC766964ECC}"/>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8E4AAB39-DD4C-4E51-9871-41D526A4D3AA}"/>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D41755E5-5A33-4540-84F9-CD84206E924D}"/>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E332D19A-E018-4C53-B416-48AB18E2DA3C}"/>
            </a:ext>
          </a:extLst>
        </xdr:cNvPr>
        <xdr:cNvSpPr txBox="1"/>
      </xdr:nvSpPr>
      <xdr:spPr>
        <a:xfrm>
          <a:off x="645160" y="37445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073323-3DDB-4171-A983-38D4DBD653F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A09210-E09D-403F-A16E-0E067EFDA6FC}"/>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4E0951-7404-4F4D-9E52-2FC1D2131998}"/>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447F17-DD92-4B33-A947-0A147674BAF7}"/>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D7B91F-AE8B-4C7E-BF6E-F5572241BF80}"/>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741483-BBA1-42C1-A33F-BABC8FBC1353}"/>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13B9CE-AA7C-4F65-9F4B-3E985B74374F}"/>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AF790DD-4A62-4B83-B219-0E21F19CD664}"/>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B937512E-6E11-4544-B8A3-2D3F922E4BC4}"/>
            </a:ext>
          </a:extLst>
        </xdr:cNvPr>
        <xdr:cNvSpPr txBox="1"/>
      </xdr:nvSpPr>
      <xdr:spPr>
        <a:xfrm>
          <a:off x="66675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F2DF92-7D87-47AC-B6ED-D0AFC9F76C10}"/>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21DE4E56-2E35-46D1-8A9E-5279D25F5EF5}"/>
            </a:ext>
          </a:extLst>
        </xdr:cNvPr>
        <xdr:cNvSpPr txBox="1"/>
      </xdr:nvSpPr>
      <xdr:spPr>
        <a:xfrm>
          <a:off x="273685"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A23A45F-4271-418E-86EE-AA6C497CB09A}"/>
            </a:ext>
          </a:extLst>
        </xdr:cNvPr>
        <xdr:cNvCxnSpPr/>
      </xdr:nvCxnSpPr>
      <xdr:spPr>
        <a:xfrm>
          <a:off x="6858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E5E73C56-33F3-4CD2-AF6C-395A9E31AE98}"/>
            </a:ext>
          </a:extLst>
        </xdr:cNvPr>
        <xdr:cNvSpPr txBox="1"/>
      </xdr:nvSpPr>
      <xdr:spPr>
        <a:xfrm>
          <a:off x="273685"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F1C039B-9C27-4655-98D6-9BEC7046A2E6}"/>
            </a:ext>
          </a:extLst>
        </xdr:cNvPr>
        <xdr:cNvCxnSpPr/>
      </xdr:nvCxnSpPr>
      <xdr:spPr>
        <a:xfrm>
          <a:off x="6858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688B6EC5-FAAD-40B8-973D-92EF2D6D1BE0}"/>
            </a:ext>
          </a:extLst>
        </xdr:cNvPr>
        <xdr:cNvSpPr txBox="1"/>
      </xdr:nvSpPr>
      <xdr:spPr>
        <a:xfrm>
          <a:off x="34353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DE8F63C-EA67-4873-85A3-1A4FA8321C63}"/>
            </a:ext>
          </a:extLst>
        </xdr:cNvPr>
        <xdr:cNvCxnSpPr/>
      </xdr:nvCxnSpPr>
      <xdr:spPr>
        <a:xfrm>
          <a:off x="6858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CB649936-BB0B-4B8C-B097-A63BBCC7F891}"/>
            </a:ext>
          </a:extLst>
        </xdr:cNvPr>
        <xdr:cNvSpPr txBox="1"/>
      </xdr:nvSpPr>
      <xdr:spPr>
        <a:xfrm>
          <a:off x="34353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D65D216-BBA5-41A4-8D61-7F19110ED625}"/>
            </a:ext>
          </a:extLst>
        </xdr:cNvPr>
        <xdr:cNvCxnSpPr/>
      </xdr:nvCxnSpPr>
      <xdr:spPr>
        <a:xfrm>
          <a:off x="6858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23B64DDB-CE8B-4703-A2AB-E07B759C9433}"/>
            </a:ext>
          </a:extLst>
        </xdr:cNvPr>
        <xdr:cNvSpPr txBox="1"/>
      </xdr:nvSpPr>
      <xdr:spPr>
        <a:xfrm>
          <a:off x="34353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58C192B-7DA2-499E-9F2A-3E3DFE3469D5}"/>
            </a:ext>
          </a:extLst>
        </xdr:cNvPr>
        <xdr:cNvCxnSpPr/>
      </xdr:nvCxnSpPr>
      <xdr:spPr>
        <a:xfrm>
          <a:off x="6858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689C7A76-5BD6-4E7D-939B-DCBE438B21E2}"/>
            </a:ext>
          </a:extLst>
        </xdr:cNvPr>
        <xdr:cNvSpPr txBox="1"/>
      </xdr:nvSpPr>
      <xdr:spPr>
        <a:xfrm>
          <a:off x="34353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0C98A5-A0A5-46AC-95D3-DACE65EC9987}"/>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5657E3A4-5846-4BAD-818D-6B1BC280EEDE}"/>
            </a:ext>
          </a:extLst>
        </xdr:cNvPr>
        <xdr:cNvSpPr txBox="1"/>
      </xdr:nvSpPr>
      <xdr:spPr>
        <a:xfrm>
          <a:off x="38671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00199CA-B0FD-4839-9D3D-797EC66E2EA1}"/>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263970E5-E5A1-48F1-96E6-355A7D5ECA4F}"/>
            </a:ext>
          </a:extLst>
        </xdr:cNvPr>
        <xdr:cNvCxnSpPr/>
      </xdr:nvCxnSpPr>
      <xdr:spPr>
        <a:xfrm flipV="1">
          <a:off x="4173855" y="594169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30480</xdr:rowOff>
    </xdr:from>
    <xdr:ext cx="405130" cy="256540"/>
    <xdr:sp macro="" textlink="">
      <xdr:nvSpPr>
        <xdr:cNvPr id="58" name="【道路】&#10;有形固定資産減価償却率最小値テキスト">
          <a:extLst>
            <a:ext uri="{FF2B5EF4-FFF2-40B4-BE49-F238E27FC236}">
              <a16:creationId xmlns:a16="http://schemas.microsoft.com/office/drawing/2014/main" id="{0FE60485-C74D-426B-865A-94548496F9D1}"/>
            </a:ext>
          </a:extLst>
        </xdr:cNvPr>
        <xdr:cNvSpPr txBox="1"/>
      </xdr:nvSpPr>
      <xdr:spPr>
        <a:xfrm>
          <a:off x="4212590" y="7229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2D8BF1F7-1907-4FCF-BA46-B4F28D49CA6A}"/>
            </a:ext>
          </a:extLst>
        </xdr:cNvPr>
        <xdr:cNvCxnSpPr/>
      </xdr:nvCxnSpPr>
      <xdr:spPr>
        <a:xfrm>
          <a:off x="4112260" y="72256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59055</xdr:rowOff>
    </xdr:from>
    <xdr:ext cx="405130" cy="259080"/>
    <xdr:sp macro="" textlink="">
      <xdr:nvSpPr>
        <xdr:cNvPr id="60" name="【道路】&#10;有形固定資産減価償却率最大値テキスト">
          <a:extLst>
            <a:ext uri="{FF2B5EF4-FFF2-40B4-BE49-F238E27FC236}">
              <a16:creationId xmlns:a16="http://schemas.microsoft.com/office/drawing/2014/main" id="{37BDE639-952E-449F-A88C-C712A2E91357}"/>
            </a:ext>
          </a:extLst>
        </xdr:cNvPr>
        <xdr:cNvSpPr txBox="1"/>
      </xdr:nvSpPr>
      <xdr:spPr>
        <a:xfrm>
          <a:off x="4212590" y="571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E60056C2-8E17-47FD-A7C5-D277BF470D54}"/>
            </a:ext>
          </a:extLst>
        </xdr:cNvPr>
        <xdr:cNvCxnSpPr/>
      </xdr:nvCxnSpPr>
      <xdr:spPr>
        <a:xfrm>
          <a:off x="4112260" y="59416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21590</xdr:rowOff>
    </xdr:from>
    <xdr:ext cx="405130" cy="259080"/>
    <xdr:sp macro="" textlink="">
      <xdr:nvSpPr>
        <xdr:cNvPr id="62" name="【道路】&#10;有形固定資産減価償却率平均値テキスト">
          <a:extLst>
            <a:ext uri="{FF2B5EF4-FFF2-40B4-BE49-F238E27FC236}">
              <a16:creationId xmlns:a16="http://schemas.microsoft.com/office/drawing/2014/main" id="{A02BF0E0-F6AB-413A-81B3-60D966CE9593}"/>
            </a:ext>
          </a:extLst>
        </xdr:cNvPr>
        <xdr:cNvSpPr txBox="1"/>
      </xdr:nvSpPr>
      <xdr:spPr>
        <a:xfrm>
          <a:off x="4212590" y="63614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2AB6819C-2907-4348-AED4-245438E5BC53}"/>
            </a:ext>
          </a:extLst>
        </xdr:cNvPr>
        <xdr:cNvSpPr/>
      </xdr:nvSpPr>
      <xdr:spPr>
        <a:xfrm>
          <a:off x="4131310" y="65176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4" name="フローチャート: 判断 63">
          <a:extLst>
            <a:ext uri="{FF2B5EF4-FFF2-40B4-BE49-F238E27FC236}">
              <a16:creationId xmlns:a16="http://schemas.microsoft.com/office/drawing/2014/main" id="{7F9E5267-BA55-4A53-8024-F9ED9AB0D99A}"/>
            </a:ext>
          </a:extLst>
        </xdr:cNvPr>
        <xdr:cNvSpPr/>
      </xdr:nvSpPr>
      <xdr:spPr>
        <a:xfrm>
          <a:off x="3388360" y="64795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A71AE011-7A37-4D14-836B-1BDC0093360B}"/>
            </a:ext>
          </a:extLst>
        </xdr:cNvPr>
        <xdr:cNvSpPr/>
      </xdr:nvSpPr>
      <xdr:spPr>
        <a:xfrm>
          <a:off x="2571750" y="647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F9431792-9CDE-463F-9986-03FA60172467}"/>
            </a:ext>
          </a:extLst>
        </xdr:cNvPr>
        <xdr:cNvSpPr/>
      </xdr:nvSpPr>
      <xdr:spPr>
        <a:xfrm>
          <a:off x="1774190" y="64414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FC5CA294-3634-4453-8DC8-F161B1F5CE23}"/>
            </a:ext>
          </a:extLst>
        </xdr:cNvPr>
        <xdr:cNvSpPr/>
      </xdr:nvSpPr>
      <xdr:spPr>
        <a:xfrm>
          <a:off x="988060" y="6388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63FD0B82-AF10-4B7C-9232-EB7846109EB4}"/>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5FD2F921-94B3-4BFE-8C61-0B1755906EF2}"/>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AECD4AC0-A8F3-4476-9EDA-905D9C93BA09}"/>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34474005-A3EC-4B09-B7A8-856C0E02D97D}"/>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F3739794-75F8-448D-8CED-991253143386}"/>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73" name="楕円 72">
          <a:extLst>
            <a:ext uri="{FF2B5EF4-FFF2-40B4-BE49-F238E27FC236}">
              <a16:creationId xmlns:a16="http://schemas.microsoft.com/office/drawing/2014/main" id="{6F1DDEE8-3945-4B51-B0D0-0985C0A96FF9}"/>
            </a:ext>
          </a:extLst>
        </xdr:cNvPr>
        <xdr:cNvSpPr/>
      </xdr:nvSpPr>
      <xdr:spPr>
        <a:xfrm>
          <a:off x="4131310" y="68548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143510</xdr:rowOff>
    </xdr:from>
    <xdr:ext cx="405130" cy="256540"/>
    <xdr:sp macro="" textlink="">
      <xdr:nvSpPr>
        <xdr:cNvPr id="74" name="【道路】&#10;有形固定資産減価償却率該当値テキスト">
          <a:extLst>
            <a:ext uri="{FF2B5EF4-FFF2-40B4-BE49-F238E27FC236}">
              <a16:creationId xmlns:a16="http://schemas.microsoft.com/office/drawing/2014/main" id="{FB689FC0-1780-4EF0-87F6-4C5870262366}"/>
            </a:ext>
          </a:extLst>
        </xdr:cNvPr>
        <xdr:cNvSpPr txBox="1"/>
      </xdr:nvSpPr>
      <xdr:spPr>
        <a:xfrm>
          <a:off x="4212590" y="68281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118745</xdr:rowOff>
    </xdr:from>
    <xdr:to>
      <xdr:col>20</xdr:col>
      <xdr:colOff>38100</xdr:colOff>
      <xdr:row>40</xdr:row>
      <xdr:rowOff>48895</xdr:rowOff>
    </xdr:to>
    <xdr:sp macro="" textlink="">
      <xdr:nvSpPr>
        <xdr:cNvPr id="75" name="楕円 74">
          <a:extLst>
            <a:ext uri="{FF2B5EF4-FFF2-40B4-BE49-F238E27FC236}">
              <a16:creationId xmlns:a16="http://schemas.microsoft.com/office/drawing/2014/main" id="{C27D2D53-6184-4769-98A6-8EAF338D050E}"/>
            </a:ext>
          </a:extLst>
        </xdr:cNvPr>
        <xdr:cNvSpPr/>
      </xdr:nvSpPr>
      <xdr:spPr>
        <a:xfrm>
          <a:off x="3388360" y="6807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169545</xdr:rowOff>
    </xdr:from>
    <xdr:to>
      <xdr:col>24</xdr:col>
      <xdr:colOff>63500</xdr:colOff>
      <xdr:row>40</xdr:row>
      <xdr:rowOff>43815</xdr:rowOff>
    </xdr:to>
    <xdr:cxnSp macro="">
      <xdr:nvCxnSpPr>
        <xdr:cNvPr id="76" name="直線コネクタ 75">
          <a:extLst>
            <a:ext uri="{FF2B5EF4-FFF2-40B4-BE49-F238E27FC236}">
              <a16:creationId xmlns:a16="http://schemas.microsoft.com/office/drawing/2014/main" id="{26F59928-F228-4BB8-A302-DD004379D8CB}"/>
            </a:ext>
          </a:extLst>
        </xdr:cNvPr>
        <xdr:cNvCxnSpPr/>
      </xdr:nvCxnSpPr>
      <xdr:spPr>
        <a:xfrm>
          <a:off x="3431540" y="6859905"/>
          <a:ext cx="7429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88265</xdr:rowOff>
    </xdr:from>
    <xdr:to>
      <xdr:col>15</xdr:col>
      <xdr:colOff>101600</xdr:colOff>
      <xdr:row>40</xdr:row>
      <xdr:rowOff>18415</xdr:rowOff>
    </xdr:to>
    <xdr:sp macro="" textlink="">
      <xdr:nvSpPr>
        <xdr:cNvPr id="77" name="楕円 76">
          <a:extLst>
            <a:ext uri="{FF2B5EF4-FFF2-40B4-BE49-F238E27FC236}">
              <a16:creationId xmlns:a16="http://schemas.microsoft.com/office/drawing/2014/main" id="{D4AF63CB-D8D1-4526-9F03-73A94EEBB2A8}"/>
            </a:ext>
          </a:extLst>
        </xdr:cNvPr>
        <xdr:cNvSpPr/>
      </xdr:nvSpPr>
      <xdr:spPr>
        <a:xfrm>
          <a:off x="2571750" y="6778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139065</xdr:rowOff>
    </xdr:from>
    <xdr:to>
      <xdr:col>19</xdr:col>
      <xdr:colOff>177800</xdr:colOff>
      <xdr:row>39</xdr:row>
      <xdr:rowOff>169545</xdr:rowOff>
    </xdr:to>
    <xdr:cxnSp macro="">
      <xdr:nvCxnSpPr>
        <xdr:cNvPr id="78" name="直線コネクタ 77">
          <a:extLst>
            <a:ext uri="{FF2B5EF4-FFF2-40B4-BE49-F238E27FC236}">
              <a16:creationId xmlns:a16="http://schemas.microsoft.com/office/drawing/2014/main" id="{E2BB85FF-D724-4871-9A30-DAD6D4858704}"/>
            </a:ext>
          </a:extLst>
        </xdr:cNvPr>
        <xdr:cNvCxnSpPr/>
      </xdr:nvCxnSpPr>
      <xdr:spPr>
        <a:xfrm>
          <a:off x="2626360" y="6821805"/>
          <a:ext cx="8051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19685</xdr:rowOff>
    </xdr:from>
    <xdr:to>
      <xdr:col>10</xdr:col>
      <xdr:colOff>165100</xdr:colOff>
      <xdr:row>39</xdr:row>
      <xdr:rowOff>121285</xdr:rowOff>
    </xdr:to>
    <xdr:sp macro="" textlink="">
      <xdr:nvSpPr>
        <xdr:cNvPr id="79" name="楕円 78">
          <a:extLst>
            <a:ext uri="{FF2B5EF4-FFF2-40B4-BE49-F238E27FC236}">
              <a16:creationId xmlns:a16="http://schemas.microsoft.com/office/drawing/2014/main" id="{D9A7E71F-27BD-44E1-9817-E297663513C2}"/>
            </a:ext>
          </a:extLst>
        </xdr:cNvPr>
        <xdr:cNvSpPr/>
      </xdr:nvSpPr>
      <xdr:spPr>
        <a:xfrm>
          <a:off x="1774190" y="670242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70485</xdr:rowOff>
    </xdr:from>
    <xdr:to>
      <xdr:col>15</xdr:col>
      <xdr:colOff>50800</xdr:colOff>
      <xdr:row>39</xdr:row>
      <xdr:rowOff>139065</xdr:rowOff>
    </xdr:to>
    <xdr:cxnSp macro="">
      <xdr:nvCxnSpPr>
        <xdr:cNvPr id="80" name="直線コネクタ 79">
          <a:extLst>
            <a:ext uri="{FF2B5EF4-FFF2-40B4-BE49-F238E27FC236}">
              <a16:creationId xmlns:a16="http://schemas.microsoft.com/office/drawing/2014/main" id="{821D5798-C4F8-422D-82FB-F4306C72A570}"/>
            </a:ext>
          </a:extLst>
        </xdr:cNvPr>
        <xdr:cNvCxnSpPr/>
      </xdr:nvCxnSpPr>
      <xdr:spPr>
        <a:xfrm>
          <a:off x="1828800" y="6755130"/>
          <a:ext cx="79756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12065</xdr:rowOff>
    </xdr:from>
    <xdr:to>
      <xdr:col>6</xdr:col>
      <xdr:colOff>38100</xdr:colOff>
      <xdr:row>39</xdr:row>
      <xdr:rowOff>113665</xdr:rowOff>
    </xdr:to>
    <xdr:sp macro="" textlink="">
      <xdr:nvSpPr>
        <xdr:cNvPr id="81" name="楕円 80">
          <a:extLst>
            <a:ext uri="{FF2B5EF4-FFF2-40B4-BE49-F238E27FC236}">
              <a16:creationId xmlns:a16="http://schemas.microsoft.com/office/drawing/2014/main" id="{81D4740E-AEFB-4124-80D8-6631FD12F7C0}"/>
            </a:ext>
          </a:extLst>
        </xdr:cNvPr>
        <xdr:cNvSpPr/>
      </xdr:nvSpPr>
      <xdr:spPr>
        <a:xfrm>
          <a:off x="988060" y="670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63500</xdr:rowOff>
    </xdr:from>
    <xdr:to>
      <xdr:col>10</xdr:col>
      <xdr:colOff>114300</xdr:colOff>
      <xdr:row>39</xdr:row>
      <xdr:rowOff>70485</xdr:rowOff>
    </xdr:to>
    <xdr:cxnSp macro="">
      <xdr:nvCxnSpPr>
        <xdr:cNvPr id="82" name="直線コネクタ 81">
          <a:extLst>
            <a:ext uri="{FF2B5EF4-FFF2-40B4-BE49-F238E27FC236}">
              <a16:creationId xmlns:a16="http://schemas.microsoft.com/office/drawing/2014/main" id="{8892DB8A-5421-426B-BD8E-9FCC75888B95}"/>
            </a:ext>
          </a:extLst>
        </xdr:cNvPr>
        <xdr:cNvCxnSpPr/>
      </xdr:nvCxnSpPr>
      <xdr:spPr>
        <a:xfrm>
          <a:off x="1031240" y="6746240"/>
          <a:ext cx="7975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78740</xdr:rowOff>
    </xdr:from>
    <xdr:ext cx="405130" cy="259080"/>
    <xdr:sp macro="" textlink="">
      <xdr:nvSpPr>
        <xdr:cNvPr id="83" name="n_1aveValue【道路】&#10;有形固定資産減価償却率">
          <a:extLst>
            <a:ext uri="{FF2B5EF4-FFF2-40B4-BE49-F238E27FC236}">
              <a16:creationId xmlns:a16="http://schemas.microsoft.com/office/drawing/2014/main" id="{81534C59-4B9C-4B94-89FB-7F382248D7F9}"/>
            </a:ext>
          </a:extLst>
        </xdr:cNvPr>
        <xdr:cNvSpPr txBox="1"/>
      </xdr:nvSpPr>
      <xdr:spPr>
        <a:xfrm>
          <a:off x="3239135" y="625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78740</xdr:rowOff>
    </xdr:from>
    <xdr:ext cx="402590" cy="259080"/>
    <xdr:sp macro="" textlink="">
      <xdr:nvSpPr>
        <xdr:cNvPr id="84" name="n_2aveValue【道路】&#10;有形固定資産減価償却率">
          <a:extLst>
            <a:ext uri="{FF2B5EF4-FFF2-40B4-BE49-F238E27FC236}">
              <a16:creationId xmlns:a16="http://schemas.microsoft.com/office/drawing/2014/main" id="{36E50368-68F4-4BCB-9847-7AE0E75B85BD}"/>
            </a:ext>
          </a:extLst>
        </xdr:cNvPr>
        <xdr:cNvSpPr txBox="1"/>
      </xdr:nvSpPr>
      <xdr:spPr>
        <a:xfrm>
          <a:off x="2439035" y="6250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48260</xdr:rowOff>
    </xdr:from>
    <xdr:ext cx="402590" cy="259080"/>
    <xdr:sp macro="" textlink="">
      <xdr:nvSpPr>
        <xdr:cNvPr id="85" name="n_3aveValue【道路】&#10;有形固定資産減価償却率">
          <a:extLst>
            <a:ext uri="{FF2B5EF4-FFF2-40B4-BE49-F238E27FC236}">
              <a16:creationId xmlns:a16="http://schemas.microsoft.com/office/drawing/2014/main" id="{87DF89CB-F1CC-4EC6-A299-FA0ACD4ECAD9}"/>
            </a:ext>
          </a:extLst>
        </xdr:cNvPr>
        <xdr:cNvSpPr txBox="1"/>
      </xdr:nvSpPr>
      <xdr:spPr>
        <a:xfrm>
          <a:off x="1641475" y="622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160655</xdr:rowOff>
    </xdr:from>
    <xdr:ext cx="402590" cy="259080"/>
    <xdr:sp macro="" textlink="">
      <xdr:nvSpPr>
        <xdr:cNvPr id="86" name="n_4aveValue【道路】&#10;有形固定資産減価償却率">
          <a:extLst>
            <a:ext uri="{FF2B5EF4-FFF2-40B4-BE49-F238E27FC236}">
              <a16:creationId xmlns:a16="http://schemas.microsoft.com/office/drawing/2014/main" id="{80ADC25B-2619-4DE6-A17E-6F85BA369606}"/>
            </a:ext>
          </a:extLst>
        </xdr:cNvPr>
        <xdr:cNvSpPr txBox="1"/>
      </xdr:nvSpPr>
      <xdr:spPr>
        <a:xfrm>
          <a:off x="855345" y="6163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40640</xdr:rowOff>
    </xdr:from>
    <xdr:ext cx="405130" cy="256540"/>
    <xdr:sp macro="" textlink="">
      <xdr:nvSpPr>
        <xdr:cNvPr id="87" name="n_1mainValue【道路】&#10;有形固定資産減価償却率">
          <a:extLst>
            <a:ext uri="{FF2B5EF4-FFF2-40B4-BE49-F238E27FC236}">
              <a16:creationId xmlns:a16="http://schemas.microsoft.com/office/drawing/2014/main" id="{36B054CF-C956-4CD3-8C70-B528002205D4}"/>
            </a:ext>
          </a:extLst>
        </xdr:cNvPr>
        <xdr:cNvSpPr txBox="1"/>
      </xdr:nvSpPr>
      <xdr:spPr>
        <a:xfrm>
          <a:off x="3239135" y="6898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9525</xdr:rowOff>
    </xdr:from>
    <xdr:ext cx="402590" cy="256540"/>
    <xdr:sp macro="" textlink="">
      <xdr:nvSpPr>
        <xdr:cNvPr id="88" name="n_2mainValue【道路】&#10;有形固定資産減価償却率">
          <a:extLst>
            <a:ext uri="{FF2B5EF4-FFF2-40B4-BE49-F238E27FC236}">
              <a16:creationId xmlns:a16="http://schemas.microsoft.com/office/drawing/2014/main" id="{658C4B7F-4F91-4ABA-911D-EAECD212CF4D}"/>
            </a:ext>
          </a:extLst>
        </xdr:cNvPr>
        <xdr:cNvSpPr txBox="1"/>
      </xdr:nvSpPr>
      <xdr:spPr>
        <a:xfrm>
          <a:off x="2439035" y="6869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112395</xdr:rowOff>
    </xdr:from>
    <xdr:ext cx="402590" cy="256540"/>
    <xdr:sp macro="" textlink="">
      <xdr:nvSpPr>
        <xdr:cNvPr id="89" name="n_3mainValue【道路】&#10;有形固定資産減価償却率">
          <a:extLst>
            <a:ext uri="{FF2B5EF4-FFF2-40B4-BE49-F238E27FC236}">
              <a16:creationId xmlns:a16="http://schemas.microsoft.com/office/drawing/2014/main" id="{A573F106-BACB-42B5-8E8B-E08F817BBCDA}"/>
            </a:ext>
          </a:extLst>
        </xdr:cNvPr>
        <xdr:cNvSpPr txBox="1"/>
      </xdr:nvSpPr>
      <xdr:spPr>
        <a:xfrm>
          <a:off x="1641475" y="67989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104775</xdr:rowOff>
    </xdr:from>
    <xdr:ext cx="402590" cy="259080"/>
    <xdr:sp macro="" textlink="">
      <xdr:nvSpPr>
        <xdr:cNvPr id="90" name="n_4mainValue【道路】&#10;有形固定資産減価償却率">
          <a:extLst>
            <a:ext uri="{FF2B5EF4-FFF2-40B4-BE49-F238E27FC236}">
              <a16:creationId xmlns:a16="http://schemas.microsoft.com/office/drawing/2014/main" id="{95FA821C-A418-4582-BCB1-E9F0A0C4F74A}"/>
            </a:ext>
          </a:extLst>
        </xdr:cNvPr>
        <xdr:cNvSpPr txBox="1"/>
      </xdr:nvSpPr>
      <xdr:spPr>
        <a:xfrm>
          <a:off x="855345" y="6789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90173A1-FCC1-4DFC-99B0-BD45796A29D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A3CDCCC-C907-4E92-8E40-C61260F6B187}"/>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A5E5E94-D849-4095-9C87-E4BBCC371829}"/>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65B3156-F6E3-488A-A4FC-3837454D900B}"/>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096AA79-9869-46A4-86C2-A677DA28553D}"/>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6CE6643-FC98-4721-9DB1-800BA1E7BB95}"/>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2693BBF-0B02-4A2C-9506-ECB9677D1E64}"/>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D739C4D-E4AB-4602-A288-E90B5A1C0F20}"/>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9E18C4C4-0BF2-4B2F-A682-7D4AC18AAE7D}"/>
            </a:ext>
          </a:extLst>
        </xdr:cNvPr>
        <xdr:cNvSpPr txBox="1"/>
      </xdr:nvSpPr>
      <xdr:spPr>
        <a:xfrm>
          <a:off x="592201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397ED12-8B03-4C51-86E2-92D0A729EFF3}"/>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B8976EA-A317-439B-9452-9053AE2364D2}"/>
            </a:ext>
          </a:extLst>
        </xdr:cNvPr>
        <xdr:cNvCxnSpPr/>
      </xdr:nvCxnSpPr>
      <xdr:spPr>
        <a:xfrm>
          <a:off x="5960110" y="723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2" name="テキスト ボックス 101">
          <a:extLst>
            <a:ext uri="{FF2B5EF4-FFF2-40B4-BE49-F238E27FC236}">
              <a16:creationId xmlns:a16="http://schemas.microsoft.com/office/drawing/2014/main" id="{01D871F7-49F2-4BBA-9E6B-72D095ECC858}"/>
            </a:ext>
          </a:extLst>
        </xdr:cNvPr>
        <xdr:cNvSpPr txBox="1"/>
      </xdr:nvSpPr>
      <xdr:spPr>
        <a:xfrm>
          <a:off x="552704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CF0CBBE-20C6-417D-BFA3-269A1EA8AFC4}"/>
            </a:ext>
          </a:extLst>
        </xdr:cNvPr>
        <xdr:cNvCxnSpPr/>
      </xdr:nvCxnSpPr>
      <xdr:spPr>
        <a:xfrm>
          <a:off x="5960110" y="685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4" name="テキスト ボックス 103">
          <a:extLst>
            <a:ext uri="{FF2B5EF4-FFF2-40B4-BE49-F238E27FC236}">
              <a16:creationId xmlns:a16="http://schemas.microsoft.com/office/drawing/2014/main" id="{B3905756-EEE0-4653-B5E7-1A2E0E54CCBA}"/>
            </a:ext>
          </a:extLst>
        </xdr:cNvPr>
        <xdr:cNvSpPr txBox="1"/>
      </xdr:nvSpPr>
      <xdr:spPr>
        <a:xfrm>
          <a:off x="5485765" y="671385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D169D4F-1E5F-49D6-9EB8-4ED3F5F0ADAF}"/>
            </a:ext>
          </a:extLst>
        </xdr:cNvPr>
        <xdr:cNvCxnSpPr/>
      </xdr:nvCxnSpPr>
      <xdr:spPr>
        <a:xfrm>
          <a:off x="5960110" y="6473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9416E35B-CC7A-4E97-8DD0-C896A9D9493D}"/>
            </a:ext>
          </a:extLst>
        </xdr:cNvPr>
        <xdr:cNvSpPr txBox="1"/>
      </xdr:nvSpPr>
      <xdr:spPr>
        <a:xfrm>
          <a:off x="5485765" y="6336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180C97B-2DD6-4F5B-B0BB-AE62EAAF11FA}"/>
            </a:ext>
          </a:extLst>
        </xdr:cNvPr>
        <xdr:cNvCxnSpPr/>
      </xdr:nvCxnSpPr>
      <xdr:spPr>
        <a:xfrm>
          <a:off x="5960110" y="609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7A4B3561-5481-4E6A-B55C-EF39782FE018}"/>
            </a:ext>
          </a:extLst>
        </xdr:cNvPr>
        <xdr:cNvSpPr txBox="1"/>
      </xdr:nvSpPr>
      <xdr:spPr>
        <a:xfrm>
          <a:off x="5485765" y="5955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0D44634-4DD9-46D0-BBC5-C63387F48679}"/>
            </a:ext>
          </a:extLst>
        </xdr:cNvPr>
        <xdr:cNvCxnSpPr/>
      </xdr:nvCxnSpPr>
      <xdr:spPr>
        <a:xfrm>
          <a:off x="5960110" y="571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10" name="テキスト ボックス 109">
          <a:extLst>
            <a:ext uri="{FF2B5EF4-FFF2-40B4-BE49-F238E27FC236}">
              <a16:creationId xmlns:a16="http://schemas.microsoft.com/office/drawing/2014/main" id="{0D74F7A2-DC41-4E04-B2BA-CA33EBE110CD}"/>
            </a:ext>
          </a:extLst>
        </xdr:cNvPr>
        <xdr:cNvSpPr txBox="1"/>
      </xdr:nvSpPr>
      <xdr:spPr>
        <a:xfrm>
          <a:off x="5485765" y="55746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F1C6E49-D470-4A1D-A5C9-37A23D3EDE39}"/>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a:extLst>
            <a:ext uri="{FF2B5EF4-FFF2-40B4-BE49-F238E27FC236}">
              <a16:creationId xmlns:a16="http://schemas.microsoft.com/office/drawing/2014/main" id="{FBC50B75-AD2A-42A3-9295-2B2E685CD962}"/>
            </a:ext>
          </a:extLst>
        </xdr:cNvPr>
        <xdr:cNvSpPr txBox="1"/>
      </xdr:nvSpPr>
      <xdr:spPr>
        <a:xfrm>
          <a:off x="5485765" y="5193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EDA8384-6C8F-4529-B514-A1ACB6B3EE13}"/>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130175</xdr:rowOff>
    </xdr:from>
    <xdr:to>
      <xdr:col>54</xdr:col>
      <xdr:colOff>189865</xdr:colOff>
      <xdr:row>41</xdr:row>
      <xdr:rowOff>128905</xdr:rowOff>
    </xdr:to>
    <xdr:cxnSp macro="">
      <xdr:nvCxnSpPr>
        <xdr:cNvPr id="114" name="直線コネクタ 113">
          <a:extLst>
            <a:ext uri="{FF2B5EF4-FFF2-40B4-BE49-F238E27FC236}">
              <a16:creationId xmlns:a16="http://schemas.microsoft.com/office/drawing/2014/main" id="{BBBC7390-F42F-4D3C-BC84-A7734269E862}"/>
            </a:ext>
          </a:extLst>
        </xdr:cNvPr>
        <xdr:cNvCxnSpPr/>
      </xdr:nvCxnSpPr>
      <xdr:spPr>
        <a:xfrm flipV="1">
          <a:off x="9429115" y="5963285"/>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132715</xdr:rowOff>
    </xdr:from>
    <xdr:ext cx="469900" cy="256540"/>
    <xdr:sp macro="" textlink="">
      <xdr:nvSpPr>
        <xdr:cNvPr id="115" name="【道路】&#10;一人当たり延長最小値テキスト">
          <a:extLst>
            <a:ext uri="{FF2B5EF4-FFF2-40B4-BE49-F238E27FC236}">
              <a16:creationId xmlns:a16="http://schemas.microsoft.com/office/drawing/2014/main" id="{74EDCDA1-BAC2-4A40-AAF3-200FECA1212F}"/>
            </a:ext>
          </a:extLst>
        </xdr:cNvPr>
        <xdr:cNvSpPr txBox="1"/>
      </xdr:nvSpPr>
      <xdr:spPr>
        <a:xfrm>
          <a:off x="9467850" y="7165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128905</xdr:rowOff>
    </xdr:from>
    <xdr:to>
      <xdr:col>55</xdr:col>
      <xdr:colOff>88900</xdr:colOff>
      <xdr:row>41</xdr:row>
      <xdr:rowOff>128905</xdr:rowOff>
    </xdr:to>
    <xdr:cxnSp macro="">
      <xdr:nvCxnSpPr>
        <xdr:cNvPr id="116" name="直線コネクタ 115">
          <a:extLst>
            <a:ext uri="{FF2B5EF4-FFF2-40B4-BE49-F238E27FC236}">
              <a16:creationId xmlns:a16="http://schemas.microsoft.com/office/drawing/2014/main" id="{3AECE537-B894-491F-A621-876FD4C33932}"/>
            </a:ext>
          </a:extLst>
        </xdr:cNvPr>
        <xdr:cNvCxnSpPr/>
      </xdr:nvCxnSpPr>
      <xdr:spPr>
        <a:xfrm>
          <a:off x="9356090" y="71621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76835</xdr:rowOff>
    </xdr:from>
    <xdr:ext cx="534670" cy="256540"/>
    <xdr:sp macro="" textlink="">
      <xdr:nvSpPr>
        <xdr:cNvPr id="117" name="【道路】&#10;一人当たり延長最大値テキスト">
          <a:extLst>
            <a:ext uri="{FF2B5EF4-FFF2-40B4-BE49-F238E27FC236}">
              <a16:creationId xmlns:a16="http://schemas.microsoft.com/office/drawing/2014/main" id="{CA03FBF6-02D7-40BC-B737-EB348450760D}"/>
            </a:ext>
          </a:extLst>
        </xdr:cNvPr>
        <xdr:cNvSpPr txBox="1"/>
      </xdr:nvSpPr>
      <xdr:spPr>
        <a:xfrm>
          <a:off x="9467850" y="57346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33.584</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130175</xdr:rowOff>
    </xdr:from>
    <xdr:to>
      <xdr:col>55</xdr:col>
      <xdr:colOff>88900</xdr:colOff>
      <xdr:row>34</xdr:row>
      <xdr:rowOff>130175</xdr:rowOff>
    </xdr:to>
    <xdr:cxnSp macro="">
      <xdr:nvCxnSpPr>
        <xdr:cNvPr id="118" name="直線コネクタ 117">
          <a:extLst>
            <a:ext uri="{FF2B5EF4-FFF2-40B4-BE49-F238E27FC236}">
              <a16:creationId xmlns:a16="http://schemas.microsoft.com/office/drawing/2014/main" id="{27661D06-01C3-46D6-80C2-EAFE2BCA6FED}"/>
            </a:ext>
          </a:extLst>
        </xdr:cNvPr>
        <xdr:cNvCxnSpPr/>
      </xdr:nvCxnSpPr>
      <xdr:spPr>
        <a:xfrm>
          <a:off x="9356090" y="59632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118745</xdr:rowOff>
    </xdr:from>
    <xdr:ext cx="469900" cy="259080"/>
    <xdr:sp macro="" textlink="">
      <xdr:nvSpPr>
        <xdr:cNvPr id="119" name="【道路】&#10;一人当たり延長平均値テキスト">
          <a:extLst>
            <a:ext uri="{FF2B5EF4-FFF2-40B4-BE49-F238E27FC236}">
              <a16:creationId xmlns:a16="http://schemas.microsoft.com/office/drawing/2014/main" id="{49A924D6-1D42-46F8-A4BD-2A24165DEE5F}"/>
            </a:ext>
          </a:extLst>
        </xdr:cNvPr>
        <xdr:cNvSpPr txBox="1"/>
      </xdr:nvSpPr>
      <xdr:spPr>
        <a:xfrm>
          <a:off x="9467850" y="6807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0" name="フローチャート: 判断 119">
          <a:extLst>
            <a:ext uri="{FF2B5EF4-FFF2-40B4-BE49-F238E27FC236}">
              <a16:creationId xmlns:a16="http://schemas.microsoft.com/office/drawing/2014/main" id="{13183C97-F943-47DD-A90A-DFFEEEB56C1B}"/>
            </a:ext>
          </a:extLst>
        </xdr:cNvPr>
        <xdr:cNvSpPr/>
      </xdr:nvSpPr>
      <xdr:spPr>
        <a:xfrm>
          <a:off x="9394190" y="68224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9525</xdr:rowOff>
    </xdr:from>
    <xdr:to>
      <xdr:col>50</xdr:col>
      <xdr:colOff>165100</xdr:colOff>
      <xdr:row>38</xdr:row>
      <xdr:rowOff>111125</xdr:rowOff>
    </xdr:to>
    <xdr:sp macro="" textlink="">
      <xdr:nvSpPr>
        <xdr:cNvPr id="121" name="フローチャート: 判断 120">
          <a:extLst>
            <a:ext uri="{FF2B5EF4-FFF2-40B4-BE49-F238E27FC236}">
              <a16:creationId xmlns:a16="http://schemas.microsoft.com/office/drawing/2014/main" id="{48F94431-3CB9-4010-B836-EA49DD071D49}"/>
            </a:ext>
          </a:extLst>
        </xdr:cNvPr>
        <xdr:cNvSpPr/>
      </xdr:nvSpPr>
      <xdr:spPr>
        <a:xfrm>
          <a:off x="8632190" y="652653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92075</xdr:rowOff>
    </xdr:from>
    <xdr:to>
      <xdr:col>46</xdr:col>
      <xdr:colOff>38100</xdr:colOff>
      <xdr:row>38</xdr:row>
      <xdr:rowOff>22225</xdr:rowOff>
    </xdr:to>
    <xdr:sp macro="" textlink="">
      <xdr:nvSpPr>
        <xdr:cNvPr id="122" name="フローチャート: 判断 121">
          <a:extLst>
            <a:ext uri="{FF2B5EF4-FFF2-40B4-BE49-F238E27FC236}">
              <a16:creationId xmlns:a16="http://schemas.microsoft.com/office/drawing/2014/main" id="{D8E0C984-49BE-4D87-B921-F9691092F8C3}"/>
            </a:ext>
          </a:extLst>
        </xdr:cNvPr>
        <xdr:cNvSpPr/>
      </xdr:nvSpPr>
      <xdr:spPr>
        <a:xfrm>
          <a:off x="7846060" y="643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80645</xdr:rowOff>
    </xdr:from>
    <xdr:to>
      <xdr:col>41</xdr:col>
      <xdr:colOff>101600</xdr:colOff>
      <xdr:row>38</xdr:row>
      <xdr:rowOff>10795</xdr:rowOff>
    </xdr:to>
    <xdr:sp macro="" textlink="">
      <xdr:nvSpPr>
        <xdr:cNvPr id="123" name="フローチャート: 判断 122">
          <a:extLst>
            <a:ext uri="{FF2B5EF4-FFF2-40B4-BE49-F238E27FC236}">
              <a16:creationId xmlns:a16="http://schemas.microsoft.com/office/drawing/2014/main" id="{8C311661-A41C-4202-BE75-11D7138D0B21}"/>
            </a:ext>
          </a:extLst>
        </xdr:cNvPr>
        <xdr:cNvSpPr/>
      </xdr:nvSpPr>
      <xdr:spPr>
        <a:xfrm>
          <a:off x="7029450" y="6426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83185</xdr:rowOff>
    </xdr:from>
    <xdr:to>
      <xdr:col>36</xdr:col>
      <xdr:colOff>165100</xdr:colOff>
      <xdr:row>38</xdr:row>
      <xdr:rowOff>13335</xdr:rowOff>
    </xdr:to>
    <xdr:sp macro="" textlink="">
      <xdr:nvSpPr>
        <xdr:cNvPr id="124" name="フローチャート: 判断 123">
          <a:extLst>
            <a:ext uri="{FF2B5EF4-FFF2-40B4-BE49-F238E27FC236}">
              <a16:creationId xmlns:a16="http://schemas.microsoft.com/office/drawing/2014/main" id="{85DD2E87-B544-434B-B60A-7BFB7D060DC1}"/>
            </a:ext>
          </a:extLst>
        </xdr:cNvPr>
        <xdr:cNvSpPr/>
      </xdr:nvSpPr>
      <xdr:spPr>
        <a:xfrm>
          <a:off x="6231890" y="64287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37C9A38F-A6A9-48D7-9644-0111DC7675CB}"/>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BFF0A3AB-872A-4977-ACDC-EDB2CF9C2F66}"/>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5158DFB6-E46C-4388-9D4A-42E4D68CA819}"/>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4CCED6CD-84BE-4BEA-B3D5-383DC7A61DDE}"/>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853DB4DC-5455-4270-A989-FD0F176129C4}"/>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130175</xdr:rowOff>
    </xdr:from>
    <xdr:to>
      <xdr:col>55</xdr:col>
      <xdr:colOff>50800</xdr:colOff>
      <xdr:row>40</xdr:row>
      <xdr:rowOff>60325</xdr:rowOff>
    </xdr:to>
    <xdr:sp macro="" textlink="">
      <xdr:nvSpPr>
        <xdr:cNvPr id="130" name="楕円 129">
          <a:extLst>
            <a:ext uri="{FF2B5EF4-FFF2-40B4-BE49-F238E27FC236}">
              <a16:creationId xmlns:a16="http://schemas.microsoft.com/office/drawing/2014/main" id="{46AD68CC-F8B9-4FAE-AA40-895BCC56289D}"/>
            </a:ext>
          </a:extLst>
        </xdr:cNvPr>
        <xdr:cNvSpPr/>
      </xdr:nvSpPr>
      <xdr:spPr>
        <a:xfrm>
          <a:off x="9394190" y="682053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153035</xdr:rowOff>
    </xdr:from>
    <xdr:ext cx="469900" cy="259080"/>
    <xdr:sp macro="" textlink="">
      <xdr:nvSpPr>
        <xdr:cNvPr id="131" name="【道路】&#10;一人当たり延長該当値テキスト">
          <a:extLst>
            <a:ext uri="{FF2B5EF4-FFF2-40B4-BE49-F238E27FC236}">
              <a16:creationId xmlns:a16="http://schemas.microsoft.com/office/drawing/2014/main" id="{9C421CEA-6380-49C8-81E7-69A6E3ECA3FD}"/>
            </a:ext>
          </a:extLst>
        </xdr:cNvPr>
        <xdr:cNvSpPr txBox="1"/>
      </xdr:nvSpPr>
      <xdr:spPr>
        <a:xfrm>
          <a:off x="9467850" y="6668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137160</xdr:rowOff>
    </xdr:from>
    <xdr:to>
      <xdr:col>50</xdr:col>
      <xdr:colOff>165100</xdr:colOff>
      <xdr:row>40</xdr:row>
      <xdr:rowOff>67310</xdr:rowOff>
    </xdr:to>
    <xdr:sp macro="" textlink="">
      <xdr:nvSpPr>
        <xdr:cNvPr id="132" name="楕円 131">
          <a:extLst>
            <a:ext uri="{FF2B5EF4-FFF2-40B4-BE49-F238E27FC236}">
              <a16:creationId xmlns:a16="http://schemas.microsoft.com/office/drawing/2014/main" id="{4FBFC882-15C5-47D7-9240-86A616560F8D}"/>
            </a:ext>
          </a:extLst>
        </xdr:cNvPr>
        <xdr:cNvSpPr/>
      </xdr:nvSpPr>
      <xdr:spPr>
        <a:xfrm>
          <a:off x="8632190" y="68199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xdr:rowOff>
    </xdr:from>
    <xdr:to>
      <xdr:col>55</xdr:col>
      <xdr:colOff>0</xdr:colOff>
      <xdr:row>40</xdr:row>
      <xdr:rowOff>16510</xdr:rowOff>
    </xdr:to>
    <xdr:cxnSp macro="">
      <xdr:nvCxnSpPr>
        <xdr:cNvPr id="133" name="直線コネクタ 132">
          <a:extLst>
            <a:ext uri="{FF2B5EF4-FFF2-40B4-BE49-F238E27FC236}">
              <a16:creationId xmlns:a16="http://schemas.microsoft.com/office/drawing/2014/main" id="{B15163C2-A14A-476D-90AF-844BF2450E7A}"/>
            </a:ext>
          </a:extLst>
        </xdr:cNvPr>
        <xdr:cNvCxnSpPr/>
      </xdr:nvCxnSpPr>
      <xdr:spPr>
        <a:xfrm flipV="1">
          <a:off x="8686800" y="6869430"/>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4" name="楕円 133">
          <a:extLst>
            <a:ext uri="{FF2B5EF4-FFF2-40B4-BE49-F238E27FC236}">
              <a16:creationId xmlns:a16="http://schemas.microsoft.com/office/drawing/2014/main" id="{B43A66F9-8102-4A8E-8537-E6A093E00FB1}"/>
            </a:ext>
          </a:extLst>
        </xdr:cNvPr>
        <xdr:cNvSpPr/>
      </xdr:nvSpPr>
      <xdr:spPr>
        <a:xfrm>
          <a:off x="7846060" y="68376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xdr:rowOff>
    </xdr:from>
    <xdr:to>
      <xdr:col>50</xdr:col>
      <xdr:colOff>114300</xdr:colOff>
      <xdr:row>40</xdr:row>
      <xdr:rowOff>30480</xdr:rowOff>
    </xdr:to>
    <xdr:cxnSp macro="">
      <xdr:nvCxnSpPr>
        <xdr:cNvPr id="135" name="直線コネクタ 134">
          <a:extLst>
            <a:ext uri="{FF2B5EF4-FFF2-40B4-BE49-F238E27FC236}">
              <a16:creationId xmlns:a16="http://schemas.microsoft.com/office/drawing/2014/main" id="{F123E8C4-A77A-47C7-889B-F6ED6F38EF26}"/>
            </a:ext>
          </a:extLst>
        </xdr:cNvPr>
        <xdr:cNvCxnSpPr/>
      </xdr:nvCxnSpPr>
      <xdr:spPr>
        <a:xfrm flipV="1">
          <a:off x="7889240" y="6878320"/>
          <a:ext cx="7975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160655</xdr:rowOff>
    </xdr:from>
    <xdr:to>
      <xdr:col>41</xdr:col>
      <xdr:colOff>101600</xdr:colOff>
      <xdr:row>40</xdr:row>
      <xdr:rowOff>90805</xdr:rowOff>
    </xdr:to>
    <xdr:sp macro="" textlink="">
      <xdr:nvSpPr>
        <xdr:cNvPr id="136" name="楕円 135">
          <a:extLst>
            <a:ext uri="{FF2B5EF4-FFF2-40B4-BE49-F238E27FC236}">
              <a16:creationId xmlns:a16="http://schemas.microsoft.com/office/drawing/2014/main" id="{8B0955F8-0641-405B-8304-A45BD3966779}"/>
            </a:ext>
          </a:extLst>
        </xdr:cNvPr>
        <xdr:cNvSpPr/>
      </xdr:nvSpPr>
      <xdr:spPr>
        <a:xfrm>
          <a:off x="7029450" y="6849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40640</xdr:rowOff>
    </xdr:to>
    <xdr:cxnSp macro="">
      <xdr:nvCxnSpPr>
        <xdr:cNvPr id="137" name="直線コネクタ 136">
          <a:extLst>
            <a:ext uri="{FF2B5EF4-FFF2-40B4-BE49-F238E27FC236}">
              <a16:creationId xmlns:a16="http://schemas.microsoft.com/office/drawing/2014/main" id="{B5A75AD8-0986-4FC1-AB3C-26D3203FF7E8}"/>
            </a:ext>
          </a:extLst>
        </xdr:cNvPr>
        <xdr:cNvCxnSpPr/>
      </xdr:nvCxnSpPr>
      <xdr:spPr>
        <a:xfrm flipV="1">
          <a:off x="7084060" y="6886575"/>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8" name="楕円 137">
          <a:extLst>
            <a:ext uri="{FF2B5EF4-FFF2-40B4-BE49-F238E27FC236}">
              <a16:creationId xmlns:a16="http://schemas.microsoft.com/office/drawing/2014/main" id="{50CD92DD-4C7D-4E35-AB45-E59324E9DB2E}"/>
            </a:ext>
          </a:extLst>
        </xdr:cNvPr>
        <xdr:cNvSpPr/>
      </xdr:nvSpPr>
      <xdr:spPr>
        <a:xfrm>
          <a:off x="6231890" y="68567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40640</xdr:rowOff>
    </xdr:from>
    <xdr:to>
      <xdr:col>41</xdr:col>
      <xdr:colOff>50800</xdr:colOff>
      <xdr:row>40</xdr:row>
      <xdr:rowOff>45720</xdr:rowOff>
    </xdr:to>
    <xdr:cxnSp macro="">
      <xdr:nvCxnSpPr>
        <xdr:cNvPr id="139" name="直線コネクタ 138">
          <a:extLst>
            <a:ext uri="{FF2B5EF4-FFF2-40B4-BE49-F238E27FC236}">
              <a16:creationId xmlns:a16="http://schemas.microsoft.com/office/drawing/2014/main" id="{53E54E5A-F3D5-451A-9497-5E81FDD1416A}"/>
            </a:ext>
          </a:extLst>
        </xdr:cNvPr>
        <xdr:cNvCxnSpPr/>
      </xdr:nvCxnSpPr>
      <xdr:spPr>
        <a:xfrm flipV="1">
          <a:off x="6286500" y="6898640"/>
          <a:ext cx="7975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36</xdr:row>
      <xdr:rowOff>127635</xdr:rowOff>
    </xdr:from>
    <xdr:ext cx="534670" cy="259080"/>
    <xdr:sp macro="" textlink="">
      <xdr:nvSpPr>
        <xdr:cNvPr id="140" name="n_1aveValue【道路】&#10;一人当たり延長">
          <a:extLst>
            <a:ext uri="{FF2B5EF4-FFF2-40B4-BE49-F238E27FC236}">
              <a16:creationId xmlns:a16="http://schemas.microsoft.com/office/drawing/2014/main" id="{7C68752C-AA4A-4336-B969-48C3BFCECF41}"/>
            </a:ext>
          </a:extLst>
        </xdr:cNvPr>
        <xdr:cNvSpPr txBox="1"/>
      </xdr:nvSpPr>
      <xdr:spPr>
        <a:xfrm>
          <a:off x="8422005" y="6303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36</xdr:row>
      <xdr:rowOff>38735</xdr:rowOff>
    </xdr:from>
    <xdr:ext cx="532130" cy="259080"/>
    <xdr:sp macro="" textlink="">
      <xdr:nvSpPr>
        <xdr:cNvPr id="141" name="n_2aveValue【道路】&#10;一人当たり延長">
          <a:extLst>
            <a:ext uri="{FF2B5EF4-FFF2-40B4-BE49-F238E27FC236}">
              <a16:creationId xmlns:a16="http://schemas.microsoft.com/office/drawing/2014/main" id="{4D1D9A09-BAF8-4BDE-99A1-98CD360B85F8}"/>
            </a:ext>
          </a:extLst>
        </xdr:cNvPr>
        <xdr:cNvSpPr txBox="1"/>
      </xdr:nvSpPr>
      <xdr:spPr>
        <a:xfrm>
          <a:off x="7640955" y="6210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19.756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27305</xdr:rowOff>
    </xdr:from>
    <xdr:ext cx="532130" cy="259080"/>
    <xdr:sp macro="" textlink="">
      <xdr:nvSpPr>
        <xdr:cNvPr id="142" name="n_3aveValue【道路】&#10;一人当たり延長">
          <a:extLst>
            <a:ext uri="{FF2B5EF4-FFF2-40B4-BE49-F238E27FC236}">
              <a16:creationId xmlns:a16="http://schemas.microsoft.com/office/drawing/2014/main" id="{B26190FC-DC2C-4490-8AD3-387E3B9AFA3C}"/>
            </a:ext>
          </a:extLst>
        </xdr:cNvPr>
        <xdr:cNvSpPr txBox="1"/>
      </xdr:nvSpPr>
      <xdr:spPr>
        <a:xfrm>
          <a:off x="6854825" y="6197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29845</xdr:rowOff>
    </xdr:from>
    <xdr:ext cx="532130" cy="256540"/>
    <xdr:sp macro="" textlink="">
      <xdr:nvSpPr>
        <xdr:cNvPr id="143" name="n_4aveValue【道路】&#10;一人当たり延長">
          <a:extLst>
            <a:ext uri="{FF2B5EF4-FFF2-40B4-BE49-F238E27FC236}">
              <a16:creationId xmlns:a16="http://schemas.microsoft.com/office/drawing/2014/main" id="{CCD9D107-1F3F-4E48-A0E5-C961BF891BA2}"/>
            </a:ext>
          </a:extLst>
        </xdr:cNvPr>
        <xdr:cNvSpPr txBox="1"/>
      </xdr:nvSpPr>
      <xdr:spPr>
        <a:xfrm>
          <a:off x="6038215" y="6200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58420</xdr:rowOff>
    </xdr:from>
    <xdr:ext cx="469900" cy="259080"/>
    <xdr:sp macro="" textlink="">
      <xdr:nvSpPr>
        <xdr:cNvPr id="144" name="n_1mainValue【道路】&#10;一人当たり延長">
          <a:extLst>
            <a:ext uri="{FF2B5EF4-FFF2-40B4-BE49-F238E27FC236}">
              <a16:creationId xmlns:a16="http://schemas.microsoft.com/office/drawing/2014/main" id="{BAAE4C61-DBC1-4040-B290-20B66A403837}"/>
            </a:ext>
          </a:extLst>
        </xdr:cNvPr>
        <xdr:cNvSpPr txBox="1"/>
      </xdr:nvSpPr>
      <xdr:spPr>
        <a:xfrm>
          <a:off x="8454390" y="691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72390</xdr:rowOff>
    </xdr:from>
    <xdr:ext cx="467360" cy="259080"/>
    <xdr:sp macro="" textlink="">
      <xdr:nvSpPr>
        <xdr:cNvPr id="145" name="n_2mainValue【道路】&#10;一人当たり延長">
          <a:extLst>
            <a:ext uri="{FF2B5EF4-FFF2-40B4-BE49-F238E27FC236}">
              <a16:creationId xmlns:a16="http://schemas.microsoft.com/office/drawing/2014/main" id="{DBD73423-3471-407C-BFB9-85F135F91A39}"/>
            </a:ext>
          </a:extLst>
        </xdr:cNvPr>
        <xdr:cNvSpPr txBox="1"/>
      </xdr:nvSpPr>
      <xdr:spPr>
        <a:xfrm>
          <a:off x="7673340" y="6930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81915</xdr:rowOff>
    </xdr:from>
    <xdr:ext cx="467360" cy="259080"/>
    <xdr:sp macro="" textlink="">
      <xdr:nvSpPr>
        <xdr:cNvPr id="146" name="n_3mainValue【道路】&#10;一人当たり延長">
          <a:extLst>
            <a:ext uri="{FF2B5EF4-FFF2-40B4-BE49-F238E27FC236}">
              <a16:creationId xmlns:a16="http://schemas.microsoft.com/office/drawing/2014/main" id="{1A0E6A70-E260-4949-9A71-3DE1AFF3D7E6}"/>
            </a:ext>
          </a:extLst>
        </xdr:cNvPr>
        <xdr:cNvSpPr txBox="1"/>
      </xdr:nvSpPr>
      <xdr:spPr>
        <a:xfrm>
          <a:off x="6866255" y="6941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88265</xdr:rowOff>
    </xdr:from>
    <xdr:ext cx="467360" cy="256540"/>
    <xdr:sp macro="" textlink="">
      <xdr:nvSpPr>
        <xdr:cNvPr id="147" name="n_4mainValue【道路】&#10;一人当たり延長">
          <a:extLst>
            <a:ext uri="{FF2B5EF4-FFF2-40B4-BE49-F238E27FC236}">
              <a16:creationId xmlns:a16="http://schemas.microsoft.com/office/drawing/2014/main" id="{B96C3FBC-8963-4CB4-9EB3-41B519E6D681}"/>
            </a:ext>
          </a:extLst>
        </xdr:cNvPr>
        <xdr:cNvSpPr txBox="1"/>
      </xdr:nvSpPr>
      <xdr:spPr>
        <a:xfrm>
          <a:off x="6068695" y="69500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227B8DD-1FEE-4DBF-BC87-CC6B9BBB0EE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7E26332-F49D-4908-9BCF-D34C3BC5C300}"/>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D459EF6-C486-45F2-9142-3724FAF69B59}"/>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FFA81A1-919E-417B-813C-0EC34B11D2F8}"/>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B57B47C-8F6B-4EFA-9262-CED3DE5C1746}"/>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B2F0BE6-CBD3-4041-A632-7ED1FAB3A21E}"/>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ACA50EB-8774-4127-B939-0A47268D707C}"/>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756C1AF-3AFD-461B-A3F2-F5F9C1437544}"/>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6" name="テキスト ボックス 155">
          <a:extLst>
            <a:ext uri="{FF2B5EF4-FFF2-40B4-BE49-F238E27FC236}">
              <a16:creationId xmlns:a16="http://schemas.microsoft.com/office/drawing/2014/main" id="{58CDC3A9-9AC4-473A-B249-1C0C8E9E8530}"/>
            </a:ext>
          </a:extLst>
        </xdr:cNvPr>
        <xdr:cNvSpPr txBox="1"/>
      </xdr:nvSpPr>
      <xdr:spPr>
        <a:xfrm>
          <a:off x="66675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ACFD88D-455B-49C5-AF65-3B6B7EC4C949}"/>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8" name="テキスト ボックス 157">
          <a:extLst>
            <a:ext uri="{FF2B5EF4-FFF2-40B4-BE49-F238E27FC236}">
              <a16:creationId xmlns:a16="http://schemas.microsoft.com/office/drawing/2014/main" id="{985519D5-CDEA-48FA-BEF1-37833601E470}"/>
            </a:ext>
          </a:extLst>
        </xdr:cNvPr>
        <xdr:cNvSpPr txBox="1"/>
      </xdr:nvSpPr>
      <xdr:spPr>
        <a:xfrm>
          <a:off x="2736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108D908-C968-445E-8D03-535C7B52392A}"/>
            </a:ext>
          </a:extLst>
        </xdr:cNvPr>
        <xdr:cNvCxnSpPr/>
      </xdr:nvCxnSpPr>
      <xdr:spPr>
        <a:xfrm>
          <a:off x="6858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0" name="テキスト ボックス 159">
          <a:extLst>
            <a:ext uri="{FF2B5EF4-FFF2-40B4-BE49-F238E27FC236}">
              <a16:creationId xmlns:a16="http://schemas.microsoft.com/office/drawing/2014/main" id="{866EA57F-59B3-44A5-A95F-88AC63304D22}"/>
            </a:ext>
          </a:extLst>
        </xdr:cNvPr>
        <xdr:cNvSpPr txBox="1"/>
      </xdr:nvSpPr>
      <xdr:spPr>
        <a:xfrm>
          <a:off x="2736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8A7F5744-9C87-45AD-9781-DE1ACB52DE76}"/>
            </a:ext>
          </a:extLst>
        </xdr:cNvPr>
        <xdr:cNvCxnSpPr/>
      </xdr:nvCxnSpPr>
      <xdr:spPr>
        <a:xfrm>
          <a:off x="6858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3592875A-7C93-46C3-ACC1-634B1367FED8}"/>
            </a:ext>
          </a:extLst>
        </xdr:cNvPr>
        <xdr:cNvSpPr txBox="1"/>
      </xdr:nvSpPr>
      <xdr:spPr>
        <a:xfrm>
          <a:off x="34353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709BD524-FBB8-4E20-8721-1D196FB4E71E}"/>
            </a:ext>
          </a:extLst>
        </xdr:cNvPr>
        <xdr:cNvCxnSpPr/>
      </xdr:nvCxnSpPr>
      <xdr:spPr>
        <a:xfrm>
          <a:off x="6858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4" name="テキスト ボックス 163">
          <a:extLst>
            <a:ext uri="{FF2B5EF4-FFF2-40B4-BE49-F238E27FC236}">
              <a16:creationId xmlns:a16="http://schemas.microsoft.com/office/drawing/2014/main" id="{6A761890-EE67-4253-9B9E-81AB9461169A}"/>
            </a:ext>
          </a:extLst>
        </xdr:cNvPr>
        <xdr:cNvSpPr txBox="1"/>
      </xdr:nvSpPr>
      <xdr:spPr>
        <a:xfrm>
          <a:off x="34353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FA00BCE3-D290-47D1-B6B0-448387ABC623}"/>
            </a:ext>
          </a:extLst>
        </xdr:cNvPr>
        <xdr:cNvCxnSpPr/>
      </xdr:nvCxnSpPr>
      <xdr:spPr>
        <a:xfrm>
          <a:off x="6858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700EF591-7D40-4C7E-AACD-96DD0B4FD5C2}"/>
            </a:ext>
          </a:extLst>
        </xdr:cNvPr>
        <xdr:cNvSpPr txBox="1"/>
      </xdr:nvSpPr>
      <xdr:spPr>
        <a:xfrm>
          <a:off x="3435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A1B99882-E870-4423-9529-F44FB0DD425A}"/>
            </a:ext>
          </a:extLst>
        </xdr:cNvPr>
        <xdr:cNvCxnSpPr/>
      </xdr:nvCxnSpPr>
      <xdr:spPr>
        <a:xfrm>
          <a:off x="6858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8" name="テキスト ボックス 167">
          <a:extLst>
            <a:ext uri="{FF2B5EF4-FFF2-40B4-BE49-F238E27FC236}">
              <a16:creationId xmlns:a16="http://schemas.microsoft.com/office/drawing/2014/main" id="{60437A53-987D-49DF-980A-3EE5AA970449}"/>
            </a:ext>
          </a:extLst>
        </xdr:cNvPr>
        <xdr:cNvSpPr txBox="1"/>
      </xdr:nvSpPr>
      <xdr:spPr>
        <a:xfrm>
          <a:off x="34353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ECE5145F-585D-4A5A-8246-892F2EBA060E}"/>
            </a:ext>
          </a:extLst>
        </xdr:cNvPr>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0" name="テキスト ボックス 169">
          <a:extLst>
            <a:ext uri="{FF2B5EF4-FFF2-40B4-BE49-F238E27FC236}">
              <a16:creationId xmlns:a16="http://schemas.microsoft.com/office/drawing/2014/main" id="{12684309-2093-4EB7-BA90-E99C4960FB65}"/>
            </a:ext>
          </a:extLst>
        </xdr:cNvPr>
        <xdr:cNvSpPr txBox="1"/>
      </xdr:nvSpPr>
      <xdr:spPr>
        <a:xfrm>
          <a:off x="38671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7ED7BFD-9B63-4EC9-AC28-703DD20F3017}"/>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6F730A0-6B8D-40CB-9CD4-EB5EC7ADBF7E}"/>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99695</xdr:rowOff>
    </xdr:from>
    <xdr:to>
      <xdr:col>24</xdr:col>
      <xdr:colOff>62865</xdr:colOff>
      <xdr:row>64</xdr:row>
      <xdr:rowOff>128905</xdr:rowOff>
    </xdr:to>
    <xdr:cxnSp macro="">
      <xdr:nvCxnSpPr>
        <xdr:cNvPr id="173" name="直線コネクタ 172">
          <a:extLst>
            <a:ext uri="{FF2B5EF4-FFF2-40B4-BE49-F238E27FC236}">
              <a16:creationId xmlns:a16="http://schemas.microsoft.com/office/drawing/2014/main" id="{3E9BCAD7-40ED-4868-B9A1-DD0325AD70EF}"/>
            </a:ext>
          </a:extLst>
        </xdr:cNvPr>
        <xdr:cNvCxnSpPr/>
      </xdr:nvCxnSpPr>
      <xdr:spPr>
        <a:xfrm flipV="1">
          <a:off x="4173855" y="9525635"/>
          <a:ext cx="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132715</xdr:rowOff>
    </xdr:from>
    <xdr:ext cx="405130" cy="256540"/>
    <xdr:sp macro="" textlink="">
      <xdr:nvSpPr>
        <xdr:cNvPr id="174" name="【橋りょう・トンネル】&#10;有形固定資産減価償却率最小値テキスト">
          <a:extLst>
            <a:ext uri="{FF2B5EF4-FFF2-40B4-BE49-F238E27FC236}">
              <a16:creationId xmlns:a16="http://schemas.microsoft.com/office/drawing/2014/main" id="{6187984F-7972-41F7-AC91-75B8D4A057E7}"/>
            </a:ext>
          </a:extLst>
        </xdr:cNvPr>
        <xdr:cNvSpPr txBox="1"/>
      </xdr:nvSpPr>
      <xdr:spPr>
        <a:xfrm>
          <a:off x="4212590" y="111093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128905</xdr:rowOff>
    </xdr:from>
    <xdr:to>
      <xdr:col>24</xdr:col>
      <xdr:colOff>152400</xdr:colOff>
      <xdr:row>64</xdr:row>
      <xdr:rowOff>128905</xdr:rowOff>
    </xdr:to>
    <xdr:cxnSp macro="">
      <xdr:nvCxnSpPr>
        <xdr:cNvPr id="175" name="直線コネクタ 174">
          <a:extLst>
            <a:ext uri="{FF2B5EF4-FFF2-40B4-BE49-F238E27FC236}">
              <a16:creationId xmlns:a16="http://schemas.microsoft.com/office/drawing/2014/main" id="{D8C5C37F-FA65-4E41-A6FF-93A4ADEE60E6}"/>
            </a:ext>
          </a:extLst>
        </xdr:cNvPr>
        <xdr:cNvCxnSpPr/>
      </xdr:nvCxnSpPr>
      <xdr:spPr>
        <a:xfrm>
          <a:off x="4112260" y="111055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46355</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FC2BD5A8-C522-47D9-A018-41F2FC2D26F1}"/>
            </a:ext>
          </a:extLst>
        </xdr:cNvPr>
        <xdr:cNvSpPr txBox="1"/>
      </xdr:nvSpPr>
      <xdr:spPr>
        <a:xfrm>
          <a:off x="4212590" y="93065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99695</xdr:rowOff>
    </xdr:from>
    <xdr:to>
      <xdr:col>24</xdr:col>
      <xdr:colOff>152400</xdr:colOff>
      <xdr:row>55</xdr:row>
      <xdr:rowOff>99695</xdr:rowOff>
    </xdr:to>
    <xdr:cxnSp macro="">
      <xdr:nvCxnSpPr>
        <xdr:cNvPr id="177" name="直線コネクタ 176">
          <a:extLst>
            <a:ext uri="{FF2B5EF4-FFF2-40B4-BE49-F238E27FC236}">
              <a16:creationId xmlns:a16="http://schemas.microsoft.com/office/drawing/2014/main" id="{5D5F7D83-AED8-4F1F-8653-55B1C798A8F6}"/>
            </a:ext>
          </a:extLst>
        </xdr:cNvPr>
        <xdr:cNvCxnSpPr/>
      </xdr:nvCxnSpPr>
      <xdr:spPr>
        <a:xfrm>
          <a:off x="4112260" y="95256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113665</xdr:rowOff>
    </xdr:from>
    <xdr:ext cx="405130" cy="258445"/>
    <xdr:sp macro="" textlink="">
      <xdr:nvSpPr>
        <xdr:cNvPr id="178" name="【橋りょう・トンネル】&#10;有形固定資産減価償却率平均値テキスト">
          <a:extLst>
            <a:ext uri="{FF2B5EF4-FFF2-40B4-BE49-F238E27FC236}">
              <a16:creationId xmlns:a16="http://schemas.microsoft.com/office/drawing/2014/main" id="{DBF5A8FF-2F88-4801-8605-C8136A831B8F}"/>
            </a:ext>
          </a:extLst>
        </xdr:cNvPr>
        <xdr:cNvSpPr txBox="1"/>
      </xdr:nvSpPr>
      <xdr:spPr>
        <a:xfrm>
          <a:off x="421259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135255</xdr:rowOff>
    </xdr:from>
    <xdr:to>
      <xdr:col>24</xdr:col>
      <xdr:colOff>114300</xdr:colOff>
      <xdr:row>61</xdr:row>
      <xdr:rowOff>65405</xdr:rowOff>
    </xdr:to>
    <xdr:sp macro="" textlink="">
      <xdr:nvSpPr>
        <xdr:cNvPr id="179" name="フローチャート: 判断 178">
          <a:extLst>
            <a:ext uri="{FF2B5EF4-FFF2-40B4-BE49-F238E27FC236}">
              <a16:creationId xmlns:a16="http://schemas.microsoft.com/office/drawing/2014/main" id="{F5BD1C45-44DF-4D0C-9DDB-86940070E4B6}"/>
            </a:ext>
          </a:extLst>
        </xdr:cNvPr>
        <xdr:cNvSpPr/>
      </xdr:nvSpPr>
      <xdr:spPr>
        <a:xfrm>
          <a:off x="4131310" y="104184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a:extLst>
            <a:ext uri="{FF2B5EF4-FFF2-40B4-BE49-F238E27FC236}">
              <a16:creationId xmlns:a16="http://schemas.microsoft.com/office/drawing/2014/main" id="{4FE866AA-A432-40AD-B30F-EC5D796848FC}"/>
            </a:ext>
          </a:extLst>
        </xdr:cNvPr>
        <xdr:cNvSpPr/>
      </xdr:nvSpPr>
      <xdr:spPr>
        <a:xfrm>
          <a:off x="3388360" y="1034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69850</xdr:rowOff>
    </xdr:from>
    <xdr:to>
      <xdr:col>15</xdr:col>
      <xdr:colOff>101600</xdr:colOff>
      <xdr:row>61</xdr:row>
      <xdr:rowOff>0</xdr:rowOff>
    </xdr:to>
    <xdr:sp macro="" textlink="">
      <xdr:nvSpPr>
        <xdr:cNvPr id="181" name="フローチャート: 判断 180">
          <a:extLst>
            <a:ext uri="{FF2B5EF4-FFF2-40B4-BE49-F238E27FC236}">
              <a16:creationId xmlns:a16="http://schemas.microsoft.com/office/drawing/2014/main" id="{10DEB1E8-539C-4671-8276-D8D1BEFEE7D8}"/>
            </a:ext>
          </a:extLst>
        </xdr:cNvPr>
        <xdr:cNvSpPr/>
      </xdr:nvSpPr>
      <xdr:spPr>
        <a:xfrm>
          <a:off x="2571750" y="103549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2" name="フローチャート: 判断 181">
          <a:extLst>
            <a:ext uri="{FF2B5EF4-FFF2-40B4-BE49-F238E27FC236}">
              <a16:creationId xmlns:a16="http://schemas.microsoft.com/office/drawing/2014/main" id="{441C8E96-80CA-420A-9C3F-A4748C00B2EF}"/>
            </a:ext>
          </a:extLst>
        </xdr:cNvPr>
        <xdr:cNvSpPr/>
      </xdr:nvSpPr>
      <xdr:spPr>
        <a:xfrm>
          <a:off x="1774190" y="1034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22860</xdr:rowOff>
    </xdr:from>
    <xdr:to>
      <xdr:col>6</xdr:col>
      <xdr:colOff>38100</xdr:colOff>
      <xdr:row>60</xdr:row>
      <xdr:rowOff>124460</xdr:rowOff>
    </xdr:to>
    <xdr:sp macro="" textlink="">
      <xdr:nvSpPr>
        <xdr:cNvPr id="183" name="フローチャート: 判断 182">
          <a:extLst>
            <a:ext uri="{FF2B5EF4-FFF2-40B4-BE49-F238E27FC236}">
              <a16:creationId xmlns:a16="http://schemas.microsoft.com/office/drawing/2014/main" id="{C8721B21-6778-4A55-9E5B-DB9DE11738AB}"/>
            </a:ext>
          </a:extLst>
        </xdr:cNvPr>
        <xdr:cNvSpPr/>
      </xdr:nvSpPr>
      <xdr:spPr>
        <a:xfrm>
          <a:off x="988060" y="103060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1E25F660-02E9-44FC-B91F-02E22CB83018}"/>
            </a:ext>
          </a:extLst>
        </xdr:cNvPr>
        <xdr:cNvSpPr txBox="1"/>
      </xdr:nvSpPr>
      <xdr:spPr>
        <a:xfrm>
          <a:off x="40030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3EC8462B-8455-47F2-BB73-465C9149EF42}"/>
            </a:ext>
          </a:extLst>
        </xdr:cNvPr>
        <xdr:cNvSpPr txBox="1"/>
      </xdr:nvSpPr>
      <xdr:spPr>
        <a:xfrm>
          <a:off x="32600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424457C7-3181-46D2-AB43-69D7B96CEF17}"/>
            </a:ext>
          </a:extLst>
        </xdr:cNvPr>
        <xdr:cNvSpPr txBox="1"/>
      </xdr:nvSpPr>
      <xdr:spPr>
        <a:xfrm>
          <a:off x="24549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D3716059-758A-4764-A7E6-889E91E56099}"/>
            </a:ext>
          </a:extLst>
        </xdr:cNvPr>
        <xdr:cNvSpPr txBox="1"/>
      </xdr:nvSpPr>
      <xdr:spPr>
        <a:xfrm>
          <a:off x="1657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E27D7836-EBF9-4C86-B28E-B5D10A11E6E3}"/>
            </a:ext>
          </a:extLst>
        </xdr:cNvPr>
        <xdr:cNvSpPr txBox="1"/>
      </xdr:nvSpPr>
      <xdr:spPr>
        <a:xfrm>
          <a:off x="859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9" name="楕円 188">
          <a:extLst>
            <a:ext uri="{FF2B5EF4-FFF2-40B4-BE49-F238E27FC236}">
              <a16:creationId xmlns:a16="http://schemas.microsoft.com/office/drawing/2014/main" id="{B572A32F-F1E4-447C-9B0F-AB9BDFF47E39}"/>
            </a:ext>
          </a:extLst>
        </xdr:cNvPr>
        <xdr:cNvSpPr/>
      </xdr:nvSpPr>
      <xdr:spPr>
        <a:xfrm>
          <a:off x="4131310" y="103619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97790</xdr:rowOff>
    </xdr:from>
    <xdr:ext cx="405130" cy="256540"/>
    <xdr:sp macro="" textlink="">
      <xdr:nvSpPr>
        <xdr:cNvPr id="190" name="【橋りょう・トンネル】&#10;有形固定資産減価償却率該当値テキスト">
          <a:extLst>
            <a:ext uri="{FF2B5EF4-FFF2-40B4-BE49-F238E27FC236}">
              <a16:creationId xmlns:a16="http://schemas.microsoft.com/office/drawing/2014/main" id="{E7E2F0C7-4724-4300-953C-89A53ED2E98B}"/>
            </a:ext>
          </a:extLst>
        </xdr:cNvPr>
        <xdr:cNvSpPr txBox="1"/>
      </xdr:nvSpPr>
      <xdr:spPr>
        <a:xfrm>
          <a:off x="4212590" y="10209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58420</xdr:rowOff>
    </xdr:from>
    <xdr:to>
      <xdr:col>20</xdr:col>
      <xdr:colOff>38100</xdr:colOff>
      <xdr:row>60</xdr:row>
      <xdr:rowOff>160020</xdr:rowOff>
    </xdr:to>
    <xdr:sp macro="" textlink="">
      <xdr:nvSpPr>
        <xdr:cNvPr id="191" name="楕円 190">
          <a:extLst>
            <a:ext uri="{FF2B5EF4-FFF2-40B4-BE49-F238E27FC236}">
              <a16:creationId xmlns:a16="http://schemas.microsoft.com/office/drawing/2014/main" id="{503D4D3F-0830-41CD-8690-A265F8019540}"/>
            </a:ext>
          </a:extLst>
        </xdr:cNvPr>
        <xdr:cNvSpPr/>
      </xdr:nvSpPr>
      <xdr:spPr>
        <a:xfrm>
          <a:off x="3388360" y="1034161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109220</xdr:rowOff>
    </xdr:from>
    <xdr:to>
      <xdr:col>24</xdr:col>
      <xdr:colOff>63500</xdr:colOff>
      <xdr:row>60</xdr:row>
      <xdr:rowOff>125730</xdr:rowOff>
    </xdr:to>
    <xdr:cxnSp macro="">
      <xdr:nvCxnSpPr>
        <xdr:cNvPr id="192" name="直線コネクタ 191">
          <a:extLst>
            <a:ext uri="{FF2B5EF4-FFF2-40B4-BE49-F238E27FC236}">
              <a16:creationId xmlns:a16="http://schemas.microsoft.com/office/drawing/2014/main" id="{83B5D084-9539-4E8F-8353-02D9117AB6B3}"/>
            </a:ext>
          </a:extLst>
        </xdr:cNvPr>
        <xdr:cNvCxnSpPr/>
      </xdr:nvCxnSpPr>
      <xdr:spPr>
        <a:xfrm>
          <a:off x="3431540" y="10394315"/>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93" name="楕円 192">
          <a:extLst>
            <a:ext uri="{FF2B5EF4-FFF2-40B4-BE49-F238E27FC236}">
              <a16:creationId xmlns:a16="http://schemas.microsoft.com/office/drawing/2014/main" id="{3354895D-CE4E-42C2-9483-B1C02F390D2D}"/>
            </a:ext>
          </a:extLst>
        </xdr:cNvPr>
        <xdr:cNvSpPr/>
      </xdr:nvSpPr>
      <xdr:spPr>
        <a:xfrm>
          <a:off x="2571750" y="103028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70485</xdr:rowOff>
    </xdr:from>
    <xdr:to>
      <xdr:col>19</xdr:col>
      <xdr:colOff>177800</xdr:colOff>
      <xdr:row>60</xdr:row>
      <xdr:rowOff>109220</xdr:rowOff>
    </xdr:to>
    <xdr:cxnSp macro="">
      <xdr:nvCxnSpPr>
        <xdr:cNvPr id="194" name="直線コネクタ 193">
          <a:extLst>
            <a:ext uri="{FF2B5EF4-FFF2-40B4-BE49-F238E27FC236}">
              <a16:creationId xmlns:a16="http://schemas.microsoft.com/office/drawing/2014/main" id="{9545DC5B-B639-4613-AD31-EBA6BE4A10B0}"/>
            </a:ext>
          </a:extLst>
        </xdr:cNvPr>
        <xdr:cNvCxnSpPr/>
      </xdr:nvCxnSpPr>
      <xdr:spPr>
        <a:xfrm>
          <a:off x="2626360" y="10355580"/>
          <a:ext cx="8051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137160</xdr:rowOff>
    </xdr:from>
    <xdr:to>
      <xdr:col>10</xdr:col>
      <xdr:colOff>165100</xdr:colOff>
      <xdr:row>60</xdr:row>
      <xdr:rowOff>67310</xdr:rowOff>
    </xdr:to>
    <xdr:sp macro="" textlink="">
      <xdr:nvSpPr>
        <xdr:cNvPr id="195" name="楕円 194">
          <a:extLst>
            <a:ext uri="{FF2B5EF4-FFF2-40B4-BE49-F238E27FC236}">
              <a16:creationId xmlns:a16="http://schemas.microsoft.com/office/drawing/2014/main" id="{10207EA6-A607-4F18-9B81-0D8EB22E75D5}"/>
            </a:ext>
          </a:extLst>
        </xdr:cNvPr>
        <xdr:cNvSpPr/>
      </xdr:nvSpPr>
      <xdr:spPr>
        <a:xfrm>
          <a:off x="1774190" y="102489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16510</xdr:rowOff>
    </xdr:from>
    <xdr:to>
      <xdr:col>15</xdr:col>
      <xdr:colOff>50800</xdr:colOff>
      <xdr:row>60</xdr:row>
      <xdr:rowOff>70485</xdr:rowOff>
    </xdr:to>
    <xdr:cxnSp macro="">
      <xdr:nvCxnSpPr>
        <xdr:cNvPr id="196" name="直線コネクタ 195">
          <a:extLst>
            <a:ext uri="{FF2B5EF4-FFF2-40B4-BE49-F238E27FC236}">
              <a16:creationId xmlns:a16="http://schemas.microsoft.com/office/drawing/2014/main" id="{50AF9EE8-383F-47A8-A2BC-B0358FA44E5C}"/>
            </a:ext>
          </a:extLst>
        </xdr:cNvPr>
        <xdr:cNvCxnSpPr/>
      </xdr:nvCxnSpPr>
      <xdr:spPr>
        <a:xfrm>
          <a:off x="1828800" y="10307320"/>
          <a:ext cx="79756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7" name="楕円 196">
          <a:extLst>
            <a:ext uri="{FF2B5EF4-FFF2-40B4-BE49-F238E27FC236}">
              <a16:creationId xmlns:a16="http://schemas.microsoft.com/office/drawing/2014/main" id="{6D098559-5A20-448D-980B-54787AF5C5F8}"/>
            </a:ext>
          </a:extLst>
        </xdr:cNvPr>
        <xdr:cNvSpPr/>
      </xdr:nvSpPr>
      <xdr:spPr>
        <a:xfrm>
          <a:off x="988060" y="102704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16510</xdr:rowOff>
    </xdr:from>
    <xdr:to>
      <xdr:col>10</xdr:col>
      <xdr:colOff>114300</xdr:colOff>
      <xdr:row>60</xdr:row>
      <xdr:rowOff>34290</xdr:rowOff>
    </xdr:to>
    <xdr:cxnSp macro="">
      <xdr:nvCxnSpPr>
        <xdr:cNvPr id="198" name="直線コネクタ 197">
          <a:extLst>
            <a:ext uri="{FF2B5EF4-FFF2-40B4-BE49-F238E27FC236}">
              <a16:creationId xmlns:a16="http://schemas.microsoft.com/office/drawing/2014/main" id="{9BCE9377-705B-4F2D-8771-176EDC8CB232}"/>
            </a:ext>
          </a:extLst>
        </xdr:cNvPr>
        <xdr:cNvCxnSpPr/>
      </xdr:nvCxnSpPr>
      <xdr:spPr>
        <a:xfrm flipV="1">
          <a:off x="1031240" y="10307320"/>
          <a:ext cx="7975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170180</xdr:rowOff>
    </xdr:from>
    <xdr:ext cx="405130" cy="259080"/>
    <xdr:sp macro="" textlink="">
      <xdr:nvSpPr>
        <xdr:cNvPr id="199" name="n_1aveValue【橋りょう・トンネル】&#10;有形固定資産減価償却率">
          <a:extLst>
            <a:ext uri="{FF2B5EF4-FFF2-40B4-BE49-F238E27FC236}">
              <a16:creationId xmlns:a16="http://schemas.microsoft.com/office/drawing/2014/main" id="{6D201696-87CC-427D-BCDF-D5287003919D}"/>
            </a:ext>
          </a:extLst>
        </xdr:cNvPr>
        <xdr:cNvSpPr txBox="1"/>
      </xdr:nvSpPr>
      <xdr:spPr>
        <a:xfrm>
          <a:off x="3239135" y="10118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162560</xdr:rowOff>
    </xdr:from>
    <xdr:ext cx="402590" cy="259080"/>
    <xdr:sp macro="" textlink="">
      <xdr:nvSpPr>
        <xdr:cNvPr id="200" name="n_2aveValue【橋りょう・トンネル】&#10;有形固定資産減価償却率">
          <a:extLst>
            <a:ext uri="{FF2B5EF4-FFF2-40B4-BE49-F238E27FC236}">
              <a16:creationId xmlns:a16="http://schemas.microsoft.com/office/drawing/2014/main" id="{5742995C-80B1-4B7A-8B85-E8A955EEA3C0}"/>
            </a:ext>
          </a:extLst>
        </xdr:cNvPr>
        <xdr:cNvSpPr txBox="1"/>
      </xdr:nvSpPr>
      <xdr:spPr>
        <a:xfrm>
          <a:off x="2439035" y="10451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144780</xdr:rowOff>
    </xdr:from>
    <xdr:ext cx="402590" cy="256540"/>
    <xdr:sp macro="" textlink="">
      <xdr:nvSpPr>
        <xdr:cNvPr id="201" name="n_3aveValue【橋りょう・トンネル】&#10;有形固定資産減価償却率">
          <a:extLst>
            <a:ext uri="{FF2B5EF4-FFF2-40B4-BE49-F238E27FC236}">
              <a16:creationId xmlns:a16="http://schemas.microsoft.com/office/drawing/2014/main" id="{9FA998AB-A6D0-4D60-A069-F0412D5C47B9}"/>
            </a:ext>
          </a:extLst>
        </xdr:cNvPr>
        <xdr:cNvSpPr txBox="1"/>
      </xdr:nvSpPr>
      <xdr:spPr>
        <a:xfrm>
          <a:off x="1641475" y="104298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115570</xdr:rowOff>
    </xdr:from>
    <xdr:ext cx="402590" cy="259080"/>
    <xdr:sp macro="" textlink="">
      <xdr:nvSpPr>
        <xdr:cNvPr id="202" name="n_4aveValue【橋りょう・トンネル】&#10;有形固定資産減価償却率">
          <a:extLst>
            <a:ext uri="{FF2B5EF4-FFF2-40B4-BE49-F238E27FC236}">
              <a16:creationId xmlns:a16="http://schemas.microsoft.com/office/drawing/2014/main" id="{64CFFE0B-DE68-41CA-8F50-222C8400BAC9}"/>
            </a:ext>
          </a:extLst>
        </xdr:cNvPr>
        <xdr:cNvSpPr txBox="1"/>
      </xdr:nvSpPr>
      <xdr:spPr>
        <a:xfrm>
          <a:off x="855345" y="10402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151130</xdr:rowOff>
    </xdr:from>
    <xdr:ext cx="405130" cy="259080"/>
    <xdr:sp macro="" textlink="">
      <xdr:nvSpPr>
        <xdr:cNvPr id="203" name="n_1mainValue【橋りょう・トンネル】&#10;有形固定資産減価償却率">
          <a:extLst>
            <a:ext uri="{FF2B5EF4-FFF2-40B4-BE49-F238E27FC236}">
              <a16:creationId xmlns:a16="http://schemas.microsoft.com/office/drawing/2014/main" id="{1872A591-0CA6-4158-8A35-D777D4FB1ECE}"/>
            </a:ext>
          </a:extLst>
        </xdr:cNvPr>
        <xdr:cNvSpPr txBox="1"/>
      </xdr:nvSpPr>
      <xdr:spPr>
        <a:xfrm>
          <a:off x="3239135" y="10438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137795</xdr:rowOff>
    </xdr:from>
    <xdr:ext cx="402590" cy="259080"/>
    <xdr:sp macro="" textlink="">
      <xdr:nvSpPr>
        <xdr:cNvPr id="204" name="n_2mainValue【橋りょう・トンネル】&#10;有形固定資産減価償却率">
          <a:extLst>
            <a:ext uri="{FF2B5EF4-FFF2-40B4-BE49-F238E27FC236}">
              <a16:creationId xmlns:a16="http://schemas.microsoft.com/office/drawing/2014/main" id="{BE272746-2264-41AF-97B9-B7AFC3B89767}"/>
            </a:ext>
          </a:extLst>
        </xdr:cNvPr>
        <xdr:cNvSpPr txBox="1"/>
      </xdr:nvSpPr>
      <xdr:spPr>
        <a:xfrm>
          <a:off x="2439035" y="10078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83820</xdr:rowOff>
    </xdr:from>
    <xdr:ext cx="402590" cy="259080"/>
    <xdr:sp macro="" textlink="">
      <xdr:nvSpPr>
        <xdr:cNvPr id="205" name="n_3mainValue【橋りょう・トンネル】&#10;有形固定資産減価償却率">
          <a:extLst>
            <a:ext uri="{FF2B5EF4-FFF2-40B4-BE49-F238E27FC236}">
              <a16:creationId xmlns:a16="http://schemas.microsoft.com/office/drawing/2014/main" id="{8803137C-ACB2-4E84-9EB0-8FA1928E01C4}"/>
            </a:ext>
          </a:extLst>
        </xdr:cNvPr>
        <xdr:cNvSpPr txBox="1"/>
      </xdr:nvSpPr>
      <xdr:spPr>
        <a:xfrm>
          <a:off x="1641475" y="10029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101600</xdr:rowOff>
    </xdr:from>
    <xdr:ext cx="402590" cy="259080"/>
    <xdr:sp macro="" textlink="">
      <xdr:nvSpPr>
        <xdr:cNvPr id="206" name="n_4mainValue【橋りょう・トンネル】&#10;有形固定資産減価償却率">
          <a:extLst>
            <a:ext uri="{FF2B5EF4-FFF2-40B4-BE49-F238E27FC236}">
              <a16:creationId xmlns:a16="http://schemas.microsoft.com/office/drawing/2014/main" id="{81261B5F-A248-486D-B601-1C5CDD78DF86}"/>
            </a:ext>
          </a:extLst>
        </xdr:cNvPr>
        <xdr:cNvSpPr txBox="1"/>
      </xdr:nvSpPr>
      <xdr:spPr>
        <a:xfrm>
          <a:off x="855345" y="10041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17968EA-A618-469A-9BB5-ED6E657BC43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961E5B0-A95A-4488-A1B6-3669A26FD0ED}"/>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839C8C4-9F3A-4204-9A75-5905E71C9367}"/>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049FA99-6633-434E-BF61-B39A4215C4FB}"/>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F3605DB-0CE6-4548-BD6B-597C1DE2D948}"/>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B7E62C5-34C7-4F26-A539-62B34CC105E1}"/>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4E85A60-6C7A-4369-B1BB-ACD992204D3E}"/>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FE77039-CF8C-4FF6-808E-09D785F733DF}"/>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999F3B40-0EB7-4E60-9C37-0D3AAB1FD064}"/>
            </a:ext>
          </a:extLst>
        </xdr:cNvPr>
        <xdr:cNvSpPr txBox="1"/>
      </xdr:nvSpPr>
      <xdr:spPr>
        <a:xfrm>
          <a:off x="592201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A43FCE4-F741-4CEE-8C27-B0863468FBC0}"/>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1E96223-3F7B-4694-91A8-8AF6D69AB6A2}"/>
            </a:ext>
          </a:extLst>
        </xdr:cNvPr>
        <xdr:cNvCxnSpPr/>
      </xdr:nvCxnSpPr>
      <xdr:spPr>
        <a:xfrm>
          <a:off x="596011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8" name="テキスト ボックス 217">
          <a:extLst>
            <a:ext uri="{FF2B5EF4-FFF2-40B4-BE49-F238E27FC236}">
              <a16:creationId xmlns:a16="http://schemas.microsoft.com/office/drawing/2014/main" id="{1F8BE94E-A2D8-43CA-BC0F-92EC2F19FD52}"/>
            </a:ext>
          </a:extLst>
        </xdr:cNvPr>
        <xdr:cNvSpPr txBox="1"/>
      </xdr:nvSpPr>
      <xdr:spPr>
        <a:xfrm>
          <a:off x="5724525" y="1090485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B09BB7C-01F0-4259-A9FE-8CE49355FB4B}"/>
            </a:ext>
          </a:extLst>
        </xdr:cNvPr>
        <xdr:cNvCxnSpPr/>
      </xdr:nvCxnSpPr>
      <xdr:spPr>
        <a:xfrm>
          <a:off x="596011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20" name="テキスト ボックス 219">
          <a:extLst>
            <a:ext uri="{FF2B5EF4-FFF2-40B4-BE49-F238E27FC236}">
              <a16:creationId xmlns:a16="http://schemas.microsoft.com/office/drawing/2014/main" id="{CD3AA013-2CEC-4A55-AA3F-8217EAE1D51A}"/>
            </a:ext>
          </a:extLst>
        </xdr:cNvPr>
        <xdr:cNvSpPr txBox="1"/>
      </xdr:nvSpPr>
      <xdr:spPr>
        <a:xfrm>
          <a:off x="5415915" y="105238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B3DEFD3-92DA-4473-8CAB-998F92472FCD}"/>
            </a:ext>
          </a:extLst>
        </xdr:cNvPr>
        <xdr:cNvCxnSpPr/>
      </xdr:nvCxnSpPr>
      <xdr:spPr>
        <a:xfrm>
          <a:off x="596011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222" name="テキスト ボックス 221">
          <a:extLst>
            <a:ext uri="{FF2B5EF4-FFF2-40B4-BE49-F238E27FC236}">
              <a16:creationId xmlns:a16="http://schemas.microsoft.com/office/drawing/2014/main" id="{42C7510A-7B83-4F9F-A229-7E9EE1194C7E}"/>
            </a:ext>
          </a:extLst>
        </xdr:cNvPr>
        <xdr:cNvSpPr txBox="1"/>
      </xdr:nvSpPr>
      <xdr:spPr>
        <a:xfrm>
          <a:off x="5415915" y="101428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8C6AFD5-15D5-40DD-888F-725BD31DDBC5}"/>
            </a:ext>
          </a:extLst>
        </xdr:cNvPr>
        <xdr:cNvCxnSpPr/>
      </xdr:nvCxnSpPr>
      <xdr:spPr>
        <a:xfrm>
          <a:off x="596011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224" name="テキスト ボックス 223">
          <a:extLst>
            <a:ext uri="{FF2B5EF4-FFF2-40B4-BE49-F238E27FC236}">
              <a16:creationId xmlns:a16="http://schemas.microsoft.com/office/drawing/2014/main" id="{13F4B2C3-79F9-4DA1-8880-2A95600649EC}"/>
            </a:ext>
          </a:extLst>
        </xdr:cNvPr>
        <xdr:cNvSpPr txBox="1"/>
      </xdr:nvSpPr>
      <xdr:spPr>
        <a:xfrm>
          <a:off x="5415915" y="9765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B29D1B9-AB41-465B-85D2-87805D9296E3}"/>
            </a:ext>
          </a:extLst>
        </xdr:cNvPr>
        <xdr:cNvCxnSpPr/>
      </xdr:nvCxnSpPr>
      <xdr:spPr>
        <a:xfrm>
          <a:off x="5960110" y="952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26" name="テキスト ボックス 225">
          <a:extLst>
            <a:ext uri="{FF2B5EF4-FFF2-40B4-BE49-F238E27FC236}">
              <a16:creationId xmlns:a16="http://schemas.microsoft.com/office/drawing/2014/main" id="{70B8D4D0-E936-4FA5-AD6A-35ABD952CAA0}"/>
            </a:ext>
          </a:extLst>
        </xdr:cNvPr>
        <xdr:cNvSpPr txBox="1"/>
      </xdr:nvSpPr>
      <xdr:spPr>
        <a:xfrm>
          <a:off x="5331460" y="938466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D03356C-B657-4D26-9D59-4A8621EF184C}"/>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8" name="テキスト ボックス 227">
          <a:extLst>
            <a:ext uri="{FF2B5EF4-FFF2-40B4-BE49-F238E27FC236}">
              <a16:creationId xmlns:a16="http://schemas.microsoft.com/office/drawing/2014/main" id="{557D20B1-033B-443E-8E41-1DA0E02B611A}"/>
            </a:ext>
          </a:extLst>
        </xdr:cNvPr>
        <xdr:cNvSpPr txBox="1"/>
      </xdr:nvSpPr>
      <xdr:spPr>
        <a:xfrm>
          <a:off x="5331460" y="900366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D588517-0BB3-4C18-B66B-4E02C392FC2C}"/>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64</xdr:row>
      <xdr:rowOff>74930</xdr:rowOff>
    </xdr:to>
    <xdr:cxnSp macro="">
      <xdr:nvCxnSpPr>
        <xdr:cNvPr id="230" name="直線コネクタ 229">
          <a:extLst>
            <a:ext uri="{FF2B5EF4-FFF2-40B4-BE49-F238E27FC236}">
              <a16:creationId xmlns:a16="http://schemas.microsoft.com/office/drawing/2014/main" id="{10183D3F-A2D6-4FE9-8E83-CCB9318DF7A4}"/>
            </a:ext>
          </a:extLst>
        </xdr:cNvPr>
        <xdr:cNvCxnSpPr/>
      </xdr:nvCxnSpPr>
      <xdr:spPr>
        <a:xfrm flipV="1">
          <a:off x="9429115" y="962850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78740</xdr:rowOff>
    </xdr:from>
    <xdr:ext cx="469900" cy="259080"/>
    <xdr:sp macro="" textlink="">
      <xdr:nvSpPr>
        <xdr:cNvPr id="231" name="【橋りょう・トンネル】&#10;一人当たり有形固定資産（償却資産）額最小値テキスト">
          <a:extLst>
            <a:ext uri="{FF2B5EF4-FFF2-40B4-BE49-F238E27FC236}">
              <a16:creationId xmlns:a16="http://schemas.microsoft.com/office/drawing/2014/main" id="{357E73F4-8084-4D13-A3AB-022DFCB13164}"/>
            </a:ext>
          </a:extLst>
        </xdr:cNvPr>
        <xdr:cNvSpPr txBox="1"/>
      </xdr:nvSpPr>
      <xdr:spPr>
        <a:xfrm>
          <a:off x="946785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2" name="直線コネクタ 231">
          <a:extLst>
            <a:ext uri="{FF2B5EF4-FFF2-40B4-BE49-F238E27FC236}">
              <a16:creationId xmlns:a16="http://schemas.microsoft.com/office/drawing/2014/main" id="{84EE9706-2BBA-4392-B4EE-4819D8CBCDD7}"/>
            </a:ext>
          </a:extLst>
        </xdr:cNvPr>
        <xdr:cNvCxnSpPr/>
      </xdr:nvCxnSpPr>
      <xdr:spPr>
        <a:xfrm>
          <a:off x="9356090" y="110477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146685</xdr:rowOff>
    </xdr:from>
    <xdr:ext cx="690245" cy="256540"/>
    <xdr:sp macro="" textlink="">
      <xdr:nvSpPr>
        <xdr:cNvPr id="233" name="【橋りょう・トンネル】&#10;一人当たり有形固定資産（償却資産）額最大値テキスト">
          <a:extLst>
            <a:ext uri="{FF2B5EF4-FFF2-40B4-BE49-F238E27FC236}">
              <a16:creationId xmlns:a16="http://schemas.microsoft.com/office/drawing/2014/main" id="{4C5EC38C-F686-4F27-A7DA-D05EEAF2F936}"/>
            </a:ext>
          </a:extLst>
        </xdr:cNvPr>
        <xdr:cNvSpPr txBox="1"/>
      </xdr:nvSpPr>
      <xdr:spPr>
        <a:xfrm>
          <a:off x="9467850" y="940308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1,117,571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4" name="直線コネクタ 233">
          <a:extLst>
            <a:ext uri="{FF2B5EF4-FFF2-40B4-BE49-F238E27FC236}">
              <a16:creationId xmlns:a16="http://schemas.microsoft.com/office/drawing/2014/main" id="{587BAD41-AA29-4554-B028-81A2FB4FF2AB}"/>
            </a:ext>
          </a:extLst>
        </xdr:cNvPr>
        <xdr:cNvCxnSpPr/>
      </xdr:nvCxnSpPr>
      <xdr:spPr>
        <a:xfrm>
          <a:off x="9356090" y="96285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143510</xdr:rowOff>
    </xdr:from>
    <xdr:ext cx="598805" cy="256540"/>
    <xdr:sp macro="" textlink="">
      <xdr:nvSpPr>
        <xdr:cNvPr id="235" name="【橋りょう・トンネル】&#10;一人当たり有形固定資産（償却資産）額平均値テキスト">
          <a:extLst>
            <a:ext uri="{FF2B5EF4-FFF2-40B4-BE49-F238E27FC236}">
              <a16:creationId xmlns:a16="http://schemas.microsoft.com/office/drawing/2014/main" id="{19064420-F46C-4EFC-A12E-B9B67458C604}"/>
            </a:ext>
          </a:extLst>
        </xdr:cNvPr>
        <xdr:cNvSpPr txBox="1"/>
      </xdr:nvSpPr>
      <xdr:spPr>
        <a:xfrm>
          <a:off x="9467850" y="1077150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160,072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165100</xdr:rowOff>
    </xdr:from>
    <xdr:to>
      <xdr:col>55</xdr:col>
      <xdr:colOff>50800</xdr:colOff>
      <xdr:row>63</xdr:row>
      <xdr:rowOff>95250</xdr:rowOff>
    </xdr:to>
    <xdr:sp macro="" textlink="">
      <xdr:nvSpPr>
        <xdr:cNvPr id="236" name="フローチャート: 判断 235">
          <a:extLst>
            <a:ext uri="{FF2B5EF4-FFF2-40B4-BE49-F238E27FC236}">
              <a16:creationId xmlns:a16="http://schemas.microsoft.com/office/drawing/2014/main" id="{57CB16B7-8FE9-424D-B2DB-125AFE1171BC}"/>
            </a:ext>
          </a:extLst>
        </xdr:cNvPr>
        <xdr:cNvSpPr/>
      </xdr:nvSpPr>
      <xdr:spPr>
        <a:xfrm>
          <a:off x="9394190" y="1079881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149860</xdr:rowOff>
    </xdr:from>
    <xdr:to>
      <xdr:col>50</xdr:col>
      <xdr:colOff>165100</xdr:colOff>
      <xdr:row>63</xdr:row>
      <xdr:rowOff>80010</xdr:rowOff>
    </xdr:to>
    <xdr:sp macro="" textlink="">
      <xdr:nvSpPr>
        <xdr:cNvPr id="237" name="フローチャート: 判断 236">
          <a:extLst>
            <a:ext uri="{FF2B5EF4-FFF2-40B4-BE49-F238E27FC236}">
              <a16:creationId xmlns:a16="http://schemas.microsoft.com/office/drawing/2014/main" id="{499ACC03-3D45-4068-81FE-BD87C85BF7FC}"/>
            </a:ext>
          </a:extLst>
        </xdr:cNvPr>
        <xdr:cNvSpPr/>
      </xdr:nvSpPr>
      <xdr:spPr>
        <a:xfrm>
          <a:off x="8632190" y="107797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133350</xdr:rowOff>
    </xdr:from>
    <xdr:to>
      <xdr:col>46</xdr:col>
      <xdr:colOff>38100</xdr:colOff>
      <xdr:row>63</xdr:row>
      <xdr:rowOff>63500</xdr:rowOff>
    </xdr:to>
    <xdr:sp macro="" textlink="">
      <xdr:nvSpPr>
        <xdr:cNvPr id="238" name="フローチャート: 判断 237">
          <a:extLst>
            <a:ext uri="{FF2B5EF4-FFF2-40B4-BE49-F238E27FC236}">
              <a16:creationId xmlns:a16="http://schemas.microsoft.com/office/drawing/2014/main" id="{69867285-9E62-4BCD-8B0D-A50D4116D314}"/>
            </a:ext>
          </a:extLst>
        </xdr:cNvPr>
        <xdr:cNvSpPr/>
      </xdr:nvSpPr>
      <xdr:spPr>
        <a:xfrm>
          <a:off x="7846060" y="10759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127000</xdr:rowOff>
    </xdr:from>
    <xdr:to>
      <xdr:col>41</xdr:col>
      <xdr:colOff>101600</xdr:colOff>
      <xdr:row>63</xdr:row>
      <xdr:rowOff>57150</xdr:rowOff>
    </xdr:to>
    <xdr:sp macro="" textlink="">
      <xdr:nvSpPr>
        <xdr:cNvPr id="239" name="フローチャート: 判断 238">
          <a:extLst>
            <a:ext uri="{FF2B5EF4-FFF2-40B4-BE49-F238E27FC236}">
              <a16:creationId xmlns:a16="http://schemas.microsoft.com/office/drawing/2014/main" id="{98659A33-1BBA-45F6-A885-D13F74D46EE2}"/>
            </a:ext>
          </a:extLst>
        </xdr:cNvPr>
        <xdr:cNvSpPr/>
      </xdr:nvSpPr>
      <xdr:spPr>
        <a:xfrm>
          <a:off x="7029450" y="107607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40" name="フローチャート: 判断 239">
          <a:extLst>
            <a:ext uri="{FF2B5EF4-FFF2-40B4-BE49-F238E27FC236}">
              <a16:creationId xmlns:a16="http://schemas.microsoft.com/office/drawing/2014/main" id="{E9F6D67A-7468-4324-BDF9-A66CD8270E42}"/>
            </a:ext>
          </a:extLst>
        </xdr:cNvPr>
        <xdr:cNvSpPr/>
      </xdr:nvSpPr>
      <xdr:spPr>
        <a:xfrm>
          <a:off x="62318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5D35DEA1-1431-4478-BD24-28617D1C25F7}"/>
            </a:ext>
          </a:extLst>
        </xdr:cNvPr>
        <xdr:cNvSpPr txBox="1"/>
      </xdr:nvSpPr>
      <xdr:spPr>
        <a:xfrm>
          <a:off x="92583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DC080F9B-566E-4F67-9814-E17B56B5519F}"/>
            </a:ext>
          </a:extLst>
        </xdr:cNvPr>
        <xdr:cNvSpPr txBox="1"/>
      </xdr:nvSpPr>
      <xdr:spPr>
        <a:xfrm>
          <a:off x="8515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55805C39-BE81-44B2-A9DC-A48CBAFFB468}"/>
            </a:ext>
          </a:extLst>
        </xdr:cNvPr>
        <xdr:cNvSpPr txBox="1"/>
      </xdr:nvSpPr>
      <xdr:spPr>
        <a:xfrm>
          <a:off x="7717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962F42-DAD9-46E9-9628-DAA31CF20E21}"/>
            </a:ext>
          </a:extLst>
        </xdr:cNvPr>
        <xdr:cNvSpPr txBox="1"/>
      </xdr:nvSpPr>
      <xdr:spPr>
        <a:xfrm>
          <a:off x="691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F6281304-2987-41E0-A5CA-83A6CD587B76}"/>
            </a:ext>
          </a:extLst>
        </xdr:cNvPr>
        <xdr:cNvSpPr txBox="1"/>
      </xdr:nvSpPr>
      <xdr:spPr>
        <a:xfrm>
          <a:off x="6115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46" name="楕円 245">
          <a:extLst>
            <a:ext uri="{FF2B5EF4-FFF2-40B4-BE49-F238E27FC236}">
              <a16:creationId xmlns:a16="http://schemas.microsoft.com/office/drawing/2014/main" id="{8A8E1FBF-5B66-4E00-BDC7-5617E11646DF}"/>
            </a:ext>
          </a:extLst>
        </xdr:cNvPr>
        <xdr:cNvSpPr/>
      </xdr:nvSpPr>
      <xdr:spPr>
        <a:xfrm>
          <a:off x="9394190" y="1068705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83820</xdr:rowOff>
    </xdr:from>
    <xdr:ext cx="598805" cy="259080"/>
    <xdr:sp macro="" textlink="">
      <xdr:nvSpPr>
        <xdr:cNvPr id="247" name="【橋りょう・トンネル】&#10;一人当たり有形固定資産（償却資産）額該当値テキスト">
          <a:extLst>
            <a:ext uri="{FF2B5EF4-FFF2-40B4-BE49-F238E27FC236}">
              <a16:creationId xmlns:a16="http://schemas.microsoft.com/office/drawing/2014/main" id="{070A9E1C-1D68-4500-9789-5CD19B85AC0E}"/>
            </a:ext>
          </a:extLst>
        </xdr:cNvPr>
        <xdr:cNvSpPr txBox="1"/>
      </xdr:nvSpPr>
      <xdr:spPr>
        <a:xfrm>
          <a:off x="9467850" y="105441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242,216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58420</xdr:rowOff>
    </xdr:from>
    <xdr:to>
      <xdr:col>50</xdr:col>
      <xdr:colOff>165100</xdr:colOff>
      <xdr:row>62</xdr:row>
      <xdr:rowOff>160020</xdr:rowOff>
    </xdr:to>
    <xdr:sp macro="" textlink="">
      <xdr:nvSpPr>
        <xdr:cNvPr id="248" name="楕円 247">
          <a:extLst>
            <a:ext uri="{FF2B5EF4-FFF2-40B4-BE49-F238E27FC236}">
              <a16:creationId xmlns:a16="http://schemas.microsoft.com/office/drawing/2014/main" id="{B7C2241F-3A16-4EAF-B0A8-AA13127A40E9}"/>
            </a:ext>
          </a:extLst>
        </xdr:cNvPr>
        <xdr:cNvSpPr/>
      </xdr:nvSpPr>
      <xdr:spPr>
        <a:xfrm>
          <a:off x="8632190" y="1068451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109220</xdr:rowOff>
    </xdr:from>
    <xdr:to>
      <xdr:col>55</xdr:col>
      <xdr:colOff>0</xdr:colOff>
      <xdr:row>62</xdr:row>
      <xdr:rowOff>111760</xdr:rowOff>
    </xdr:to>
    <xdr:cxnSp macro="">
      <xdr:nvCxnSpPr>
        <xdr:cNvPr id="249" name="直線コネクタ 248">
          <a:extLst>
            <a:ext uri="{FF2B5EF4-FFF2-40B4-BE49-F238E27FC236}">
              <a16:creationId xmlns:a16="http://schemas.microsoft.com/office/drawing/2014/main" id="{A7F6E6DA-FCED-419C-9692-62CD6BB2AD0C}"/>
            </a:ext>
          </a:extLst>
        </xdr:cNvPr>
        <xdr:cNvCxnSpPr/>
      </xdr:nvCxnSpPr>
      <xdr:spPr>
        <a:xfrm>
          <a:off x="8686800" y="10737215"/>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50" name="楕円 249">
          <a:extLst>
            <a:ext uri="{FF2B5EF4-FFF2-40B4-BE49-F238E27FC236}">
              <a16:creationId xmlns:a16="http://schemas.microsoft.com/office/drawing/2014/main" id="{9DDCFA5A-9FF0-4F9B-A9B2-1FCF46BDB9B5}"/>
            </a:ext>
          </a:extLst>
        </xdr:cNvPr>
        <xdr:cNvSpPr/>
      </xdr:nvSpPr>
      <xdr:spPr>
        <a:xfrm>
          <a:off x="7846060" y="10699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109220</xdr:rowOff>
    </xdr:from>
    <xdr:to>
      <xdr:col>50</xdr:col>
      <xdr:colOff>114300</xdr:colOff>
      <xdr:row>62</xdr:row>
      <xdr:rowOff>121920</xdr:rowOff>
    </xdr:to>
    <xdr:cxnSp macro="">
      <xdr:nvCxnSpPr>
        <xdr:cNvPr id="251" name="直線コネクタ 250">
          <a:extLst>
            <a:ext uri="{FF2B5EF4-FFF2-40B4-BE49-F238E27FC236}">
              <a16:creationId xmlns:a16="http://schemas.microsoft.com/office/drawing/2014/main" id="{536C6A34-C27B-47F4-8523-4CFCBB4F266F}"/>
            </a:ext>
          </a:extLst>
        </xdr:cNvPr>
        <xdr:cNvCxnSpPr/>
      </xdr:nvCxnSpPr>
      <xdr:spPr>
        <a:xfrm flipV="1">
          <a:off x="7889240" y="10737215"/>
          <a:ext cx="79756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77470</xdr:rowOff>
    </xdr:from>
    <xdr:to>
      <xdr:col>41</xdr:col>
      <xdr:colOff>101600</xdr:colOff>
      <xdr:row>63</xdr:row>
      <xdr:rowOff>7620</xdr:rowOff>
    </xdr:to>
    <xdr:sp macro="" textlink="">
      <xdr:nvSpPr>
        <xdr:cNvPr id="252" name="楕円 251">
          <a:extLst>
            <a:ext uri="{FF2B5EF4-FFF2-40B4-BE49-F238E27FC236}">
              <a16:creationId xmlns:a16="http://schemas.microsoft.com/office/drawing/2014/main" id="{294D2AF9-76E4-47BF-9B52-A4B0DB109158}"/>
            </a:ext>
          </a:extLst>
        </xdr:cNvPr>
        <xdr:cNvSpPr/>
      </xdr:nvSpPr>
      <xdr:spPr>
        <a:xfrm>
          <a:off x="7029450" y="107073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128270</xdr:rowOff>
    </xdr:to>
    <xdr:cxnSp macro="">
      <xdr:nvCxnSpPr>
        <xdr:cNvPr id="253" name="直線コネクタ 252">
          <a:extLst>
            <a:ext uri="{FF2B5EF4-FFF2-40B4-BE49-F238E27FC236}">
              <a16:creationId xmlns:a16="http://schemas.microsoft.com/office/drawing/2014/main" id="{78D9D281-0577-4703-A38A-53BCB6524DF8}"/>
            </a:ext>
          </a:extLst>
        </xdr:cNvPr>
        <xdr:cNvCxnSpPr/>
      </xdr:nvCxnSpPr>
      <xdr:spPr>
        <a:xfrm flipV="1">
          <a:off x="7084060" y="10753725"/>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77470</xdr:rowOff>
    </xdr:from>
    <xdr:to>
      <xdr:col>36</xdr:col>
      <xdr:colOff>165100</xdr:colOff>
      <xdr:row>63</xdr:row>
      <xdr:rowOff>7620</xdr:rowOff>
    </xdr:to>
    <xdr:sp macro="" textlink="">
      <xdr:nvSpPr>
        <xdr:cNvPr id="254" name="楕円 253">
          <a:extLst>
            <a:ext uri="{FF2B5EF4-FFF2-40B4-BE49-F238E27FC236}">
              <a16:creationId xmlns:a16="http://schemas.microsoft.com/office/drawing/2014/main" id="{17B516EC-4D62-4E03-B0B0-6DFC3C3B3B96}"/>
            </a:ext>
          </a:extLst>
        </xdr:cNvPr>
        <xdr:cNvSpPr/>
      </xdr:nvSpPr>
      <xdr:spPr>
        <a:xfrm>
          <a:off x="6231890" y="1070737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128270</xdr:rowOff>
    </xdr:from>
    <xdr:to>
      <xdr:col>41</xdr:col>
      <xdr:colOff>50800</xdr:colOff>
      <xdr:row>62</xdr:row>
      <xdr:rowOff>128270</xdr:rowOff>
    </xdr:to>
    <xdr:cxnSp macro="">
      <xdr:nvCxnSpPr>
        <xdr:cNvPr id="255" name="直線コネクタ 254">
          <a:extLst>
            <a:ext uri="{FF2B5EF4-FFF2-40B4-BE49-F238E27FC236}">
              <a16:creationId xmlns:a16="http://schemas.microsoft.com/office/drawing/2014/main" id="{D3EDE7EC-E688-4708-9B82-A2E3CBC2D448}"/>
            </a:ext>
          </a:extLst>
        </xdr:cNvPr>
        <xdr:cNvCxnSpPr/>
      </xdr:nvCxnSpPr>
      <xdr:spPr>
        <a:xfrm>
          <a:off x="6286500" y="1076198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71120</xdr:rowOff>
    </xdr:from>
    <xdr:ext cx="596265" cy="259080"/>
    <xdr:sp macro="" textlink="">
      <xdr:nvSpPr>
        <xdr:cNvPr id="256" name="n_1aveValue【橋りょう・トンネル】&#10;一人当たり有形固定資産（償却資産）額">
          <a:extLst>
            <a:ext uri="{FF2B5EF4-FFF2-40B4-BE49-F238E27FC236}">
              <a16:creationId xmlns:a16="http://schemas.microsoft.com/office/drawing/2014/main" id="{9F9F5E14-78E5-4316-B350-B05504997240}"/>
            </a:ext>
          </a:extLst>
        </xdr:cNvPr>
        <xdr:cNvSpPr txBox="1"/>
      </xdr:nvSpPr>
      <xdr:spPr>
        <a:xfrm>
          <a:off x="8401050" y="10870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171,996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54610</xdr:rowOff>
    </xdr:from>
    <xdr:ext cx="596265" cy="256540"/>
    <xdr:sp macro="" textlink="">
      <xdr:nvSpPr>
        <xdr:cNvPr id="257" name="n_2aveValue【橋りょう・トンネル】&#10;一人当たり有形固定資産（償却資産）額">
          <a:extLst>
            <a:ext uri="{FF2B5EF4-FFF2-40B4-BE49-F238E27FC236}">
              <a16:creationId xmlns:a16="http://schemas.microsoft.com/office/drawing/2014/main" id="{AC5C0FBA-5810-4DAD-8690-D6B559C7FC5E}"/>
            </a:ext>
          </a:extLst>
        </xdr:cNvPr>
        <xdr:cNvSpPr txBox="1"/>
      </xdr:nvSpPr>
      <xdr:spPr>
        <a:xfrm>
          <a:off x="7610475" y="108597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185,188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48260</xdr:rowOff>
    </xdr:from>
    <xdr:ext cx="596265" cy="259080"/>
    <xdr:sp macro="" textlink="">
      <xdr:nvSpPr>
        <xdr:cNvPr id="258" name="n_3aveValue【橋りょう・トンネル】&#10;一人当たり有形固定資産（償却資産）額">
          <a:extLst>
            <a:ext uri="{FF2B5EF4-FFF2-40B4-BE49-F238E27FC236}">
              <a16:creationId xmlns:a16="http://schemas.microsoft.com/office/drawing/2014/main" id="{D14CB438-A08F-40B4-B6D6-C2555C03F55E}"/>
            </a:ext>
          </a:extLst>
        </xdr:cNvPr>
        <xdr:cNvSpPr txBox="1"/>
      </xdr:nvSpPr>
      <xdr:spPr>
        <a:xfrm>
          <a:off x="6822440" y="108515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53340</xdr:rowOff>
    </xdr:from>
    <xdr:ext cx="596265" cy="256540"/>
    <xdr:sp macro="" textlink="">
      <xdr:nvSpPr>
        <xdr:cNvPr id="259" name="n_4aveValue【橋りょう・トンネル】&#10;一人当たり有形固定資産（償却資産）額">
          <a:extLst>
            <a:ext uri="{FF2B5EF4-FFF2-40B4-BE49-F238E27FC236}">
              <a16:creationId xmlns:a16="http://schemas.microsoft.com/office/drawing/2014/main" id="{AA9CB0A1-0304-41E6-A26C-4D870A481C37}"/>
            </a:ext>
          </a:extLst>
        </xdr:cNvPr>
        <xdr:cNvSpPr txBox="1"/>
      </xdr:nvSpPr>
      <xdr:spPr>
        <a:xfrm>
          <a:off x="6007735" y="108585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5080</xdr:rowOff>
    </xdr:from>
    <xdr:ext cx="596265" cy="259080"/>
    <xdr:sp macro="" textlink="">
      <xdr:nvSpPr>
        <xdr:cNvPr id="260" name="n_1mainValue【橋りょう・トンネル】&#10;一人当たり有形固定資産（償却資産）額">
          <a:extLst>
            <a:ext uri="{FF2B5EF4-FFF2-40B4-BE49-F238E27FC236}">
              <a16:creationId xmlns:a16="http://schemas.microsoft.com/office/drawing/2014/main" id="{B56D40BA-DAFB-47E2-A768-B67DA9C277AE}"/>
            </a:ext>
          </a:extLst>
        </xdr:cNvPr>
        <xdr:cNvSpPr txBox="1"/>
      </xdr:nvSpPr>
      <xdr:spPr>
        <a:xfrm>
          <a:off x="8401050" y="104654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17780</xdr:rowOff>
    </xdr:from>
    <xdr:ext cx="596265" cy="256540"/>
    <xdr:sp macro="" textlink="">
      <xdr:nvSpPr>
        <xdr:cNvPr id="261" name="n_2mainValue【橋りょう・トンネル】&#10;一人当たり有形固定資産（償却資産）額">
          <a:extLst>
            <a:ext uri="{FF2B5EF4-FFF2-40B4-BE49-F238E27FC236}">
              <a16:creationId xmlns:a16="http://schemas.microsoft.com/office/drawing/2014/main" id="{194ADB7D-C584-4186-BD60-A4AE7DCB0D17}"/>
            </a:ext>
          </a:extLst>
        </xdr:cNvPr>
        <xdr:cNvSpPr txBox="1"/>
      </xdr:nvSpPr>
      <xdr:spPr>
        <a:xfrm>
          <a:off x="7610475" y="104800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234,092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24130</xdr:rowOff>
    </xdr:from>
    <xdr:ext cx="596265" cy="259080"/>
    <xdr:sp macro="" textlink="">
      <xdr:nvSpPr>
        <xdr:cNvPr id="262" name="n_3mainValue【橋りょう・トンネル】&#10;一人当たり有形固定資産（償却資産）額">
          <a:extLst>
            <a:ext uri="{FF2B5EF4-FFF2-40B4-BE49-F238E27FC236}">
              <a16:creationId xmlns:a16="http://schemas.microsoft.com/office/drawing/2014/main" id="{A275100F-6004-4E03-9DF6-C85B3624600E}"/>
            </a:ext>
          </a:extLst>
        </xdr:cNvPr>
        <xdr:cNvSpPr txBox="1"/>
      </xdr:nvSpPr>
      <xdr:spPr>
        <a:xfrm>
          <a:off x="6822440" y="104787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229,017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24130</xdr:rowOff>
    </xdr:from>
    <xdr:ext cx="596265" cy="259080"/>
    <xdr:sp macro="" textlink="">
      <xdr:nvSpPr>
        <xdr:cNvPr id="263" name="n_4mainValue【橋りょう・トンネル】&#10;一人当たり有形固定資産（償却資産）額">
          <a:extLst>
            <a:ext uri="{FF2B5EF4-FFF2-40B4-BE49-F238E27FC236}">
              <a16:creationId xmlns:a16="http://schemas.microsoft.com/office/drawing/2014/main" id="{893053AE-DDAA-4590-9FF3-BE00A21808A3}"/>
            </a:ext>
          </a:extLst>
        </xdr:cNvPr>
        <xdr:cNvSpPr txBox="1"/>
      </xdr:nvSpPr>
      <xdr:spPr>
        <a:xfrm>
          <a:off x="6007735" y="104787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BC93981-6693-4C1B-8772-0DD65F55745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0CA97DE-0177-40C7-8304-1D0A0C626531}"/>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7290BF8-8C70-4C80-8D2F-6DE38DFE5992}"/>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A5FC686-3AFA-4F6C-B19F-9CFF841DA15B}"/>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7A7271E-7E93-4B8C-B2BD-ED0B40F3F6E2}"/>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65D91F0-1171-43F8-97EF-3BA4693F768B}"/>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12A6724-9A02-4A1E-8F1B-D20C91069BA9}"/>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9091758-FC3D-4FCB-BB1F-671612439AAA}"/>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2" name="テキスト ボックス 271">
          <a:extLst>
            <a:ext uri="{FF2B5EF4-FFF2-40B4-BE49-F238E27FC236}">
              <a16:creationId xmlns:a16="http://schemas.microsoft.com/office/drawing/2014/main" id="{10F46CF0-F293-4743-BA8C-845281C6C68C}"/>
            </a:ext>
          </a:extLst>
        </xdr:cNvPr>
        <xdr:cNvSpPr txBox="1"/>
      </xdr:nvSpPr>
      <xdr:spPr>
        <a:xfrm>
          <a:off x="66675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8E7A49B-1767-4018-863F-25703B713950}"/>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4" name="テキスト ボックス 273">
          <a:extLst>
            <a:ext uri="{FF2B5EF4-FFF2-40B4-BE49-F238E27FC236}">
              <a16:creationId xmlns:a16="http://schemas.microsoft.com/office/drawing/2014/main" id="{593B5574-70AF-49BF-AEB8-DE1B9CC981B2}"/>
            </a:ext>
          </a:extLst>
        </xdr:cNvPr>
        <xdr:cNvSpPr txBox="1"/>
      </xdr:nvSpPr>
      <xdr:spPr>
        <a:xfrm>
          <a:off x="273685"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a:extLst>
            <a:ext uri="{FF2B5EF4-FFF2-40B4-BE49-F238E27FC236}">
              <a16:creationId xmlns:a16="http://schemas.microsoft.com/office/drawing/2014/main" id="{6B50BA71-4462-4E6E-8745-F978951D1712}"/>
            </a:ext>
          </a:extLst>
        </xdr:cNvPr>
        <xdr:cNvCxnSpPr/>
      </xdr:nvCxnSpPr>
      <xdr:spPr>
        <a:xfrm>
          <a:off x="6858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76" name="テキスト ボックス 275">
          <a:extLst>
            <a:ext uri="{FF2B5EF4-FFF2-40B4-BE49-F238E27FC236}">
              <a16:creationId xmlns:a16="http://schemas.microsoft.com/office/drawing/2014/main" id="{C67ADA9F-CB03-404A-9CBC-C79754B3B201}"/>
            </a:ext>
          </a:extLst>
        </xdr:cNvPr>
        <xdr:cNvSpPr txBox="1"/>
      </xdr:nvSpPr>
      <xdr:spPr>
        <a:xfrm>
          <a:off x="273685"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a:extLst>
            <a:ext uri="{FF2B5EF4-FFF2-40B4-BE49-F238E27FC236}">
              <a16:creationId xmlns:a16="http://schemas.microsoft.com/office/drawing/2014/main" id="{8CC54310-EF84-4159-A745-C23C370A6572}"/>
            </a:ext>
          </a:extLst>
        </xdr:cNvPr>
        <xdr:cNvCxnSpPr/>
      </xdr:nvCxnSpPr>
      <xdr:spPr>
        <a:xfrm>
          <a:off x="6858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8" name="テキスト ボックス 277">
          <a:extLst>
            <a:ext uri="{FF2B5EF4-FFF2-40B4-BE49-F238E27FC236}">
              <a16:creationId xmlns:a16="http://schemas.microsoft.com/office/drawing/2014/main" id="{F244E828-BBE5-4F2E-B03B-4179E7AB95D3}"/>
            </a:ext>
          </a:extLst>
        </xdr:cNvPr>
        <xdr:cNvSpPr txBox="1"/>
      </xdr:nvSpPr>
      <xdr:spPr>
        <a:xfrm>
          <a:off x="343535" y="144462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a:extLst>
            <a:ext uri="{FF2B5EF4-FFF2-40B4-BE49-F238E27FC236}">
              <a16:creationId xmlns:a16="http://schemas.microsoft.com/office/drawing/2014/main" id="{1F351B8D-5C48-4319-8F21-8778D6E8283B}"/>
            </a:ext>
          </a:extLst>
        </xdr:cNvPr>
        <xdr:cNvCxnSpPr/>
      </xdr:nvCxnSpPr>
      <xdr:spPr>
        <a:xfrm>
          <a:off x="6858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a:extLst>
            <a:ext uri="{FF2B5EF4-FFF2-40B4-BE49-F238E27FC236}">
              <a16:creationId xmlns:a16="http://schemas.microsoft.com/office/drawing/2014/main" id="{8E44830B-2F88-42F6-BA67-F855B2FFB57D}"/>
            </a:ext>
          </a:extLst>
        </xdr:cNvPr>
        <xdr:cNvSpPr txBox="1"/>
      </xdr:nvSpPr>
      <xdr:spPr>
        <a:xfrm>
          <a:off x="34353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a:extLst>
            <a:ext uri="{FF2B5EF4-FFF2-40B4-BE49-F238E27FC236}">
              <a16:creationId xmlns:a16="http://schemas.microsoft.com/office/drawing/2014/main" id="{05B939B5-7F27-44EB-BE1C-6F2672027139}"/>
            </a:ext>
          </a:extLst>
        </xdr:cNvPr>
        <xdr:cNvCxnSpPr/>
      </xdr:nvCxnSpPr>
      <xdr:spPr>
        <a:xfrm>
          <a:off x="6858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82" name="テキスト ボックス 281">
          <a:extLst>
            <a:ext uri="{FF2B5EF4-FFF2-40B4-BE49-F238E27FC236}">
              <a16:creationId xmlns:a16="http://schemas.microsoft.com/office/drawing/2014/main" id="{A62C29B7-5731-4443-990A-BDDD071D971D}"/>
            </a:ext>
          </a:extLst>
        </xdr:cNvPr>
        <xdr:cNvSpPr txBox="1"/>
      </xdr:nvSpPr>
      <xdr:spPr>
        <a:xfrm>
          <a:off x="34353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a:extLst>
            <a:ext uri="{FF2B5EF4-FFF2-40B4-BE49-F238E27FC236}">
              <a16:creationId xmlns:a16="http://schemas.microsoft.com/office/drawing/2014/main" id="{479617CE-82DF-42A8-874E-E70009026000}"/>
            </a:ext>
          </a:extLst>
        </xdr:cNvPr>
        <xdr:cNvCxnSpPr/>
      </xdr:nvCxnSpPr>
      <xdr:spPr>
        <a:xfrm>
          <a:off x="6858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a:extLst>
            <a:ext uri="{FF2B5EF4-FFF2-40B4-BE49-F238E27FC236}">
              <a16:creationId xmlns:a16="http://schemas.microsoft.com/office/drawing/2014/main" id="{BF852C68-119A-464F-B812-58070DC14C09}"/>
            </a:ext>
          </a:extLst>
        </xdr:cNvPr>
        <xdr:cNvSpPr txBox="1"/>
      </xdr:nvSpPr>
      <xdr:spPr>
        <a:xfrm>
          <a:off x="34353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a:extLst>
            <a:ext uri="{FF2B5EF4-FFF2-40B4-BE49-F238E27FC236}">
              <a16:creationId xmlns:a16="http://schemas.microsoft.com/office/drawing/2014/main" id="{91A643DD-9396-4E8E-875C-D1F66F6B237C}"/>
            </a:ext>
          </a:extLst>
        </xdr:cNvPr>
        <xdr:cNvCxnSpPr/>
      </xdr:nvCxnSpPr>
      <xdr:spPr>
        <a:xfrm>
          <a:off x="6858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86" name="テキスト ボックス 285">
          <a:extLst>
            <a:ext uri="{FF2B5EF4-FFF2-40B4-BE49-F238E27FC236}">
              <a16:creationId xmlns:a16="http://schemas.microsoft.com/office/drawing/2014/main" id="{DE3E8731-8C6C-477C-9043-70D9FBC860EB}"/>
            </a:ext>
          </a:extLst>
        </xdr:cNvPr>
        <xdr:cNvSpPr txBox="1"/>
      </xdr:nvSpPr>
      <xdr:spPr>
        <a:xfrm>
          <a:off x="386715" y="1313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11ED37D-8FCA-4775-8378-63F2A4D7C713}"/>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B7504E6-236B-4936-8501-7981206AF959}"/>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154940</xdr:rowOff>
    </xdr:from>
    <xdr:to>
      <xdr:col>24</xdr:col>
      <xdr:colOff>62865</xdr:colOff>
      <xdr:row>86</xdr:row>
      <xdr:rowOff>168910</xdr:rowOff>
    </xdr:to>
    <xdr:cxnSp macro="">
      <xdr:nvCxnSpPr>
        <xdr:cNvPr id="289" name="直線コネクタ 288">
          <a:extLst>
            <a:ext uri="{FF2B5EF4-FFF2-40B4-BE49-F238E27FC236}">
              <a16:creationId xmlns:a16="http://schemas.microsoft.com/office/drawing/2014/main" id="{BEFCF3EF-4B9E-491D-94E6-E24063F21E27}"/>
            </a:ext>
          </a:extLst>
        </xdr:cNvPr>
        <xdr:cNvCxnSpPr/>
      </xdr:nvCxnSpPr>
      <xdr:spPr>
        <a:xfrm flipV="1">
          <a:off x="4173855" y="13356590"/>
          <a:ext cx="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公営住宅】&#10;有形固定資産減価償却率最小値テキスト">
          <a:extLst>
            <a:ext uri="{FF2B5EF4-FFF2-40B4-BE49-F238E27FC236}">
              <a16:creationId xmlns:a16="http://schemas.microsoft.com/office/drawing/2014/main" id="{EBA29CA5-A4EE-4CE0-9C6C-D155F96C2EE5}"/>
            </a:ext>
          </a:extLst>
        </xdr:cNvPr>
        <xdr:cNvSpPr txBox="1"/>
      </xdr:nvSpPr>
      <xdr:spPr>
        <a:xfrm>
          <a:off x="421259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a:extLst>
            <a:ext uri="{FF2B5EF4-FFF2-40B4-BE49-F238E27FC236}">
              <a16:creationId xmlns:a16="http://schemas.microsoft.com/office/drawing/2014/main" id="{0F4BF1DD-6732-4D85-9352-DC79A140B3C0}"/>
            </a:ext>
          </a:extLst>
        </xdr:cNvPr>
        <xdr:cNvCxnSpPr/>
      </xdr:nvCxnSpPr>
      <xdr:spPr>
        <a:xfrm>
          <a:off x="411226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100965</xdr:rowOff>
    </xdr:from>
    <xdr:ext cx="340360" cy="256540"/>
    <xdr:sp macro="" textlink="">
      <xdr:nvSpPr>
        <xdr:cNvPr id="292" name="【公営住宅】&#10;有形固定資産減価償却率最大値テキスト">
          <a:extLst>
            <a:ext uri="{FF2B5EF4-FFF2-40B4-BE49-F238E27FC236}">
              <a16:creationId xmlns:a16="http://schemas.microsoft.com/office/drawing/2014/main" id="{A44F946C-BE62-4CFB-9B8E-88344756A0DA}"/>
            </a:ext>
          </a:extLst>
        </xdr:cNvPr>
        <xdr:cNvSpPr txBox="1"/>
      </xdr:nvSpPr>
      <xdr:spPr>
        <a:xfrm>
          <a:off x="4212590" y="131273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154940</xdr:rowOff>
    </xdr:from>
    <xdr:to>
      <xdr:col>24</xdr:col>
      <xdr:colOff>152400</xdr:colOff>
      <xdr:row>77</xdr:row>
      <xdr:rowOff>154940</xdr:rowOff>
    </xdr:to>
    <xdr:cxnSp macro="">
      <xdr:nvCxnSpPr>
        <xdr:cNvPr id="293" name="直線コネクタ 292">
          <a:extLst>
            <a:ext uri="{FF2B5EF4-FFF2-40B4-BE49-F238E27FC236}">
              <a16:creationId xmlns:a16="http://schemas.microsoft.com/office/drawing/2014/main" id="{F1B68345-77FD-43AC-87D7-1A65F92CBB36}"/>
            </a:ext>
          </a:extLst>
        </xdr:cNvPr>
        <xdr:cNvCxnSpPr/>
      </xdr:nvCxnSpPr>
      <xdr:spPr>
        <a:xfrm>
          <a:off x="4112260" y="133565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6985</xdr:rowOff>
    </xdr:from>
    <xdr:ext cx="405130" cy="256540"/>
    <xdr:sp macro="" textlink="">
      <xdr:nvSpPr>
        <xdr:cNvPr id="294" name="【公営住宅】&#10;有形固定資産減価償却率平均値テキスト">
          <a:extLst>
            <a:ext uri="{FF2B5EF4-FFF2-40B4-BE49-F238E27FC236}">
              <a16:creationId xmlns:a16="http://schemas.microsoft.com/office/drawing/2014/main" id="{FB71A41C-D6EF-4FCA-A86F-1C16B9C91243}"/>
            </a:ext>
          </a:extLst>
        </xdr:cNvPr>
        <xdr:cNvSpPr txBox="1"/>
      </xdr:nvSpPr>
      <xdr:spPr>
        <a:xfrm>
          <a:off x="4212590" y="140677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155575</xdr:rowOff>
    </xdr:from>
    <xdr:to>
      <xdr:col>24</xdr:col>
      <xdr:colOff>114300</xdr:colOff>
      <xdr:row>83</xdr:row>
      <xdr:rowOff>86360</xdr:rowOff>
    </xdr:to>
    <xdr:sp macro="" textlink="">
      <xdr:nvSpPr>
        <xdr:cNvPr id="295" name="フローチャート: 判断 294">
          <a:extLst>
            <a:ext uri="{FF2B5EF4-FFF2-40B4-BE49-F238E27FC236}">
              <a16:creationId xmlns:a16="http://schemas.microsoft.com/office/drawing/2014/main" id="{F51EC97E-A6DD-476D-80DD-157C855EFED0}"/>
            </a:ext>
          </a:extLst>
        </xdr:cNvPr>
        <xdr:cNvSpPr/>
      </xdr:nvSpPr>
      <xdr:spPr>
        <a:xfrm>
          <a:off x="4131310" y="14214475"/>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119380</xdr:rowOff>
    </xdr:from>
    <xdr:to>
      <xdr:col>20</xdr:col>
      <xdr:colOff>38100</xdr:colOff>
      <xdr:row>84</xdr:row>
      <xdr:rowOff>49530</xdr:rowOff>
    </xdr:to>
    <xdr:sp macro="" textlink="">
      <xdr:nvSpPr>
        <xdr:cNvPr id="296" name="フローチャート: 判断 295">
          <a:extLst>
            <a:ext uri="{FF2B5EF4-FFF2-40B4-BE49-F238E27FC236}">
              <a16:creationId xmlns:a16="http://schemas.microsoft.com/office/drawing/2014/main" id="{92B586BD-8D01-46F5-B7BC-53559CD3BE13}"/>
            </a:ext>
          </a:extLst>
        </xdr:cNvPr>
        <xdr:cNvSpPr/>
      </xdr:nvSpPr>
      <xdr:spPr>
        <a:xfrm>
          <a:off x="3388360" y="143516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97" name="フローチャート: 判断 296">
          <a:extLst>
            <a:ext uri="{FF2B5EF4-FFF2-40B4-BE49-F238E27FC236}">
              <a16:creationId xmlns:a16="http://schemas.microsoft.com/office/drawing/2014/main" id="{B198A89D-0A4F-472C-9A77-5DD315879335}"/>
            </a:ext>
          </a:extLst>
        </xdr:cNvPr>
        <xdr:cNvSpPr/>
      </xdr:nvSpPr>
      <xdr:spPr>
        <a:xfrm>
          <a:off x="2571750" y="1432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98425</xdr:rowOff>
    </xdr:from>
    <xdr:to>
      <xdr:col>10</xdr:col>
      <xdr:colOff>165100</xdr:colOff>
      <xdr:row>84</xdr:row>
      <xdr:rowOff>29210</xdr:rowOff>
    </xdr:to>
    <xdr:sp macro="" textlink="">
      <xdr:nvSpPr>
        <xdr:cNvPr id="298" name="フローチャート: 判断 297">
          <a:extLst>
            <a:ext uri="{FF2B5EF4-FFF2-40B4-BE49-F238E27FC236}">
              <a16:creationId xmlns:a16="http://schemas.microsoft.com/office/drawing/2014/main" id="{E124C7B5-1DF0-4FA7-BDEC-471E78EC9990}"/>
            </a:ext>
          </a:extLst>
        </xdr:cNvPr>
        <xdr:cNvSpPr/>
      </xdr:nvSpPr>
      <xdr:spPr>
        <a:xfrm>
          <a:off x="1774190" y="14324965"/>
          <a:ext cx="1092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93345</xdr:rowOff>
    </xdr:from>
    <xdr:to>
      <xdr:col>6</xdr:col>
      <xdr:colOff>38100</xdr:colOff>
      <xdr:row>84</xdr:row>
      <xdr:rowOff>23495</xdr:rowOff>
    </xdr:to>
    <xdr:sp macro="" textlink="">
      <xdr:nvSpPr>
        <xdr:cNvPr id="299" name="フローチャート: 判断 298">
          <a:extLst>
            <a:ext uri="{FF2B5EF4-FFF2-40B4-BE49-F238E27FC236}">
              <a16:creationId xmlns:a16="http://schemas.microsoft.com/office/drawing/2014/main" id="{6C87864A-64DD-4721-AB92-B6F9D2F0E979}"/>
            </a:ext>
          </a:extLst>
        </xdr:cNvPr>
        <xdr:cNvSpPr/>
      </xdr:nvSpPr>
      <xdr:spPr>
        <a:xfrm>
          <a:off x="988060" y="1432750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A0640085-7E20-407B-8560-D6119D73E4A9}"/>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250C4EC3-9AC4-42D1-8EFD-7C62316AF3B3}"/>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EE4D6979-6F3C-4910-8D55-286D5F34BD51}"/>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7BEAD18E-FB02-4789-8D90-4E240CC86594}"/>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2615C370-0DCF-4272-B237-2695CDA314B5}"/>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1905</xdr:rowOff>
    </xdr:from>
    <xdr:to>
      <xdr:col>24</xdr:col>
      <xdr:colOff>114300</xdr:colOff>
      <xdr:row>84</xdr:row>
      <xdr:rowOff>103505</xdr:rowOff>
    </xdr:to>
    <xdr:sp macro="" textlink="">
      <xdr:nvSpPr>
        <xdr:cNvPr id="305" name="楕円 304">
          <a:extLst>
            <a:ext uri="{FF2B5EF4-FFF2-40B4-BE49-F238E27FC236}">
              <a16:creationId xmlns:a16="http://schemas.microsoft.com/office/drawing/2014/main" id="{7E5FDC53-7F1D-43A5-990B-1C784B8C0FB4}"/>
            </a:ext>
          </a:extLst>
        </xdr:cNvPr>
        <xdr:cNvSpPr/>
      </xdr:nvSpPr>
      <xdr:spPr>
        <a:xfrm>
          <a:off x="4131310" y="1440370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151765</xdr:rowOff>
    </xdr:from>
    <xdr:ext cx="405130" cy="259080"/>
    <xdr:sp macro="" textlink="">
      <xdr:nvSpPr>
        <xdr:cNvPr id="306" name="【公営住宅】&#10;有形固定資産減価償却率該当値テキスト">
          <a:extLst>
            <a:ext uri="{FF2B5EF4-FFF2-40B4-BE49-F238E27FC236}">
              <a16:creationId xmlns:a16="http://schemas.microsoft.com/office/drawing/2014/main" id="{D5489D42-760F-4837-8F12-ABC0C70F8D6C}"/>
            </a:ext>
          </a:extLst>
        </xdr:cNvPr>
        <xdr:cNvSpPr txBox="1"/>
      </xdr:nvSpPr>
      <xdr:spPr>
        <a:xfrm>
          <a:off x="4212590" y="1438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163830</xdr:rowOff>
    </xdr:from>
    <xdr:to>
      <xdr:col>20</xdr:col>
      <xdr:colOff>38100</xdr:colOff>
      <xdr:row>84</xdr:row>
      <xdr:rowOff>93980</xdr:rowOff>
    </xdr:to>
    <xdr:sp macro="" textlink="">
      <xdr:nvSpPr>
        <xdr:cNvPr id="307" name="楕円 306">
          <a:extLst>
            <a:ext uri="{FF2B5EF4-FFF2-40B4-BE49-F238E27FC236}">
              <a16:creationId xmlns:a16="http://schemas.microsoft.com/office/drawing/2014/main" id="{81142A8B-E097-40DC-8519-849251200A39}"/>
            </a:ext>
          </a:extLst>
        </xdr:cNvPr>
        <xdr:cNvSpPr/>
      </xdr:nvSpPr>
      <xdr:spPr>
        <a:xfrm>
          <a:off x="3388360" y="14397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43180</xdr:rowOff>
    </xdr:from>
    <xdr:to>
      <xdr:col>24</xdr:col>
      <xdr:colOff>63500</xdr:colOff>
      <xdr:row>84</xdr:row>
      <xdr:rowOff>52705</xdr:rowOff>
    </xdr:to>
    <xdr:cxnSp macro="">
      <xdr:nvCxnSpPr>
        <xdr:cNvPr id="308" name="直線コネクタ 307">
          <a:extLst>
            <a:ext uri="{FF2B5EF4-FFF2-40B4-BE49-F238E27FC236}">
              <a16:creationId xmlns:a16="http://schemas.microsoft.com/office/drawing/2014/main" id="{BB984120-6685-4AA3-8ABE-C3F6F58EDFE7}"/>
            </a:ext>
          </a:extLst>
        </xdr:cNvPr>
        <xdr:cNvCxnSpPr/>
      </xdr:nvCxnSpPr>
      <xdr:spPr>
        <a:xfrm>
          <a:off x="3431540" y="14446885"/>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124460</xdr:rowOff>
    </xdr:from>
    <xdr:to>
      <xdr:col>15</xdr:col>
      <xdr:colOff>101600</xdr:colOff>
      <xdr:row>84</xdr:row>
      <xdr:rowOff>54610</xdr:rowOff>
    </xdr:to>
    <xdr:sp macro="" textlink="">
      <xdr:nvSpPr>
        <xdr:cNvPr id="309" name="楕円 308">
          <a:extLst>
            <a:ext uri="{FF2B5EF4-FFF2-40B4-BE49-F238E27FC236}">
              <a16:creationId xmlns:a16="http://schemas.microsoft.com/office/drawing/2014/main" id="{F6DC8477-1947-43D9-B597-84C70828A485}"/>
            </a:ext>
          </a:extLst>
        </xdr:cNvPr>
        <xdr:cNvSpPr/>
      </xdr:nvSpPr>
      <xdr:spPr>
        <a:xfrm>
          <a:off x="2571750" y="143567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xdr:rowOff>
    </xdr:from>
    <xdr:to>
      <xdr:col>19</xdr:col>
      <xdr:colOff>177800</xdr:colOff>
      <xdr:row>84</xdr:row>
      <xdr:rowOff>43180</xdr:rowOff>
    </xdr:to>
    <xdr:cxnSp macro="">
      <xdr:nvCxnSpPr>
        <xdr:cNvPr id="310" name="直線コネクタ 309">
          <a:extLst>
            <a:ext uri="{FF2B5EF4-FFF2-40B4-BE49-F238E27FC236}">
              <a16:creationId xmlns:a16="http://schemas.microsoft.com/office/drawing/2014/main" id="{753A83F8-4D84-4479-902C-CF974E8145AE}"/>
            </a:ext>
          </a:extLst>
        </xdr:cNvPr>
        <xdr:cNvCxnSpPr/>
      </xdr:nvCxnSpPr>
      <xdr:spPr>
        <a:xfrm>
          <a:off x="2626360" y="14407515"/>
          <a:ext cx="8051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165100</xdr:rowOff>
    </xdr:from>
    <xdr:to>
      <xdr:col>10</xdr:col>
      <xdr:colOff>165100</xdr:colOff>
      <xdr:row>82</xdr:row>
      <xdr:rowOff>95250</xdr:rowOff>
    </xdr:to>
    <xdr:sp macro="" textlink="">
      <xdr:nvSpPr>
        <xdr:cNvPr id="311" name="楕円 310">
          <a:extLst>
            <a:ext uri="{FF2B5EF4-FFF2-40B4-BE49-F238E27FC236}">
              <a16:creationId xmlns:a16="http://schemas.microsoft.com/office/drawing/2014/main" id="{DC007DC9-5597-4417-9F11-216F731B0621}"/>
            </a:ext>
          </a:extLst>
        </xdr:cNvPr>
        <xdr:cNvSpPr/>
      </xdr:nvSpPr>
      <xdr:spPr>
        <a:xfrm>
          <a:off x="1774190" y="1405636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44450</xdr:rowOff>
    </xdr:from>
    <xdr:to>
      <xdr:col>15</xdr:col>
      <xdr:colOff>50800</xdr:colOff>
      <xdr:row>84</xdr:row>
      <xdr:rowOff>3810</xdr:rowOff>
    </xdr:to>
    <xdr:cxnSp macro="">
      <xdr:nvCxnSpPr>
        <xdr:cNvPr id="312" name="直線コネクタ 311">
          <a:extLst>
            <a:ext uri="{FF2B5EF4-FFF2-40B4-BE49-F238E27FC236}">
              <a16:creationId xmlns:a16="http://schemas.microsoft.com/office/drawing/2014/main" id="{267A556B-C556-4471-87A0-F73566E40EFD}"/>
            </a:ext>
          </a:extLst>
        </xdr:cNvPr>
        <xdr:cNvCxnSpPr/>
      </xdr:nvCxnSpPr>
      <xdr:spPr>
        <a:xfrm>
          <a:off x="1828800" y="14105255"/>
          <a:ext cx="79756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88265</xdr:rowOff>
    </xdr:from>
    <xdr:to>
      <xdr:col>6</xdr:col>
      <xdr:colOff>38100</xdr:colOff>
      <xdr:row>84</xdr:row>
      <xdr:rowOff>18415</xdr:rowOff>
    </xdr:to>
    <xdr:sp macro="" textlink="">
      <xdr:nvSpPr>
        <xdr:cNvPr id="313" name="楕円 312">
          <a:extLst>
            <a:ext uri="{FF2B5EF4-FFF2-40B4-BE49-F238E27FC236}">
              <a16:creationId xmlns:a16="http://schemas.microsoft.com/office/drawing/2014/main" id="{80915780-355D-4113-8801-034E5CD99EBD}"/>
            </a:ext>
          </a:extLst>
        </xdr:cNvPr>
        <xdr:cNvSpPr/>
      </xdr:nvSpPr>
      <xdr:spPr>
        <a:xfrm>
          <a:off x="988060" y="14322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44450</xdr:rowOff>
    </xdr:from>
    <xdr:to>
      <xdr:col>10</xdr:col>
      <xdr:colOff>114300</xdr:colOff>
      <xdr:row>83</xdr:row>
      <xdr:rowOff>139065</xdr:rowOff>
    </xdr:to>
    <xdr:cxnSp macro="">
      <xdr:nvCxnSpPr>
        <xdr:cNvPr id="314" name="直線コネクタ 313">
          <a:extLst>
            <a:ext uri="{FF2B5EF4-FFF2-40B4-BE49-F238E27FC236}">
              <a16:creationId xmlns:a16="http://schemas.microsoft.com/office/drawing/2014/main" id="{D488EF0A-77C2-462A-A2F6-D82B13E3E68B}"/>
            </a:ext>
          </a:extLst>
        </xdr:cNvPr>
        <xdr:cNvCxnSpPr/>
      </xdr:nvCxnSpPr>
      <xdr:spPr>
        <a:xfrm flipV="1">
          <a:off x="1031240" y="14105255"/>
          <a:ext cx="79756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66040</xdr:rowOff>
    </xdr:from>
    <xdr:ext cx="405130" cy="256540"/>
    <xdr:sp macro="" textlink="">
      <xdr:nvSpPr>
        <xdr:cNvPr id="315" name="n_1aveValue【公営住宅】&#10;有形固定資産減価償却率">
          <a:extLst>
            <a:ext uri="{FF2B5EF4-FFF2-40B4-BE49-F238E27FC236}">
              <a16:creationId xmlns:a16="http://schemas.microsoft.com/office/drawing/2014/main" id="{6BFF3384-AB6E-4170-87AA-D15DA03C33E1}"/>
            </a:ext>
          </a:extLst>
        </xdr:cNvPr>
        <xdr:cNvSpPr txBox="1"/>
      </xdr:nvSpPr>
      <xdr:spPr>
        <a:xfrm>
          <a:off x="3239135" y="141230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36830</xdr:rowOff>
    </xdr:from>
    <xdr:ext cx="402590" cy="259080"/>
    <xdr:sp macro="" textlink="">
      <xdr:nvSpPr>
        <xdr:cNvPr id="316" name="n_2aveValue【公営住宅】&#10;有形固定資産減価償却率">
          <a:extLst>
            <a:ext uri="{FF2B5EF4-FFF2-40B4-BE49-F238E27FC236}">
              <a16:creationId xmlns:a16="http://schemas.microsoft.com/office/drawing/2014/main" id="{9863EEDC-A41E-4524-B7DF-7C52D7173D13}"/>
            </a:ext>
          </a:extLst>
        </xdr:cNvPr>
        <xdr:cNvSpPr txBox="1"/>
      </xdr:nvSpPr>
      <xdr:spPr>
        <a:xfrm>
          <a:off x="2439035" y="14095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84</xdr:row>
      <xdr:rowOff>19685</xdr:rowOff>
    </xdr:from>
    <xdr:ext cx="402590" cy="256540"/>
    <xdr:sp macro="" textlink="">
      <xdr:nvSpPr>
        <xdr:cNvPr id="317" name="n_3aveValue【公営住宅】&#10;有形固定資産減価償却率">
          <a:extLst>
            <a:ext uri="{FF2B5EF4-FFF2-40B4-BE49-F238E27FC236}">
              <a16:creationId xmlns:a16="http://schemas.microsoft.com/office/drawing/2014/main" id="{991EEA29-F81D-477E-B705-19B597DA91B8}"/>
            </a:ext>
          </a:extLst>
        </xdr:cNvPr>
        <xdr:cNvSpPr txBox="1"/>
      </xdr:nvSpPr>
      <xdr:spPr>
        <a:xfrm>
          <a:off x="1641475" y="14417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84</xdr:row>
      <xdr:rowOff>14605</xdr:rowOff>
    </xdr:from>
    <xdr:ext cx="402590" cy="259080"/>
    <xdr:sp macro="" textlink="">
      <xdr:nvSpPr>
        <xdr:cNvPr id="318" name="n_4aveValue【公営住宅】&#10;有形固定資産減価償却率">
          <a:extLst>
            <a:ext uri="{FF2B5EF4-FFF2-40B4-BE49-F238E27FC236}">
              <a16:creationId xmlns:a16="http://schemas.microsoft.com/office/drawing/2014/main" id="{8ED64513-882B-4886-8769-714E61EA53F0}"/>
            </a:ext>
          </a:extLst>
        </xdr:cNvPr>
        <xdr:cNvSpPr txBox="1"/>
      </xdr:nvSpPr>
      <xdr:spPr>
        <a:xfrm>
          <a:off x="855345" y="14420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85090</xdr:rowOff>
    </xdr:from>
    <xdr:ext cx="405130" cy="259080"/>
    <xdr:sp macro="" textlink="">
      <xdr:nvSpPr>
        <xdr:cNvPr id="319" name="n_1mainValue【公営住宅】&#10;有形固定資産減価償却率">
          <a:extLst>
            <a:ext uri="{FF2B5EF4-FFF2-40B4-BE49-F238E27FC236}">
              <a16:creationId xmlns:a16="http://schemas.microsoft.com/office/drawing/2014/main" id="{B838AE20-72EF-45F9-9199-E1BBDC559198}"/>
            </a:ext>
          </a:extLst>
        </xdr:cNvPr>
        <xdr:cNvSpPr txBox="1"/>
      </xdr:nvSpPr>
      <xdr:spPr>
        <a:xfrm>
          <a:off x="3239135" y="14488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45720</xdr:rowOff>
    </xdr:from>
    <xdr:ext cx="402590" cy="259080"/>
    <xdr:sp macro="" textlink="">
      <xdr:nvSpPr>
        <xdr:cNvPr id="320" name="n_2mainValue【公営住宅】&#10;有形固定資産減価償却率">
          <a:extLst>
            <a:ext uri="{FF2B5EF4-FFF2-40B4-BE49-F238E27FC236}">
              <a16:creationId xmlns:a16="http://schemas.microsoft.com/office/drawing/2014/main" id="{762E734B-E4A0-4C8A-879C-C5C895883D01}"/>
            </a:ext>
          </a:extLst>
        </xdr:cNvPr>
        <xdr:cNvSpPr txBox="1"/>
      </xdr:nvSpPr>
      <xdr:spPr>
        <a:xfrm>
          <a:off x="2439035" y="14449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111760</xdr:rowOff>
    </xdr:from>
    <xdr:ext cx="402590" cy="256540"/>
    <xdr:sp macro="" textlink="">
      <xdr:nvSpPr>
        <xdr:cNvPr id="321" name="n_3mainValue【公営住宅】&#10;有形固定資産減価償却率">
          <a:extLst>
            <a:ext uri="{FF2B5EF4-FFF2-40B4-BE49-F238E27FC236}">
              <a16:creationId xmlns:a16="http://schemas.microsoft.com/office/drawing/2014/main" id="{CF3F8115-A5E9-4A9F-8D84-C7FE66F1AA6A}"/>
            </a:ext>
          </a:extLst>
        </xdr:cNvPr>
        <xdr:cNvSpPr txBox="1"/>
      </xdr:nvSpPr>
      <xdr:spPr>
        <a:xfrm>
          <a:off x="1641475" y="13827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34925</xdr:rowOff>
    </xdr:from>
    <xdr:ext cx="402590" cy="259080"/>
    <xdr:sp macro="" textlink="">
      <xdr:nvSpPr>
        <xdr:cNvPr id="322" name="n_4mainValue【公営住宅】&#10;有形固定資産減価償却率">
          <a:extLst>
            <a:ext uri="{FF2B5EF4-FFF2-40B4-BE49-F238E27FC236}">
              <a16:creationId xmlns:a16="http://schemas.microsoft.com/office/drawing/2014/main" id="{05B6EFA6-F92E-44B7-ABC1-9FCC620988F2}"/>
            </a:ext>
          </a:extLst>
        </xdr:cNvPr>
        <xdr:cNvSpPr txBox="1"/>
      </xdr:nvSpPr>
      <xdr:spPr>
        <a:xfrm>
          <a:off x="855345" y="14093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A36252C-50AD-4F08-854B-669372ACA5B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697EB2F-6B0C-4182-8B42-0DEE36745BF5}"/>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3418852-25DD-4379-979C-C021F9179AC1}"/>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CC2019D-8EEA-436D-9F86-A95DD4B60C1F}"/>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065E371-62CB-4BAE-A762-D45E7A7E82B4}"/>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249C8A9-A074-41BE-BB49-C852243BF9C4}"/>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7B2D110-49F1-4A68-BF33-96F0C79669EB}"/>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E237B59-5EFE-4287-BB69-8326145B046D}"/>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1" name="テキスト ボックス 330">
          <a:extLst>
            <a:ext uri="{FF2B5EF4-FFF2-40B4-BE49-F238E27FC236}">
              <a16:creationId xmlns:a16="http://schemas.microsoft.com/office/drawing/2014/main" id="{D972F1C0-9B6A-44BA-8A0B-D146692E6769}"/>
            </a:ext>
          </a:extLst>
        </xdr:cNvPr>
        <xdr:cNvSpPr txBox="1"/>
      </xdr:nvSpPr>
      <xdr:spPr>
        <a:xfrm>
          <a:off x="592201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1B4E9D1-586A-49F1-9C79-654200F216B4}"/>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C4F53284-AC25-48F2-B048-6E00563DBCD1}"/>
            </a:ext>
          </a:extLst>
        </xdr:cNvPr>
        <xdr:cNvCxnSpPr/>
      </xdr:nvCxnSpPr>
      <xdr:spPr>
        <a:xfrm>
          <a:off x="5960110" y="1478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4" name="テキスト ボックス 333">
          <a:extLst>
            <a:ext uri="{FF2B5EF4-FFF2-40B4-BE49-F238E27FC236}">
              <a16:creationId xmlns:a16="http://schemas.microsoft.com/office/drawing/2014/main" id="{C526019F-C5CB-4143-8BED-0A8DE52454AD}"/>
            </a:ext>
          </a:extLst>
        </xdr:cNvPr>
        <xdr:cNvSpPr txBox="1"/>
      </xdr:nvSpPr>
      <xdr:spPr>
        <a:xfrm>
          <a:off x="5527040" y="1463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B7A3690-41BB-421F-BA6A-03C8C7F4A08D}"/>
            </a:ext>
          </a:extLst>
        </xdr:cNvPr>
        <xdr:cNvCxnSpPr/>
      </xdr:nvCxnSpPr>
      <xdr:spPr>
        <a:xfrm>
          <a:off x="5960110" y="1432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6" name="テキスト ボックス 335">
          <a:extLst>
            <a:ext uri="{FF2B5EF4-FFF2-40B4-BE49-F238E27FC236}">
              <a16:creationId xmlns:a16="http://schemas.microsoft.com/office/drawing/2014/main" id="{BEA21B85-C724-4CB4-A114-85A4EA6A6093}"/>
            </a:ext>
          </a:extLst>
        </xdr:cNvPr>
        <xdr:cNvSpPr txBox="1"/>
      </xdr:nvSpPr>
      <xdr:spPr>
        <a:xfrm>
          <a:off x="5527040" y="1418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52EDD14-7044-4B68-9BCD-48B81FA25FCF}"/>
            </a:ext>
          </a:extLst>
        </xdr:cNvPr>
        <xdr:cNvCxnSpPr/>
      </xdr:nvCxnSpPr>
      <xdr:spPr>
        <a:xfrm>
          <a:off x="5960110" y="1386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8" name="テキスト ボックス 337">
          <a:extLst>
            <a:ext uri="{FF2B5EF4-FFF2-40B4-BE49-F238E27FC236}">
              <a16:creationId xmlns:a16="http://schemas.microsoft.com/office/drawing/2014/main" id="{CC2864AD-734A-4892-A6D1-DFA075AEF639}"/>
            </a:ext>
          </a:extLst>
        </xdr:cNvPr>
        <xdr:cNvSpPr txBox="1"/>
      </xdr:nvSpPr>
      <xdr:spPr>
        <a:xfrm>
          <a:off x="5527040" y="1372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E81CCF73-34DB-40EB-A09F-26ACAA8D983E}"/>
            </a:ext>
          </a:extLst>
        </xdr:cNvPr>
        <xdr:cNvCxnSpPr/>
      </xdr:nvCxnSpPr>
      <xdr:spPr>
        <a:xfrm>
          <a:off x="5960110" y="1341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0" name="テキスト ボックス 339">
          <a:extLst>
            <a:ext uri="{FF2B5EF4-FFF2-40B4-BE49-F238E27FC236}">
              <a16:creationId xmlns:a16="http://schemas.microsoft.com/office/drawing/2014/main" id="{9B587404-1C2B-45C9-BF95-9FA76BACBAFD}"/>
            </a:ext>
          </a:extLst>
        </xdr:cNvPr>
        <xdr:cNvSpPr txBox="1"/>
      </xdr:nvSpPr>
      <xdr:spPr>
        <a:xfrm>
          <a:off x="5527040" y="1326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8C27E6F-B178-4398-8A3C-DAC50C74F942}"/>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2" name="テキスト ボックス 341">
          <a:extLst>
            <a:ext uri="{FF2B5EF4-FFF2-40B4-BE49-F238E27FC236}">
              <a16:creationId xmlns:a16="http://schemas.microsoft.com/office/drawing/2014/main" id="{26554AFD-BA35-4600-9B1D-F0F08C517EB3}"/>
            </a:ext>
          </a:extLst>
        </xdr:cNvPr>
        <xdr:cNvSpPr txBox="1"/>
      </xdr:nvSpPr>
      <xdr:spPr>
        <a:xfrm>
          <a:off x="5527040"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1CC6A795-C4F7-48BA-9906-490D3AA1222D}"/>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128270</xdr:rowOff>
    </xdr:from>
    <xdr:to>
      <xdr:col>54</xdr:col>
      <xdr:colOff>189865</xdr:colOff>
      <xdr:row>86</xdr:row>
      <xdr:rowOff>34925</xdr:rowOff>
    </xdr:to>
    <xdr:cxnSp macro="">
      <xdr:nvCxnSpPr>
        <xdr:cNvPr id="344" name="直線コネクタ 343">
          <a:extLst>
            <a:ext uri="{FF2B5EF4-FFF2-40B4-BE49-F238E27FC236}">
              <a16:creationId xmlns:a16="http://schemas.microsoft.com/office/drawing/2014/main" id="{2266D821-4FEA-46A9-9C60-B112B1318E51}"/>
            </a:ext>
          </a:extLst>
        </xdr:cNvPr>
        <xdr:cNvCxnSpPr/>
      </xdr:nvCxnSpPr>
      <xdr:spPr>
        <a:xfrm flipV="1">
          <a:off x="9429115" y="13505180"/>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38735</xdr:rowOff>
    </xdr:from>
    <xdr:ext cx="469900" cy="259080"/>
    <xdr:sp macro="" textlink="">
      <xdr:nvSpPr>
        <xdr:cNvPr id="345" name="【公営住宅】&#10;一人当たり面積最小値テキスト">
          <a:extLst>
            <a:ext uri="{FF2B5EF4-FFF2-40B4-BE49-F238E27FC236}">
              <a16:creationId xmlns:a16="http://schemas.microsoft.com/office/drawing/2014/main" id="{AC0AC5FF-69FB-42A7-9691-3CF5066DF98B}"/>
            </a:ext>
          </a:extLst>
        </xdr:cNvPr>
        <xdr:cNvSpPr txBox="1"/>
      </xdr:nvSpPr>
      <xdr:spPr>
        <a:xfrm>
          <a:off x="946785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34925</xdr:rowOff>
    </xdr:from>
    <xdr:to>
      <xdr:col>55</xdr:col>
      <xdr:colOff>88900</xdr:colOff>
      <xdr:row>86</xdr:row>
      <xdr:rowOff>34925</xdr:rowOff>
    </xdr:to>
    <xdr:cxnSp macro="">
      <xdr:nvCxnSpPr>
        <xdr:cNvPr id="346" name="直線コネクタ 345">
          <a:extLst>
            <a:ext uri="{FF2B5EF4-FFF2-40B4-BE49-F238E27FC236}">
              <a16:creationId xmlns:a16="http://schemas.microsoft.com/office/drawing/2014/main" id="{1546CAB1-1AD5-4AC9-865B-F7B51F26D19A}"/>
            </a:ext>
          </a:extLst>
        </xdr:cNvPr>
        <xdr:cNvCxnSpPr/>
      </xdr:nvCxnSpPr>
      <xdr:spPr>
        <a:xfrm>
          <a:off x="9356090" y="147796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74930</xdr:rowOff>
    </xdr:from>
    <xdr:ext cx="469900" cy="256540"/>
    <xdr:sp macro="" textlink="">
      <xdr:nvSpPr>
        <xdr:cNvPr id="347" name="【公営住宅】&#10;一人当たり面積最大値テキスト">
          <a:extLst>
            <a:ext uri="{FF2B5EF4-FFF2-40B4-BE49-F238E27FC236}">
              <a16:creationId xmlns:a16="http://schemas.microsoft.com/office/drawing/2014/main" id="{3341988C-AEB5-4515-BAC5-1CD73B0FB19E}"/>
            </a:ext>
          </a:extLst>
        </xdr:cNvPr>
        <xdr:cNvSpPr txBox="1"/>
      </xdr:nvSpPr>
      <xdr:spPr>
        <a:xfrm>
          <a:off x="9467850" y="132765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128270</xdr:rowOff>
    </xdr:from>
    <xdr:to>
      <xdr:col>55</xdr:col>
      <xdr:colOff>88900</xdr:colOff>
      <xdr:row>78</xdr:row>
      <xdr:rowOff>128270</xdr:rowOff>
    </xdr:to>
    <xdr:cxnSp macro="">
      <xdr:nvCxnSpPr>
        <xdr:cNvPr id="348" name="直線コネクタ 347">
          <a:extLst>
            <a:ext uri="{FF2B5EF4-FFF2-40B4-BE49-F238E27FC236}">
              <a16:creationId xmlns:a16="http://schemas.microsoft.com/office/drawing/2014/main" id="{E79BE58E-D665-4D38-A2DA-B3A09122B1BA}"/>
            </a:ext>
          </a:extLst>
        </xdr:cNvPr>
        <xdr:cNvCxnSpPr/>
      </xdr:nvCxnSpPr>
      <xdr:spPr>
        <a:xfrm>
          <a:off x="9356090" y="135051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6985</xdr:rowOff>
    </xdr:from>
    <xdr:ext cx="469900" cy="256540"/>
    <xdr:sp macro="" textlink="">
      <xdr:nvSpPr>
        <xdr:cNvPr id="349" name="【公営住宅】&#10;一人当たり面積平均値テキスト">
          <a:extLst>
            <a:ext uri="{FF2B5EF4-FFF2-40B4-BE49-F238E27FC236}">
              <a16:creationId xmlns:a16="http://schemas.microsoft.com/office/drawing/2014/main" id="{8242D35E-FE65-4A87-BB0E-0555CD3CBA66}"/>
            </a:ext>
          </a:extLst>
        </xdr:cNvPr>
        <xdr:cNvSpPr txBox="1"/>
      </xdr:nvSpPr>
      <xdr:spPr>
        <a:xfrm>
          <a:off x="9467850" y="145821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29210</xdr:rowOff>
    </xdr:from>
    <xdr:to>
      <xdr:col>55</xdr:col>
      <xdr:colOff>50800</xdr:colOff>
      <xdr:row>85</xdr:row>
      <xdr:rowOff>130175</xdr:rowOff>
    </xdr:to>
    <xdr:sp macro="" textlink="">
      <xdr:nvSpPr>
        <xdr:cNvPr id="350" name="フローチャート: 判断 349">
          <a:extLst>
            <a:ext uri="{FF2B5EF4-FFF2-40B4-BE49-F238E27FC236}">
              <a16:creationId xmlns:a16="http://schemas.microsoft.com/office/drawing/2014/main" id="{BD29DB2A-236F-41C0-9ECD-33E6075894CB}"/>
            </a:ext>
          </a:extLst>
        </xdr:cNvPr>
        <xdr:cNvSpPr/>
      </xdr:nvSpPr>
      <xdr:spPr>
        <a:xfrm>
          <a:off x="9394190" y="14600555"/>
          <a:ext cx="9017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50165</xdr:rowOff>
    </xdr:from>
    <xdr:to>
      <xdr:col>50</xdr:col>
      <xdr:colOff>165100</xdr:colOff>
      <xdr:row>85</xdr:row>
      <xdr:rowOff>151765</xdr:rowOff>
    </xdr:to>
    <xdr:sp macro="" textlink="">
      <xdr:nvSpPr>
        <xdr:cNvPr id="351" name="フローチャート: 判断 350">
          <a:extLst>
            <a:ext uri="{FF2B5EF4-FFF2-40B4-BE49-F238E27FC236}">
              <a16:creationId xmlns:a16="http://schemas.microsoft.com/office/drawing/2014/main" id="{D37B93A4-EDCD-464F-BA81-F802B9BA20D8}"/>
            </a:ext>
          </a:extLst>
        </xdr:cNvPr>
        <xdr:cNvSpPr/>
      </xdr:nvSpPr>
      <xdr:spPr>
        <a:xfrm>
          <a:off x="8632190" y="146272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38735</xdr:rowOff>
    </xdr:from>
    <xdr:to>
      <xdr:col>46</xdr:col>
      <xdr:colOff>38100</xdr:colOff>
      <xdr:row>85</xdr:row>
      <xdr:rowOff>140335</xdr:rowOff>
    </xdr:to>
    <xdr:sp macro="" textlink="">
      <xdr:nvSpPr>
        <xdr:cNvPr id="352" name="フローチャート: 判断 351">
          <a:extLst>
            <a:ext uri="{FF2B5EF4-FFF2-40B4-BE49-F238E27FC236}">
              <a16:creationId xmlns:a16="http://schemas.microsoft.com/office/drawing/2014/main" id="{51EA6094-C6C4-48A0-B20F-947CBCFB796A}"/>
            </a:ext>
          </a:extLst>
        </xdr:cNvPr>
        <xdr:cNvSpPr/>
      </xdr:nvSpPr>
      <xdr:spPr>
        <a:xfrm>
          <a:off x="7846060" y="14611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36830</xdr:rowOff>
    </xdr:from>
    <xdr:to>
      <xdr:col>41</xdr:col>
      <xdr:colOff>101600</xdr:colOff>
      <xdr:row>85</xdr:row>
      <xdr:rowOff>138430</xdr:rowOff>
    </xdr:to>
    <xdr:sp macro="" textlink="">
      <xdr:nvSpPr>
        <xdr:cNvPr id="353" name="フローチャート: 判断 352">
          <a:extLst>
            <a:ext uri="{FF2B5EF4-FFF2-40B4-BE49-F238E27FC236}">
              <a16:creationId xmlns:a16="http://schemas.microsoft.com/office/drawing/2014/main" id="{571AD361-F975-44C1-9A81-E9ECB172805B}"/>
            </a:ext>
          </a:extLst>
        </xdr:cNvPr>
        <xdr:cNvSpPr/>
      </xdr:nvSpPr>
      <xdr:spPr>
        <a:xfrm>
          <a:off x="7029450" y="146100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54" name="フローチャート: 判断 353">
          <a:extLst>
            <a:ext uri="{FF2B5EF4-FFF2-40B4-BE49-F238E27FC236}">
              <a16:creationId xmlns:a16="http://schemas.microsoft.com/office/drawing/2014/main" id="{51DB44DD-8589-4001-8049-F4CF3B268A10}"/>
            </a:ext>
          </a:extLst>
        </xdr:cNvPr>
        <xdr:cNvSpPr/>
      </xdr:nvSpPr>
      <xdr:spPr>
        <a:xfrm>
          <a:off x="6231890" y="146043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CD8F6806-3EED-40CD-8030-24575DC6343F}"/>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64F8FE13-7F64-4867-8280-94C1B4875465}"/>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A7A8AFDF-F65A-4B0C-8931-8A49A486D198}"/>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7D682692-FECF-48B3-B435-6742DA211296}"/>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7C026425-44DD-4DFC-A580-6EA5805746C2}"/>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360" name="楕円 359">
          <a:extLst>
            <a:ext uri="{FF2B5EF4-FFF2-40B4-BE49-F238E27FC236}">
              <a16:creationId xmlns:a16="http://schemas.microsoft.com/office/drawing/2014/main" id="{BF1EAE05-A501-4AC4-98A4-5AACA334DA4F}"/>
            </a:ext>
          </a:extLst>
        </xdr:cNvPr>
        <xdr:cNvSpPr/>
      </xdr:nvSpPr>
      <xdr:spPr>
        <a:xfrm>
          <a:off x="9394190" y="1453388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151765</xdr:rowOff>
    </xdr:from>
    <xdr:ext cx="469900" cy="259080"/>
    <xdr:sp macro="" textlink="">
      <xdr:nvSpPr>
        <xdr:cNvPr id="361" name="【公営住宅】&#10;一人当たり面積該当値テキスト">
          <a:extLst>
            <a:ext uri="{FF2B5EF4-FFF2-40B4-BE49-F238E27FC236}">
              <a16:creationId xmlns:a16="http://schemas.microsoft.com/office/drawing/2014/main" id="{3EE95E78-D86F-483D-8D35-0D7BFAE3CBD3}"/>
            </a:ext>
          </a:extLst>
        </xdr:cNvPr>
        <xdr:cNvSpPr txBox="1"/>
      </xdr:nvSpPr>
      <xdr:spPr>
        <a:xfrm>
          <a:off x="9467850" y="1438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132080</xdr:rowOff>
    </xdr:from>
    <xdr:to>
      <xdr:col>50</xdr:col>
      <xdr:colOff>165100</xdr:colOff>
      <xdr:row>85</xdr:row>
      <xdr:rowOff>61595</xdr:rowOff>
    </xdr:to>
    <xdr:sp macro="" textlink="">
      <xdr:nvSpPr>
        <xdr:cNvPr id="362" name="楕円 361">
          <a:extLst>
            <a:ext uri="{FF2B5EF4-FFF2-40B4-BE49-F238E27FC236}">
              <a16:creationId xmlns:a16="http://schemas.microsoft.com/office/drawing/2014/main" id="{A336E539-2E7D-4BBA-BCD0-438E50B205CE}"/>
            </a:ext>
          </a:extLst>
        </xdr:cNvPr>
        <xdr:cNvSpPr/>
      </xdr:nvSpPr>
      <xdr:spPr>
        <a:xfrm>
          <a:off x="8632190" y="14537690"/>
          <a:ext cx="10922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10795</xdr:rowOff>
    </xdr:to>
    <xdr:cxnSp macro="">
      <xdr:nvCxnSpPr>
        <xdr:cNvPr id="363" name="直線コネクタ 362">
          <a:extLst>
            <a:ext uri="{FF2B5EF4-FFF2-40B4-BE49-F238E27FC236}">
              <a16:creationId xmlns:a16="http://schemas.microsoft.com/office/drawing/2014/main" id="{01CDFDEE-7701-434F-B291-4D19AD146DAC}"/>
            </a:ext>
          </a:extLst>
        </xdr:cNvPr>
        <xdr:cNvCxnSpPr/>
      </xdr:nvCxnSpPr>
      <xdr:spPr>
        <a:xfrm flipV="1">
          <a:off x="8686800" y="1458277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135255</xdr:rowOff>
    </xdr:from>
    <xdr:to>
      <xdr:col>46</xdr:col>
      <xdr:colOff>38100</xdr:colOff>
      <xdr:row>85</xdr:row>
      <xdr:rowOff>65405</xdr:rowOff>
    </xdr:to>
    <xdr:sp macro="" textlink="">
      <xdr:nvSpPr>
        <xdr:cNvPr id="364" name="楕円 363">
          <a:extLst>
            <a:ext uri="{FF2B5EF4-FFF2-40B4-BE49-F238E27FC236}">
              <a16:creationId xmlns:a16="http://schemas.microsoft.com/office/drawing/2014/main" id="{34CA75A9-099E-422B-9EBF-B8B96BB40580}"/>
            </a:ext>
          </a:extLst>
        </xdr:cNvPr>
        <xdr:cNvSpPr/>
      </xdr:nvSpPr>
      <xdr:spPr>
        <a:xfrm>
          <a:off x="7846060" y="145332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10795</xdr:rowOff>
    </xdr:from>
    <xdr:to>
      <xdr:col>50</xdr:col>
      <xdr:colOff>114300</xdr:colOff>
      <xdr:row>85</xdr:row>
      <xdr:rowOff>14605</xdr:rowOff>
    </xdr:to>
    <xdr:cxnSp macro="">
      <xdr:nvCxnSpPr>
        <xdr:cNvPr id="365" name="直線コネクタ 364">
          <a:extLst>
            <a:ext uri="{FF2B5EF4-FFF2-40B4-BE49-F238E27FC236}">
              <a16:creationId xmlns:a16="http://schemas.microsoft.com/office/drawing/2014/main" id="{C86A5675-BF1D-4405-9622-8B4D1AEF424F}"/>
            </a:ext>
          </a:extLst>
        </xdr:cNvPr>
        <xdr:cNvCxnSpPr/>
      </xdr:nvCxnSpPr>
      <xdr:spPr>
        <a:xfrm flipV="1">
          <a:off x="7889240" y="14585950"/>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xdr:rowOff>
    </xdr:from>
    <xdr:to>
      <xdr:col>41</xdr:col>
      <xdr:colOff>101600</xdr:colOff>
      <xdr:row>85</xdr:row>
      <xdr:rowOff>102235</xdr:rowOff>
    </xdr:to>
    <xdr:sp macro="" textlink="">
      <xdr:nvSpPr>
        <xdr:cNvPr id="366" name="楕円 365">
          <a:extLst>
            <a:ext uri="{FF2B5EF4-FFF2-40B4-BE49-F238E27FC236}">
              <a16:creationId xmlns:a16="http://schemas.microsoft.com/office/drawing/2014/main" id="{6D4FBBA0-0508-4434-9008-A634C361B9E8}"/>
            </a:ext>
          </a:extLst>
        </xdr:cNvPr>
        <xdr:cNvSpPr/>
      </xdr:nvSpPr>
      <xdr:spPr>
        <a:xfrm>
          <a:off x="7029450" y="14573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14605</xdr:rowOff>
    </xdr:from>
    <xdr:to>
      <xdr:col>45</xdr:col>
      <xdr:colOff>177800</xdr:colOff>
      <xdr:row>85</xdr:row>
      <xdr:rowOff>52070</xdr:rowOff>
    </xdr:to>
    <xdr:cxnSp macro="">
      <xdr:nvCxnSpPr>
        <xdr:cNvPr id="367" name="直線コネクタ 366">
          <a:extLst>
            <a:ext uri="{FF2B5EF4-FFF2-40B4-BE49-F238E27FC236}">
              <a16:creationId xmlns:a16="http://schemas.microsoft.com/office/drawing/2014/main" id="{C5EDCD5A-9728-427D-B5D8-5BEB173E6BBD}"/>
            </a:ext>
          </a:extLst>
        </xdr:cNvPr>
        <xdr:cNvCxnSpPr/>
      </xdr:nvCxnSpPr>
      <xdr:spPr>
        <a:xfrm flipV="1">
          <a:off x="7084060" y="14591665"/>
          <a:ext cx="8051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145415</xdr:rowOff>
    </xdr:from>
    <xdr:to>
      <xdr:col>36</xdr:col>
      <xdr:colOff>165100</xdr:colOff>
      <xdr:row>85</xdr:row>
      <xdr:rowOff>75565</xdr:rowOff>
    </xdr:to>
    <xdr:sp macro="" textlink="">
      <xdr:nvSpPr>
        <xdr:cNvPr id="368" name="楕円 367">
          <a:extLst>
            <a:ext uri="{FF2B5EF4-FFF2-40B4-BE49-F238E27FC236}">
              <a16:creationId xmlns:a16="http://schemas.microsoft.com/office/drawing/2014/main" id="{85DA8C9E-D57A-4B98-BE7E-7716F2320F7E}"/>
            </a:ext>
          </a:extLst>
        </xdr:cNvPr>
        <xdr:cNvSpPr/>
      </xdr:nvSpPr>
      <xdr:spPr>
        <a:xfrm>
          <a:off x="6231890" y="145453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24765</xdr:rowOff>
    </xdr:from>
    <xdr:to>
      <xdr:col>41</xdr:col>
      <xdr:colOff>50800</xdr:colOff>
      <xdr:row>85</xdr:row>
      <xdr:rowOff>52070</xdr:rowOff>
    </xdr:to>
    <xdr:cxnSp macro="">
      <xdr:nvCxnSpPr>
        <xdr:cNvPr id="369" name="直線コネクタ 368">
          <a:extLst>
            <a:ext uri="{FF2B5EF4-FFF2-40B4-BE49-F238E27FC236}">
              <a16:creationId xmlns:a16="http://schemas.microsoft.com/office/drawing/2014/main" id="{EF72F925-05F0-4E66-9ACA-87DEF7B8E2E0}"/>
            </a:ext>
          </a:extLst>
        </xdr:cNvPr>
        <xdr:cNvCxnSpPr/>
      </xdr:nvCxnSpPr>
      <xdr:spPr>
        <a:xfrm>
          <a:off x="6286500" y="14594205"/>
          <a:ext cx="7975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143510</xdr:rowOff>
    </xdr:from>
    <xdr:ext cx="469900" cy="256540"/>
    <xdr:sp macro="" textlink="">
      <xdr:nvSpPr>
        <xdr:cNvPr id="370" name="n_1aveValue【公営住宅】&#10;一人当たり面積">
          <a:extLst>
            <a:ext uri="{FF2B5EF4-FFF2-40B4-BE49-F238E27FC236}">
              <a16:creationId xmlns:a16="http://schemas.microsoft.com/office/drawing/2014/main" id="{A83E61D2-C8B1-43AA-BDA2-A64C98783F34}"/>
            </a:ext>
          </a:extLst>
        </xdr:cNvPr>
        <xdr:cNvSpPr txBox="1"/>
      </xdr:nvSpPr>
      <xdr:spPr>
        <a:xfrm>
          <a:off x="8454390" y="147148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132080</xdr:rowOff>
    </xdr:from>
    <xdr:ext cx="467360" cy="256540"/>
    <xdr:sp macro="" textlink="">
      <xdr:nvSpPr>
        <xdr:cNvPr id="371" name="n_2aveValue【公営住宅】&#10;一人当たり面積">
          <a:extLst>
            <a:ext uri="{FF2B5EF4-FFF2-40B4-BE49-F238E27FC236}">
              <a16:creationId xmlns:a16="http://schemas.microsoft.com/office/drawing/2014/main" id="{49EC15F7-26BE-4102-8817-A49545E858CA}"/>
            </a:ext>
          </a:extLst>
        </xdr:cNvPr>
        <xdr:cNvSpPr txBox="1"/>
      </xdr:nvSpPr>
      <xdr:spPr>
        <a:xfrm>
          <a:off x="7673340" y="14709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130175</xdr:rowOff>
    </xdr:from>
    <xdr:ext cx="467360" cy="259080"/>
    <xdr:sp macro="" textlink="">
      <xdr:nvSpPr>
        <xdr:cNvPr id="372" name="n_3aveValue【公営住宅】&#10;一人当たり面積">
          <a:extLst>
            <a:ext uri="{FF2B5EF4-FFF2-40B4-BE49-F238E27FC236}">
              <a16:creationId xmlns:a16="http://schemas.microsoft.com/office/drawing/2014/main" id="{B0241CAF-AB75-4457-A99A-EB4B2E725A26}"/>
            </a:ext>
          </a:extLst>
        </xdr:cNvPr>
        <xdr:cNvSpPr txBox="1"/>
      </xdr:nvSpPr>
      <xdr:spPr>
        <a:xfrm>
          <a:off x="6866255" y="14707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125730</xdr:rowOff>
    </xdr:from>
    <xdr:ext cx="467360" cy="259080"/>
    <xdr:sp macro="" textlink="">
      <xdr:nvSpPr>
        <xdr:cNvPr id="373" name="n_4aveValue【公営住宅】&#10;一人当たり面積">
          <a:extLst>
            <a:ext uri="{FF2B5EF4-FFF2-40B4-BE49-F238E27FC236}">
              <a16:creationId xmlns:a16="http://schemas.microsoft.com/office/drawing/2014/main" id="{E7562D78-4401-41BC-AB64-983A0CC2A778}"/>
            </a:ext>
          </a:extLst>
        </xdr:cNvPr>
        <xdr:cNvSpPr txBox="1"/>
      </xdr:nvSpPr>
      <xdr:spPr>
        <a:xfrm>
          <a:off x="6068695" y="14702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78105</xdr:rowOff>
    </xdr:from>
    <xdr:ext cx="469900" cy="256540"/>
    <xdr:sp macro="" textlink="">
      <xdr:nvSpPr>
        <xdr:cNvPr id="374" name="n_1mainValue【公営住宅】&#10;一人当たり面積">
          <a:extLst>
            <a:ext uri="{FF2B5EF4-FFF2-40B4-BE49-F238E27FC236}">
              <a16:creationId xmlns:a16="http://schemas.microsoft.com/office/drawing/2014/main" id="{4BB96C21-F204-4E80-AE86-5FC4AB6E7C51}"/>
            </a:ext>
          </a:extLst>
        </xdr:cNvPr>
        <xdr:cNvSpPr txBox="1"/>
      </xdr:nvSpPr>
      <xdr:spPr>
        <a:xfrm>
          <a:off x="8454390" y="143084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81915</xdr:rowOff>
    </xdr:from>
    <xdr:ext cx="467360" cy="259080"/>
    <xdr:sp macro="" textlink="">
      <xdr:nvSpPr>
        <xdr:cNvPr id="375" name="n_2mainValue【公営住宅】&#10;一人当たり面積">
          <a:extLst>
            <a:ext uri="{FF2B5EF4-FFF2-40B4-BE49-F238E27FC236}">
              <a16:creationId xmlns:a16="http://schemas.microsoft.com/office/drawing/2014/main" id="{59DE34D5-F467-42E9-9CB9-0164A3666806}"/>
            </a:ext>
          </a:extLst>
        </xdr:cNvPr>
        <xdr:cNvSpPr txBox="1"/>
      </xdr:nvSpPr>
      <xdr:spPr>
        <a:xfrm>
          <a:off x="7673340" y="14314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118745</xdr:rowOff>
    </xdr:from>
    <xdr:ext cx="467360" cy="259080"/>
    <xdr:sp macro="" textlink="">
      <xdr:nvSpPr>
        <xdr:cNvPr id="376" name="n_3mainValue【公営住宅】&#10;一人当たり面積">
          <a:extLst>
            <a:ext uri="{FF2B5EF4-FFF2-40B4-BE49-F238E27FC236}">
              <a16:creationId xmlns:a16="http://schemas.microsoft.com/office/drawing/2014/main" id="{EEE6F782-898C-456F-86C7-DD60189D3467}"/>
            </a:ext>
          </a:extLst>
        </xdr:cNvPr>
        <xdr:cNvSpPr txBox="1"/>
      </xdr:nvSpPr>
      <xdr:spPr>
        <a:xfrm>
          <a:off x="6866255" y="14351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92075</xdr:rowOff>
    </xdr:from>
    <xdr:ext cx="467360" cy="259080"/>
    <xdr:sp macro="" textlink="">
      <xdr:nvSpPr>
        <xdr:cNvPr id="377" name="n_4mainValue【公営住宅】&#10;一人当たり面積">
          <a:extLst>
            <a:ext uri="{FF2B5EF4-FFF2-40B4-BE49-F238E27FC236}">
              <a16:creationId xmlns:a16="http://schemas.microsoft.com/office/drawing/2014/main" id="{69CDD5FF-4A64-4D2D-A37E-EBB129503218}"/>
            </a:ext>
          </a:extLst>
        </xdr:cNvPr>
        <xdr:cNvSpPr txBox="1"/>
      </xdr:nvSpPr>
      <xdr:spPr>
        <a:xfrm>
          <a:off x="6068695" y="14326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7F06A6A0-0EA3-449E-B033-BD879822473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CC331B39-4ABF-46F6-9CD6-6ACEB3349D41}"/>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2B3D383-3B6B-4AA4-8695-0A3A531065BC}"/>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EF1A452-F385-4ED3-A1EE-4FF077D4DB45}"/>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B9FA984-6E8A-46F0-A50F-656A01CDF6EB}"/>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2E5E959-D178-4907-88E2-5792D2311A23}"/>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419BA87-7B0E-4E9E-B138-CDEF3BC9A0A1}"/>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97792A93-AFA7-49D1-9083-2E2AD547DA22}"/>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E6047FBF-C8BB-4BBD-B0E2-94A61EE216A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15FE91D9-A480-49D2-8462-1EF688A01057}"/>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13B07682-9F87-4701-9D31-63F5CDF056EB}"/>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DEDE7BCA-58D7-4823-A555-76400F2FCC64}"/>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27BB2883-8883-41F5-A5B0-6C247A631568}"/>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CB2F99C4-C309-4FE8-B6C3-11ACA05D7520}"/>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AFD2C1F5-6420-489D-BFED-A51C6E451952}"/>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6D5D235D-09C8-4C8A-9AAA-000632666392}"/>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DF4CEC2A-0068-4A3C-A54F-3D918D8AD4F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4B79DC92-9377-4732-AEAA-ECC8DFCFB1FB}"/>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69E997D-6E70-4A12-B130-B9096D217410}"/>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5F9FD108-1CAC-4185-8418-1A6B53320D7D}"/>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37B45C83-2FFC-4251-B67F-DA00F9E451F8}"/>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6755F48-7891-435F-BC55-26BF3FAC527B}"/>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1B40862E-FE08-484A-AC83-189B44AB815C}"/>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13B32EBA-433E-4A15-8E8E-9F16A5179AA3}"/>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2" name="テキスト ボックス 401">
          <a:extLst>
            <a:ext uri="{FF2B5EF4-FFF2-40B4-BE49-F238E27FC236}">
              <a16:creationId xmlns:a16="http://schemas.microsoft.com/office/drawing/2014/main" id="{4740DA95-86B0-48C1-B992-7D2D7B148EEA}"/>
            </a:ext>
          </a:extLst>
        </xdr:cNvPr>
        <xdr:cNvSpPr txBox="1"/>
      </xdr:nvSpPr>
      <xdr:spPr>
        <a:xfrm>
          <a:off x="1116584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2B70C2F-C6C3-47A6-B1F7-5EB74E776686}"/>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4" name="テキスト ボックス 403">
          <a:extLst>
            <a:ext uri="{FF2B5EF4-FFF2-40B4-BE49-F238E27FC236}">
              <a16:creationId xmlns:a16="http://schemas.microsoft.com/office/drawing/2014/main" id="{439D0AEB-4F4E-4E63-826F-065FC1EA84F3}"/>
            </a:ext>
          </a:extLst>
        </xdr:cNvPr>
        <xdr:cNvSpPr txBox="1"/>
      </xdr:nvSpPr>
      <xdr:spPr>
        <a:xfrm>
          <a:off x="10801350"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5" name="直線コネクタ 404">
          <a:extLst>
            <a:ext uri="{FF2B5EF4-FFF2-40B4-BE49-F238E27FC236}">
              <a16:creationId xmlns:a16="http://schemas.microsoft.com/office/drawing/2014/main" id="{6356E127-CCAA-4395-9C5C-EF87273BCDF2}"/>
            </a:ext>
          </a:extLst>
        </xdr:cNvPr>
        <xdr:cNvCxnSpPr/>
      </xdr:nvCxnSpPr>
      <xdr:spPr>
        <a:xfrm>
          <a:off x="1120394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406" name="テキスト ボックス 405">
          <a:extLst>
            <a:ext uri="{FF2B5EF4-FFF2-40B4-BE49-F238E27FC236}">
              <a16:creationId xmlns:a16="http://schemas.microsoft.com/office/drawing/2014/main" id="{583555E5-08FD-41A6-B7B0-A270416B1AD6}"/>
            </a:ext>
          </a:extLst>
        </xdr:cNvPr>
        <xdr:cNvSpPr txBox="1"/>
      </xdr:nvSpPr>
      <xdr:spPr>
        <a:xfrm>
          <a:off x="10801350" y="71532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7" name="直線コネクタ 406">
          <a:extLst>
            <a:ext uri="{FF2B5EF4-FFF2-40B4-BE49-F238E27FC236}">
              <a16:creationId xmlns:a16="http://schemas.microsoft.com/office/drawing/2014/main" id="{24962039-8A2D-4177-B790-E4C8A5F07DDE}"/>
            </a:ext>
          </a:extLst>
        </xdr:cNvPr>
        <xdr:cNvCxnSpPr/>
      </xdr:nvCxnSpPr>
      <xdr:spPr>
        <a:xfrm>
          <a:off x="1120394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8" name="テキスト ボックス 407">
          <a:extLst>
            <a:ext uri="{FF2B5EF4-FFF2-40B4-BE49-F238E27FC236}">
              <a16:creationId xmlns:a16="http://schemas.microsoft.com/office/drawing/2014/main" id="{1EF2ABFA-3E23-44BC-8CB9-21D075A07A4E}"/>
            </a:ext>
          </a:extLst>
        </xdr:cNvPr>
        <xdr:cNvSpPr txBox="1"/>
      </xdr:nvSpPr>
      <xdr:spPr>
        <a:xfrm>
          <a:off x="1084262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9" name="直線コネクタ 408">
          <a:extLst>
            <a:ext uri="{FF2B5EF4-FFF2-40B4-BE49-F238E27FC236}">
              <a16:creationId xmlns:a16="http://schemas.microsoft.com/office/drawing/2014/main" id="{AB56B0B4-479B-45BE-B952-811880C9663B}"/>
            </a:ext>
          </a:extLst>
        </xdr:cNvPr>
        <xdr:cNvCxnSpPr/>
      </xdr:nvCxnSpPr>
      <xdr:spPr>
        <a:xfrm>
          <a:off x="1120394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410" name="テキスト ボックス 409">
          <a:extLst>
            <a:ext uri="{FF2B5EF4-FFF2-40B4-BE49-F238E27FC236}">
              <a16:creationId xmlns:a16="http://schemas.microsoft.com/office/drawing/2014/main" id="{774A55BD-3051-41BB-8F59-AFF35EFC96B5}"/>
            </a:ext>
          </a:extLst>
        </xdr:cNvPr>
        <xdr:cNvSpPr txBox="1"/>
      </xdr:nvSpPr>
      <xdr:spPr>
        <a:xfrm>
          <a:off x="1084262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1" name="直線コネクタ 410">
          <a:extLst>
            <a:ext uri="{FF2B5EF4-FFF2-40B4-BE49-F238E27FC236}">
              <a16:creationId xmlns:a16="http://schemas.microsoft.com/office/drawing/2014/main" id="{DFBCEB25-4693-4EE0-B3ED-2C3D65FDB846}"/>
            </a:ext>
          </a:extLst>
        </xdr:cNvPr>
        <xdr:cNvCxnSpPr/>
      </xdr:nvCxnSpPr>
      <xdr:spPr>
        <a:xfrm>
          <a:off x="1120394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2" name="テキスト ボックス 411">
          <a:extLst>
            <a:ext uri="{FF2B5EF4-FFF2-40B4-BE49-F238E27FC236}">
              <a16:creationId xmlns:a16="http://schemas.microsoft.com/office/drawing/2014/main" id="{80AC90B8-107F-4FCA-A0EB-22E4E322AA9E}"/>
            </a:ext>
          </a:extLst>
        </xdr:cNvPr>
        <xdr:cNvSpPr txBox="1"/>
      </xdr:nvSpPr>
      <xdr:spPr>
        <a:xfrm>
          <a:off x="1084262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3" name="直線コネクタ 412">
          <a:extLst>
            <a:ext uri="{FF2B5EF4-FFF2-40B4-BE49-F238E27FC236}">
              <a16:creationId xmlns:a16="http://schemas.microsoft.com/office/drawing/2014/main" id="{D631C70B-1DC8-4E03-A5BF-4EF7CB06BEC1}"/>
            </a:ext>
          </a:extLst>
        </xdr:cNvPr>
        <xdr:cNvCxnSpPr/>
      </xdr:nvCxnSpPr>
      <xdr:spPr>
        <a:xfrm>
          <a:off x="1120394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4" name="テキスト ボックス 413">
          <a:extLst>
            <a:ext uri="{FF2B5EF4-FFF2-40B4-BE49-F238E27FC236}">
              <a16:creationId xmlns:a16="http://schemas.microsoft.com/office/drawing/2014/main" id="{AD6D8F1E-DE60-42C7-96C4-B1479BA12C36}"/>
            </a:ext>
          </a:extLst>
        </xdr:cNvPr>
        <xdr:cNvSpPr txBox="1"/>
      </xdr:nvSpPr>
      <xdr:spPr>
        <a:xfrm>
          <a:off x="1084262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5" name="直線コネクタ 414">
          <a:extLst>
            <a:ext uri="{FF2B5EF4-FFF2-40B4-BE49-F238E27FC236}">
              <a16:creationId xmlns:a16="http://schemas.microsoft.com/office/drawing/2014/main" id="{1AC0CA26-0F9D-41F1-AEE7-3E584BB40B17}"/>
            </a:ext>
          </a:extLst>
        </xdr:cNvPr>
        <xdr:cNvCxnSpPr/>
      </xdr:nvCxnSpPr>
      <xdr:spPr>
        <a:xfrm>
          <a:off x="1120394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416" name="テキスト ボックス 415">
          <a:extLst>
            <a:ext uri="{FF2B5EF4-FFF2-40B4-BE49-F238E27FC236}">
              <a16:creationId xmlns:a16="http://schemas.microsoft.com/office/drawing/2014/main" id="{77DA3A17-8DF3-480E-8CCB-61FF0A4E085C}"/>
            </a:ext>
          </a:extLst>
        </xdr:cNvPr>
        <xdr:cNvSpPr txBox="1"/>
      </xdr:nvSpPr>
      <xdr:spPr>
        <a:xfrm>
          <a:off x="10904855" y="551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C5D4392E-0D62-4E7E-8FB0-2C2189C1216F}"/>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F55F853D-60C8-4EE6-853C-55AD6FC3E683}"/>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78105</xdr:rowOff>
    </xdr:from>
    <xdr:to>
      <xdr:col>85</xdr:col>
      <xdr:colOff>126365</xdr:colOff>
      <xdr:row>42</xdr:row>
      <xdr:rowOff>92710</xdr:rowOff>
    </xdr:to>
    <xdr:cxnSp macro="">
      <xdr:nvCxnSpPr>
        <xdr:cNvPr id="419" name="直線コネクタ 418">
          <a:extLst>
            <a:ext uri="{FF2B5EF4-FFF2-40B4-BE49-F238E27FC236}">
              <a16:creationId xmlns:a16="http://schemas.microsoft.com/office/drawing/2014/main" id="{B2683D0C-F944-4AD0-8ABB-7798FC71A602}"/>
            </a:ext>
          </a:extLst>
        </xdr:cNvPr>
        <xdr:cNvCxnSpPr/>
      </xdr:nvCxnSpPr>
      <xdr:spPr>
        <a:xfrm flipV="1">
          <a:off x="14703425" y="573595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0" name="【認定こども園・幼稚園・保育所】&#10;有形固定資産減価償却率最小値テキスト">
          <a:extLst>
            <a:ext uri="{FF2B5EF4-FFF2-40B4-BE49-F238E27FC236}">
              <a16:creationId xmlns:a16="http://schemas.microsoft.com/office/drawing/2014/main" id="{CC2B5714-469F-4764-997D-420465457F8F}"/>
            </a:ext>
          </a:extLst>
        </xdr:cNvPr>
        <xdr:cNvSpPr txBox="1"/>
      </xdr:nvSpPr>
      <xdr:spPr>
        <a:xfrm>
          <a:off x="14742160" y="7293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1" name="直線コネクタ 420">
          <a:extLst>
            <a:ext uri="{FF2B5EF4-FFF2-40B4-BE49-F238E27FC236}">
              <a16:creationId xmlns:a16="http://schemas.microsoft.com/office/drawing/2014/main" id="{7916BF64-C792-4BB2-9F08-6BAE8E486000}"/>
            </a:ext>
          </a:extLst>
        </xdr:cNvPr>
        <xdr:cNvCxnSpPr/>
      </xdr:nvCxnSpPr>
      <xdr:spPr>
        <a:xfrm>
          <a:off x="14611350" y="729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24765</xdr:rowOff>
    </xdr:from>
    <xdr:ext cx="340360" cy="259080"/>
    <xdr:sp macro="" textlink="">
      <xdr:nvSpPr>
        <xdr:cNvPr id="422" name="【認定こども園・幼稚園・保育所】&#10;有形固定資産減価償却率最大値テキスト">
          <a:extLst>
            <a:ext uri="{FF2B5EF4-FFF2-40B4-BE49-F238E27FC236}">
              <a16:creationId xmlns:a16="http://schemas.microsoft.com/office/drawing/2014/main" id="{3F7E13EF-09EF-4B2F-A412-0D92D854A658}"/>
            </a:ext>
          </a:extLst>
        </xdr:cNvPr>
        <xdr:cNvSpPr txBox="1"/>
      </xdr:nvSpPr>
      <xdr:spPr>
        <a:xfrm>
          <a:off x="14742160" y="5507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3" name="直線コネクタ 422">
          <a:extLst>
            <a:ext uri="{FF2B5EF4-FFF2-40B4-BE49-F238E27FC236}">
              <a16:creationId xmlns:a16="http://schemas.microsoft.com/office/drawing/2014/main" id="{6732C587-C7F3-42E4-A46C-35908C761329}"/>
            </a:ext>
          </a:extLst>
        </xdr:cNvPr>
        <xdr:cNvCxnSpPr/>
      </xdr:nvCxnSpPr>
      <xdr:spPr>
        <a:xfrm>
          <a:off x="14611350" y="57359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635</xdr:rowOff>
    </xdr:from>
    <xdr:ext cx="405130" cy="259080"/>
    <xdr:sp macro="" textlink="">
      <xdr:nvSpPr>
        <xdr:cNvPr id="424" name="【認定こども園・幼稚園・保育所】&#10;有形固定資産減価償却率平均値テキスト">
          <a:extLst>
            <a:ext uri="{FF2B5EF4-FFF2-40B4-BE49-F238E27FC236}">
              <a16:creationId xmlns:a16="http://schemas.microsoft.com/office/drawing/2014/main" id="{3DE6172A-A087-489E-B136-F2E555345FD6}"/>
            </a:ext>
          </a:extLst>
        </xdr:cNvPr>
        <xdr:cNvSpPr txBox="1"/>
      </xdr:nvSpPr>
      <xdr:spPr>
        <a:xfrm>
          <a:off x="14742160" y="63442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25" name="フローチャート: 判断 424">
          <a:extLst>
            <a:ext uri="{FF2B5EF4-FFF2-40B4-BE49-F238E27FC236}">
              <a16:creationId xmlns:a16="http://schemas.microsoft.com/office/drawing/2014/main" id="{21A816F2-6561-4577-BA6C-163385403D9A}"/>
            </a:ext>
          </a:extLst>
        </xdr:cNvPr>
        <xdr:cNvSpPr/>
      </xdr:nvSpPr>
      <xdr:spPr>
        <a:xfrm>
          <a:off x="14649450" y="64928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17780</xdr:rowOff>
    </xdr:from>
    <xdr:to>
      <xdr:col>81</xdr:col>
      <xdr:colOff>101600</xdr:colOff>
      <xdr:row>38</xdr:row>
      <xdr:rowOff>118745</xdr:rowOff>
    </xdr:to>
    <xdr:sp macro="" textlink="">
      <xdr:nvSpPr>
        <xdr:cNvPr id="426" name="フローチャート: 判断 425">
          <a:extLst>
            <a:ext uri="{FF2B5EF4-FFF2-40B4-BE49-F238E27FC236}">
              <a16:creationId xmlns:a16="http://schemas.microsoft.com/office/drawing/2014/main" id="{6809B621-BF2D-4619-8858-EF6CFDCF1B0E}"/>
            </a:ext>
          </a:extLst>
        </xdr:cNvPr>
        <xdr:cNvSpPr/>
      </xdr:nvSpPr>
      <xdr:spPr>
        <a:xfrm>
          <a:off x="13887450" y="653669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170815</xdr:rowOff>
    </xdr:from>
    <xdr:to>
      <xdr:col>76</xdr:col>
      <xdr:colOff>165100</xdr:colOff>
      <xdr:row>38</xdr:row>
      <xdr:rowOff>100965</xdr:rowOff>
    </xdr:to>
    <xdr:sp macro="" textlink="">
      <xdr:nvSpPr>
        <xdr:cNvPr id="427" name="フローチャート: 判断 426">
          <a:extLst>
            <a:ext uri="{FF2B5EF4-FFF2-40B4-BE49-F238E27FC236}">
              <a16:creationId xmlns:a16="http://schemas.microsoft.com/office/drawing/2014/main" id="{A089577B-C218-4E2C-8A57-1916BE31C49F}"/>
            </a:ext>
          </a:extLst>
        </xdr:cNvPr>
        <xdr:cNvSpPr/>
      </xdr:nvSpPr>
      <xdr:spPr>
        <a:xfrm>
          <a:off x="13089890" y="651827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8" name="フローチャート: 判断 427">
          <a:extLst>
            <a:ext uri="{FF2B5EF4-FFF2-40B4-BE49-F238E27FC236}">
              <a16:creationId xmlns:a16="http://schemas.microsoft.com/office/drawing/2014/main" id="{155C342E-C067-474B-90B0-FC16497688A6}"/>
            </a:ext>
          </a:extLst>
        </xdr:cNvPr>
        <xdr:cNvSpPr/>
      </xdr:nvSpPr>
      <xdr:spPr>
        <a:xfrm>
          <a:off x="12303760" y="65176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156210</xdr:rowOff>
    </xdr:from>
    <xdr:to>
      <xdr:col>67</xdr:col>
      <xdr:colOff>101600</xdr:colOff>
      <xdr:row>38</xdr:row>
      <xdr:rowOff>86360</xdr:rowOff>
    </xdr:to>
    <xdr:sp macro="" textlink="">
      <xdr:nvSpPr>
        <xdr:cNvPr id="429" name="フローチャート: 判断 428">
          <a:extLst>
            <a:ext uri="{FF2B5EF4-FFF2-40B4-BE49-F238E27FC236}">
              <a16:creationId xmlns:a16="http://schemas.microsoft.com/office/drawing/2014/main" id="{847F5EBA-62CC-4A52-A819-6767BBFAE37B}"/>
            </a:ext>
          </a:extLst>
        </xdr:cNvPr>
        <xdr:cNvSpPr/>
      </xdr:nvSpPr>
      <xdr:spPr>
        <a:xfrm>
          <a:off x="11487150" y="65017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E57975E6-8F5B-46AF-A83F-E4A7C5AE3420}"/>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BB5B3FAF-7815-4FC3-8772-D9D67E5C6F55}"/>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FD9B7C2E-BDCE-4522-A3A3-8F0A5B12B99D}"/>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6AEAE95E-030C-469D-AD3B-F5E8844E9A49}"/>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FEEAF495-F6B9-46BC-AFB0-62794ABD3965}"/>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102235</xdr:rowOff>
    </xdr:from>
    <xdr:to>
      <xdr:col>85</xdr:col>
      <xdr:colOff>177800</xdr:colOff>
      <xdr:row>39</xdr:row>
      <xdr:rowOff>32385</xdr:rowOff>
    </xdr:to>
    <xdr:sp macro="" textlink="">
      <xdr:nvSpPr>
        <xdr:cNvPr id="435" name="楕円 434">
          <a:extLst>
            <a:ext uri="{FF2B5EF4-FFF2-40B4-BE49-F238E27FC236}">
              <a16:creationId xmlns:a16="http://schemas.microsoft.com/office/drawing/2014/main" id="{11383881-3B2B-451D-94A1-E8349662CCB8}"/>
            </a:ext>
          </a:extLst>
        </xdr:cNvPr>
        <xdr:cNvSpPr/>
      </xdr:nvSpPr>
      <xdr:spPr>
        <a:xfrm>
          <a:off x="14649450" y="66135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80645</xdr:rowOff>
    </xdr:from>
    <xdr:ext cx="405130" cy="259080"/>
    <xdr:sp macro="" textlink="">
      <xdr:nvSpPr>
        <xdr:cNvPr id="436" name="【認定こども園・幼稚園・保育所】&#10;有形固定資産減価償却率該当値テキスト">
          <a:extLst>
            <a:ext uri="{FF2B5EF4-FFF2-40B4-BE49-F238E27FC236}">
              <a16:creationId xmlns:a16="http://schemas.microsoft.com/office/drawing/2014/main" id="{53CB9104-2BD2-46DF-B08B-38F6966A14D8}"/>
            </a:ext>
          </a:extLst>
        </xdr:cNvPr>
        <xdr:cNvSpPr txBox="1"/>
      </xdr:nvSpPr>
      <xdr:spPr>
        <a:xfrm>
          <a:off x="14742160" y="6597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54610</xdr:rowOff>
    </xdr:from>
    <xdr:to>
      <xdr:col>81</xdr:col>
      <xdr:colOff>101600</xdr:colOff>
      <xdr:row>38</xdr:row>
      <xdr:rowOff>156210</xdr:rowOff>
    </xdr:to>
    <xdr:sp macro="" textlink="">
      <xdr:nvSpPr>
        <xdr:cNvPr id="437" name="楕円 436">
          <a:extLst>
            <a:ext uri="{FF2B5EF4-FFF2-40B4-BE49-F238E27FC236}">
              <a16:creationId xmlns:a16="http://schemas.microsoft.com/office/drawing/2014/main" id="{9458FBBC-88BB-4E4E-B08D-9C64FF47686B}"/>
            </a:ext>
          </a:extLst>
        </xdr:cNvPr>
        <xdr:cNvSpPr/>
      </xdr:nvSpPr>
      <xdr:spPr>
        <a:xfrm>
          <a:off x="13887450" y="65735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105410</xdr:rowOff>
    </xdr:from>
    <xdr:to>
      <xdr:col>85</xdr:col>
      <xdr:colOff>127000</xdr:colOff>
      <xdr:row>38</xdr:row>
      <xdr:rowOff>153035</xdr:rowOff>
    </xdr:to>
    <xdr:cxnSp macro="">
      <xdr:nvCxnSpPr>
        <xdr:cNvPr id="438" name="直線コネクタ 437">
          <a:extLst>
            <a:ext uri="{FF2B5EF4-FFF2-40B4-BE49-F238E27FC236}">
              <a16:creationId xmlns:a16="http://schemas.microsoft.com/office/drawing/2014/main" id="{ED9A3F46-7AF5-4A70-AD4D-17D281BB051F}"/>
            </a:ext>
          </a:extLst>
        </xdr:cNvPr>
        <xdr:cNvCxnSpPr/>
      </xdr:nvCxnSpPr>
      <xdr:spPr>
        <a:xfrm>
          <a:off x="13942060" y="661860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45085</xdr:rowOff>
    </xdr:from>
    <xdr:to>
      <xdr:col>76</xdr:col>
      <xdr:colOff>165100</xdr:colOff>
      <xdr:row>38</xdr:row>
      <xdr:rowOff>146685</xdr:rowOff>
    </xdr:to>
    <xdr:sp macro="" textlink="">
      <xdr:nvSpPr>
        <xdr:cNvPr id="439" name="楕円 438">
          <a:extLst>
            <a:ext uri="{FF2B5EF4-FFF2-40B4-BE49-F238E27FC236}">
              <a16:creationId xmlns:a16="http://schemas.microsoft.com/office/drawing/2014/main" id="{6ACA8AF5-E58D-40CA-9B94-D97230756EEC}"/>
            </a:ext>
          </a:extLst>
        </xdr:cNvPr>
        <xdr:cNvSpPr/>
      </xdr:nvSpPr>
      <xdr:spPr>
        <a:xfrm>
          <a:off x="13089890" y="656209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95885</xdr:rowOff>
    </xdr:from>
    <xdr:to>
      <xdr:col>81</xdr:col>
      <xdr:colOff>50800</xdr:colOff>
      <xdr:row>38</xdr:row>
      <xdr:rowOff>105410</xdr:rowOff>
    </xdr:to>
    <xdr:cxnSp macro="">
      <xdr:nvCxnSpPr>
        <xdr:cNvPr id="440" name="直線コネクタ 439">
          <a:extLst>
            <a:ext uri="{FF2B5EF4-FFF2-40B4-BE49-F238E27FC236}">
              <a16:creationId xmlns:a16="http://schemas.microsoft.com/office/drawing/2014/main" id="{5D09AAD4-7854-4A85-9C9D-80CCA4583766}"/>
            </a:ext>
          </a:extLst>
        </xdr:cNvPr>
        <xdr:cNvCxnSpPr/>
      </xdr:nvCxnSpPr>
      <xdr:spPr>
        <a:xfrm>
          <a:off x="13144500" y="6607175"/>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118745</xdr:rowOff>
    </xdr:from>
    <xdr:to>
      <xdr:col>72</xdr:col>
      <xdr:colOff>38100</xdr:colOff>
      <xdr:row>38</xdr:row>
      <xdr:rowOff>48895</xdr:rowOff>
    </xdr:to>
    <xdr:sp macro="" textlink="">
      <xdr:nvSpPr>
        <xdr:cNvPr id="441" name="楕円 440">
          <a:extLst>
            <a:ext uri="{FF2B5EF4-FFF2-40B4-BE49-F238E27FC236}">
              <a16:creationId xmlns:a16="http://schemas.microsoft.com/office/drawing/2014/main" id="{6993D7A5-9125-4F56-B7C4-A99148D7E9A0}"/>
            </a:ext>
          </a:extLst>
        </xdr:cNvPr>
        <xdr:cNvSpPr/>
      </xdr:nvSpPr>
      <xdr:spPr>
        <a:xfrm>
          <a:off x="12303760" y="646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169545</xdr:rowOff>
    </xdr:from>
    <xdr:to>
      <xdr:col>76</xdr:col>
      <xdr:colOff>114300</xdr:colOff>
      <xdr:row>38</xdr:row>
      <xdr:rowOff>95885</xdr:rowOff>
    </xdr:to>
    <xdr:cxnSp macro="">
      <xdr:nvCxnSpPr>
        <xdr:cNvPr id="442" name="直線コネクタ 441">
          <a:extLst>
            <a:ext uri="{FF2B5EF4-FFF2-40B4-BE49-F238E27FC236}">
              <a16:creationId xmlns:a16="http://schemas.microsoft.com/office/drawing/2014/main" id="{2C34CA2D-7D20-4EC2-860B-4FA1B210F0BC}"/>
            </a:ext>
          </a:extLst>
        </xdr:cNvPr>
        <xdr:cNvCxnSpPr/>
      </xdr:nvCxnSpPr>
      <xdr:spPr>
        <a:xfrm>
          <a:off x="12346940" y="6517005"/>
          <a:ext cx="79756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114935</xdr:rowOff>
    </xdr:from>
    <xdr:to>
      <xdr:col>67</xdr:col>
      <xdr:colOff>101600</xdr:colOff>
      <xdr:row>38</xdr:row>
      <xdr:rowOff>45085</xdr:rowOff>
    </xdr:to>
    <xdr:sp macro="" textlink="">
      <xdr:nvSpPr>
        <xdr:cNvPr id="443" name="楕円 442">
          <a:extLst>
            <a:ext uri="{FF2B5EF4-FFF2-40B4-BE49-F238E27FC236}">
              <a16:creationId xmlns:a16="http://schemas.microsoft.com/office/drawing/2014/main" id="{B39F6E03-6DA0-4C3D-9385-8C8FF186F590}"/>
            </a:ext>
          </a:extLst>
        </xdr:cNvPr>
        <xdr:cNvSpPr/>
      </xdr:nvSpPr>
      <xdr:spPr>
        <a:xfrm>
          <a:off x="11487150" y="64585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166370</xdr:rowOff>
    </xdr:from>
    <xdr:to>
      <xdr:col>71</xdr:col>
      <xdr:colOff>177800</xdr:colOff>
      <xdr:row>37</xdr:row>
      <xdr:rowOff>169545</xdr:rowOff>
    </xdr:to>
    <xdr:cxnSp macro="">
      <xdr:nvCxnSpPr>
        <xdr:cNvPr id="444" name="直線コネクタ 443">
          <a:extLst>
            <a:ext uri="{FF2B5EF4-FFF2-40B4-BE49-F238E27FC236}">
              <a16:creationId xmlns:a16="http://schemas.microsoft.com/office/drawing/2014/main" id="{EF5EB9E4-CDCA-41BB-ADE5-D10003F4393F}"/>
            </a:ext>
          </a:extLst>
        </xdr:cNvPr>
        <xdr:cNvCxnSpPr/>
      </xdr:nvCxnSpPr>
      <xdr:spPr>
        <a:xfrm>
          <a:off x="11541760" y="6513830"/>
          <a:ext cx="8051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135255</xdr:rowOff>
    </xdr:from>
    <xdr:ext cx="405130" cy="256540"/>
    <xdr:sp macro="" textlink="">
      <xdr:nvSpPr>
        <xdr:cNvPr id="445" name="n_1aveValue【認定こども園・幼稚園・保育所】&#10;有形固定資産減価償却率">
          <a:extLst>
            <a:ext uri="{FF2B5EF4-FFF2-40B4-BE49-F238E27FC236}">
              <a16:creationId xmlns:a16="http://schemas.microsoft.com/office/drawing/2014/main" id="{85A3A182-BF13-468E-84C3-28CE5214B614}"/>
            </a:ext>
          </a:extLst>
        </xdr:cNvPr>
        <xdr:cNvSpPr txBox="1"/>
      </xdr:nvSpPr>
      <xdr:spPr>
        <a:xfrm>
          <a:off x="13738225" y="63036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117475</xdr:rowOff>
    </xdr:from>
    <xdr:ext cx="402590" cy="259080"/>
    <xdr:sp macro="" textlink="">
      <xdr:nvSpPr>
        <xdr:cNvPr id="446" name="n_2aveValue【認定こども園・幼稚園・保育所】&#10;有形固定資産減価償却率">
          <a:extLst>
            <a:ext uri="{FF2B5EF4-FFF2-40B4-BE49-F238E27FC236}">
              <a16:creationId xmlns:a16="http://schemas.microsoft.com/office/drawing/2014/main" id="{14F8A0B6-75E0-4A6E-AC3C-7995328203BF}"/>
            </a:ext>
          </a:extLst>
        </xdr:cNvPr>
        <xdr:cNvSpPr txBox="1"/>
      </xdr:nvSpPr>
      <xdr:spPr>
        <a:xfrm>
          <a:off x="12957175" y="6289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95250</xdr:rowOff>
    </xdr:from>
    <xdr:ext cx="402590" cy="259080"/>
    <xdr:sp macro="" textlink="">
      <xdr:nvSpPr>
        <xdr:cNvPr id="447" name="n_3aveValue【認定こども園・幼稚園・保育所】&#10;有形固定資産減価償却率">
          <a:extLst>
            <a:ext uri="{FF2B5EF4-FFF2-40B4-BE49-F238E27FC236}">
              <a16:creationId xmlns:a16="http://schemas.microsoft.com/office/drawing/2014/main" id="{41912277-05C2-4338-9B4C-5CCCDCD5C1F3}"/>
            </a:ext>
          </a:extLst>
        </xdr:cNvPr>
        <xdr:cNvSpPr txBox="1"/>
      </xdr:nvSpPr>
      <xdr:spPr>
        <a:xfrm>
          <a:off x="12171045" y="6606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77470</xdr:rowOff>
    </xdr:from>
    <xdr:ext cx="402590" cy="256540"/>
    <xdr:sp macro="" textlink="">
      <xdr:nvSpPr>
        <xdr:cNvPr id="448" name="n_4aveValue【認定こども園・幼稚園・保育所】&#10;有形固定資産減価償却率">
          <a:extLst>
            <a:ext uri="{FF2B5EF4-FFF2-40B4-BE49-F238E27FC236}">
              <a16:creationId xmlns:a16="http://schemas.microsoft.com/office/drawing/2014/main" id="{4435A4EC-BD6F-405A-9DFD-28A0FFD8E3B8}"/>
            </a:ext>
          </a:extLst>
        </xdr:cNvPr>
        <xdr:cNvSpPr txBox="1"/>
      </xdr:nvSpPr>
      <xdr:spPr>
        <a:xfrm>
          <a:off x="11354435" y="6592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147320</xdr:rowOff>
    </xdr:from>
    <xdr:ext cx="405130" cy="259080"/>
    <xdr:sp macro="" textlink="">
      <xdr:nvSpPr>
        <xdr:cNvPr id="449" name="n_1mainValue【認定こども園・幼稚園・保育所】&#10;有形固定資産減価償却率">
          <a:extLst>
            <a:ext uri="{FF2B5EF4-FFF2-40B4-BE49-F238E27FC236}">
              <a16:creationId xmlns:a16="http://schemas.microsoft.com/office/drawing/2014/main" id="{A5AA9325-C517-4691-AE52-54A603D25385}"/>
            </a:ext>
          </a:extLst>
        </xdr:cNvPr>
        <xdr:cNvSpPr txBox="1"/>
      </xdr:nvSpPr>
      <xdr:spPr>
        <a:xfrm>
          <a:off x="13738225" y="6660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137795</xdr:rowOff>
    </xdr:from>
    <xdr:ext cx="402590" cy="259080"/>
    <xdr:sp macro="" textlink="">
      <xdr:nvSpPr>
        <xdr:cNvPr id="450" name="n_2mainValue【認定こども園・幼稚園・保育所】&#10;有形固定資産減価償却率">
          <a:extLst>
            <a:ext uri="{FF2B5EF4-FFF2-40B4-BE49-F238E27FC236}">
              <a16:creationId xmlns:a16="http://schemas.microsoft.com/office/drawing/2014/main" id="{308C9DE3-8E74-487F-9F76-F5C70C0013B4}"/>
            </a:ext>
          </a:extLst>
        </xdr:cNvPr>
        <xdr:cNvSpPr txBox="1"/>
      </xdr:nvSpPr>
      <xdr:spPr>
        <a:xfrm>
          <a:off x="12957175" y="6649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65405</xdr:rowOff>
    </xdr:from>
    <xdr:ext cx="402590" cy="256540"/>
    <xdr:sp macro="" textlink="">
      <xdr:nvSpPr>
        <xdr:cNvPr id="451" name="n_3mainValue【認定こども園・幼稚園・保育所】&#10;有形固定資産減価償却率">
          <a:extLst>
            <a:ext uri="{FF2B5EF4-FFF2-40B4-BE49-F238E27FC236}">
              <a16:creationId xmlns:a16="http://schemas.microsoft.com/office/drawing/2014/main" id="{FE5DD502-2DA8-41C8-9AC5-74FC8E53C0CF}"/>
            </a:ext>
          </a:extLst>
        </xdr:cNvPr>
        <xdr:cNvSpPr txBox="1"/>
      </xdr:nvSpPr>
      <xdr:spPr>
        <a:xfrm>
          <a:off x="12171045" y="62357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61595</xdr:rowOff>
    </xdr:from>
    <xdr:ext cx="402590" cy="259080"/>
    <xdr:sp macro="" textlink="">
      <xdr:nvSpPr>
        <xdr:cNvPr id="452" name="n_4mainValue【認定こども園・幼稚園・保育所】&#10;有形固定資産減価償却率">
          <a:extLst>
            <a:ext uri="{FF2B5EF4-FFF2-40B4-BE49-F238E27FC236}">
              <a16:creationId xmlns:a16="http://schemas.microsoft.com/office/drawing/2014/main" id="{5DADE3D1-551E-4189-80A0-3E9A6DA3B235}"/>
            </a:ext>
          </a:extLst>
        </xdr:cNvPr>
        <xdr:cNvSpPr txBox="1"/>
      </xdr:nvSpPr>
      <xdr:spPr>
        <a:xfrm>
          <a:off x="11354435" y="6229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6FCBEC3-E50D-409B-B65E-1539BD5EC1D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EF54B065-8AA0-4FEB-8BDE-BA90C5440B60}"/>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F85FA0C1-FE95-4EDC-86D3-D27F6ADA7560}"/>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87F4D05-F7C1-4837-A26F-C02FEFD56E3D}"/>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64E27A5-1C8B-4314-BF9B-0FE59F0D2D1F}"/>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994F93CE-7E98-41E4-BCD2-4C496617F00E}"/>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656B8E83-C882-44D9-9925-61F7C114C763}"/>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6735492-BF71-432A-A388-A78D4BC7F1AD}"/>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1" name="テキスト ボックス 460">
          <a:extLst>
            <a:ext uri="{FF2B5EF4-FFF2-40B4-BE49-F238E27FC236}">
              <a16:creationId xmlns:a16="http://schemas.microsoft.com/office/drawing/2014/main" id="{02A20BD8-BE46-4530-A2F1-37C314DDA22F}"/>
            </a:ext>
          </a:extLst>
        </xdr:cNvPr>
        <xdr:cNvSpPr txBox="1"/>
      </xdr:nvSpPr>
      <xdr:spPr>
        <a:xfrm>
          <a:off x="164401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37AAC72-0027-480C-B812-A1448F012440}"/>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D529F444-E462-44F1-929C-CF4C581762EB}"/>
            </a:ext>
          </a:extLst>
        </xdr:cNvPr>
        <xdr:cNvCxnSpPr/>
      </xdr:nvCxnSpPr>
      <xdr:spPr>
        <a:xfrm>
          <a:off x="16459200" y="7158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64" name="テキスト ボックス 463">
          <a:extLst>
            <a:ext uri="{FF2B5EF4-FFF2-40B4-BE49-F238E27FC236}">
              <a16:creationId xmlns:a16="http://schemas.microsoft.com/office/drawing/2014/main" id="{2B692B86-7E96-4543-9C74-C7AD9BCA4E01}"/>
            </a:ext>
          </a:extLst>
        </xdr:cNvPr>
        <xdr:cNvSpPr txBox="1"/>
      </xdr:nvSpPr>
      <xdr:spPr>
        <a:xfrm>
          <a:off x="16047085" y="7022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F1DD0446-CA50-491A-8B30-E7D16AD86C12}"/>
            </a:ext>
          </a:extLst>
        </xdr:cNvPr>
        <xdr:cNvCxnSpPr/>
      </xdr:nvCxnSpPr>
      <xdr:spPr>
        <a:xfrm>
          <a:off x="16459200" y="670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66" name="テキスト ボックス 465">
          <a:extLst>
            <a:ext uri="{FF2B5EF4-FFF2-40B4-BE49-F238E27FC236}">
              <a16:creationId xmlns:a16="http://schemas.microsoft.com/office/drawing/2014/main" id="{C780607B-E5C4-492F-A238-9FE8481B6687}"/>
            </a:ext>
          </a:extLst>
        </xdr:cNvPr>
        <xdr:cNvSpPr txBox="1"/>
      </xdr:nvSpPr>
      <xdr:spPr>
        <a:xfrm>
          <a:off x="16047085" y="656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7067AD4E-E542-451C-94DC-517DDC18F980}"/>
            </a:ext>
          </a:extLst>
        </xdr:cNvPr>
        <xdr:cNvCxnSpPr/>
      </xdr:nvCxnSpPr>
      <xdr:spPr>
        <a:xfrm>
          <a:off x="164592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68" name="テキスト ボックス 467">
          <a:extLst>
            <a:ext uri="{FF2B5EF4-FFF2-40B4-BE49-F238E27FC236}">
              <a16:creationId xmlns:a16="http://schemas.microsoft.com/office/drawing/2014/main" id="{A01CC200-760E-4B7C-873A-619A87243C4B}"/>
            </a:ext>
          </a:extLst>
        </xdr:cNvPr>
        <xdr:cNvSpPr txBox="1"/>
      </xdr:nvSpPr>
      <xdr:spPr>
        <a:xfrm>
          <a:off x="16047085" y="61042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AA67A584-3AE5-4119-80CD-3F5CCA169A0F}"/>
            </a:ext>
          </a:extLst>
        </xdr:cNvPr>
        <xdr:cNvCxnSpPr/>
      </xdr:nvCxnSpPr>
      <xdr:spPr>
        <a:xfrm>
          <a:off x="16459200" y="5787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70" name="テキスト ボックス 469">
          <a:extLst>
            <a:ext uri="{FF2B5EF4-FFF2-40B4-BE49-F238E27FC236}">
              <a16:creationId xmlns:a16="http://schemas.microsoft.com/office/drawing/2014/main" id="{F44BCD91-2C32-4EED-8365-43F6D9316AF4}"/>
            </a:ext>
          </a:extLst>
        </xdr:cNvPr>
        <xdr:cNvSpPr txBox="1"/>
      </xdr:nvSpPr>
      <xdr:spPr>
        <a:xfrm>
          <a:off x="16047085" y="56508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2AC3A70-F31E-4848-90AA-8AAA81F17D82}"/>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2" name="テキスト ボックス 471">
          <a:extLst>
            <a:ext uri="{FF2B5EF4-FFF2-40B4-BE49-F238E27FC236}">
              <a16:creationId xmlns:a16="http://schemas.microsoft.com/office/drawing/2014/main" id="{DADD5B8D-5F32-4306-8C77-2EDB7C245067}"/>
            </a:ext>
          </a:extLst>
        </xdr:cNvPr>
        <xdr:cNvSpPr txBox="1"/>
      </xdr:nvSpPr>
      <xdr:spPr>
        <a:xfrm>
          <a:off x="16047085" y="519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748DDAA1-64E2-4313-A175-E60A45DB6330}"/>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128905</xdr:rowOff>
    </xdr:from>
    <xdr:to>
      <xdr:col>116</xdr:col>
      <xdr:colOff>62865</xdr:colOff>
      <xdr:row>41</xdr:row>
      <xdr:rowOff>114935</xdr:rowOff>
    </xdr:to>
    <xdr:cxnSp macro="">
      <xdr:nvCxnSpPr>
        <xdr:cNvPr id="474" name="直線コネクタ 473">
          <a:extLst>
            <a:ext uri="{FF2B5EF4-FFF2-40B4-BE49-F238E27FC236}">
              <a16:creationId xmlns:a16="http://schemas.microsoft.com/office/drawing/2014/main" id="{D2D6704E-7C4A-4EF3-9FCD-F5D8B5590857}"/>
            </a:ext>
          </a:extLst>
        </xdr:cNvPr>
        <xdr:cNvCxnSpPr/>
      </xdr:nvCxnSpPr>
      <xdr:spPr>
        <a:xfrm flipV="1">
          <a:off x="19947255" y="5962015"/>
          <a:ext cx="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75" name="【認定こども園・幼稚園・保育所】&#10;一人当たり面積最小値テキスト">
          <a:extLst>
            <a:ext uri="{FF2B5EF4-FFF2-40B4-BE49-F238E27FC236}">
              <a16:creationId xmlns:a16="http://schemas.microsoft.com/office/drawing/2014/main" id="{A82F6633-C8A4-4B4C-9F63-EBAE28086071}"/>
            </a:ext>
          </a:extLst>
        </xdr:cNvPr>
        <xdr:cNvSpPr txBox="1"/>
      </xdr:nvSpPr>
      <xdr:spPr>
        <a:xfrm>
          <a:off x="19985990" y="715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76" name="直線コネクタ 475">
          <a:extLst>
            <a:ext uri="{FF2B5EF4-FFF2-40B4-BE49-F238E27FC236}">
              <a16:creationId xmlns:a16="http://schemas.microsoft.com/office/drawing/2014/main" id="{C08D7C76-5846-426C-9EBD-06D7A52CBE03}"/>
            </a:ext>
          </a:extLst>
        </xdr:cNvPr>
        <xdr:cNvCxnSpPr/>
      </xdr:nvCxnSpPr>
      <xdr:spPr>
        <a:xfrm>
          <a:off x="19885660" y="71443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75565</xdr:rowOff>
    </xdr:from>
    <xdr:ext cx="469900" cy="256540"/>
    <xdr:sp macro="" textlink="">
      <xdr:nvSpPr>
        <xdr:cNvPr id="477" name="【認定こども園・幼稚園・保育所】&#10;一人当たり面積最大値テキスト">
          <a:extLst>
            <a:ext uri="{FF2B5EF4-FFF2-40B4-BE49-F238E27FC236}">
              <a16:creationId xmlns:a16="http://schemas.microsoft.com/office/drawing/2014/main" id="{99C4282F-3158-4BC1-A638-EFAF2EF97312}"/>
            </a:ext>
          </a:extLst>
        </xdr:cNvPr>
        <xdr:cNvSpPr txBox="1"/>
      </xdr:nvSpPr>
      <xdr:spPr>
        <a:xfrm>
          <a:off x="19985990" y="57334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128905</xdr:rowOff>
    </xdr:from>
    <xdr:to>
      <xdr:col>116</xdr:col>
      <xdr:colOff>152400</xdr:colOff>
      <xdr:row>34</xdr:row>
      <xdr:rowOff>128905</xdr:rowOff>
    </xdr:to>
    <xdr:cxnSp macro="">
      <xdr:nvCxnSpPr>
        <xdr:cNvPr id="478" name="直線コネクタ 477">
          <a:extLst>
            <a:ext uri="{FF2B5EF4-FFF2-40B4-BE49-F238E27FC236}">
              <a16:creationId xmlns:a16="http://schemas.microsoft.com/office/drawing/2014/main" id="{89B3C3B1-1869-4253-BC1F-48BD17D5928C}"/>
            </a:ext>
          </a:extLst>
        </xdr:cNvPr>
        <xdr:cNvCxnSpPr/>
      </xdr:nvCxnSpPr>
      <xdr:spPr>
        <a:xfrm>
          <a:off x="19885660" y="59620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125095</xdr:rowOff>
    </xdr:from>
    <xdr:ext cx="469900" cy="258445"/>
    <xdr:sp macro="" textlink="">
      <xdr:nvSpPr>
        <xdr:cNvPr id="479" name="【認定こども園・幼稚園・保育所】&#10;一人当たり面積平均値テキスト">
          <a:extLst>
            <a:ext uri="{FF2B5EF4-FFF2-40B4-BE49-F238E27FC236}">
              <a16:creationId xmlns:a16="http://schemas.microsoft.com/office/drawing/2014/main" id="{272F58C9-29AC-4E88-8DDC-221B0C65A769}"/>
            </a:ext>
          </a:extLst>
        </xdr:cNvPr>
        <xdr:cNvSpPr txBox="1"/>
      </xdr:nvSpPr>
      <xdr:spPr>
        <a:xfrm>
          <a:off x="19985990" y="68135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146685</xdr:rowOff>
    </xdr:from>
    <xdr:to>
      <xdr:col>116</xdr:col>
      <xdr:colOff>114300</xdr:colOff>
      <xdr:row>40</xdr:row>
      <xdr:rowOff>76835</xdr:rowOff>
    </xdr:to>
    <xdr:sp macro="" textlink="">
      <xdr:nvSpPr>
        <xdr:cNvPr id="480" name="フローチャート: 判断 479">
          <a:extLst>
            <a:ext uri="{FF2B5EF4-FFF2-40B4-BE49-F238E27FC236}">
              <a16:creationId xmlns:a16="http://schemas.microsoft.com/office/drawing/2014/main" id="{660D193A-57C8-44AC-A49B-D39C48A33CAD}"/>
            </a:ext>
          </a:extLst>
        </xdr:cNvPr>
        <xdr:cNvSpPr/>
      </xdr:nvSpPr>
      <xdr:spPr>
        <a:xfrm>
          <a:off x="19904710" y="68313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112395</xdr:rowOff>
    </xdr:from>
    <xdr:to>
      <xdr:col>112</xdr:col>
      <xdr:colOff>38100</xdr:colOff>
      <xdr:row>39</xdr:row>
      <xdr:rowOff>42545</xdr:rowOff>
    </xdr:to>
    <xdr:sp macro="" textlink="">
      <xdr:nvSpPr>
        <xdr:cNvPr id="481" name="フローチャート: 判断 480">
          <a:extLst>
            <a:ext uri="{FF2B5EF4-FFF2-40B4-BE49-F238E27FC236}">
              <a16:creationId xmlns:a16="http://schemas.microsoft.com/office/drawing/2014/main" id="{F5FAB332-F025-45FE-AEF0-6044ED297748}"/>
            </a:ext>
          </a:extLst>
        </xdr:cNvPr>
        <xdr:cNvSpPr/>
      </xdr:nvSpPr>
      <xdr:spPr>
        <a:xfrm>
          <a:off x="19161760" y="66274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109855</xdr:rowOff>
    </xdr:from>
    <xdr:to>
      <xdr:col>107</xdr:col>
      <xdr:colOff>101600</xdr:colOff>
      <xdr:row>39</xdr:row>
      <xdr:rowOff>40640</xdr:rowOff>
    </xdr:to>
    <xdr:sp macro="" textlink="">
      <xdr:nvSpPr>
        <xdr:cNvPr id="482" name="フローチャート: 判断 481">
          <a:extLst>
            <a:ext uri="{FF2B5EF4-FFF2-40B4-BE49-F238E27FC236}">
              <a16:creationId xmlns:a16="http://schemas.microsoft.com/office/drawing/2014/main" id="{2AF67B14-7070-46B5-8BDC-544966EB9148}"/>
            </a:ext>
          </a:extLst>
        </xdr:cNvPr>
        <xdr:cNvSpPr/>
      </xdr:nvSpPr>
      <xdr:spPr>
        <a:xfrm>
          <a:off x="18345150" y="6623050"/>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102870</xdr:rowOff>
    </xdr:from>
    <xdr:to>
      <xdr:col>102</xdr:col>
      <xdr:colOff>165100</xdr:colOff>
      <xdr:row>39</xdr:row>
      <xdr:rowOff>33020</xdr:rowOff>
    </xdr:to>
    <xdr:sp macro="" textlink="">
      <xdr:nvSpPr>
        <xdr:cNvPr id="483" name="フローチャート: 判断 482">
          <a:extLst>
            <a:ext uri="{FF2B5EF4-FFF2-40B4-BE49-F238E27FC236}">
              <a16:creationId xmlns:a16="http://schemas.microsoft.com/office/drawing/2014/main" id="{1372B4ED-2B69-4336-B440-F52AEC150666}"/>
            </a:ext>
          </a:extLst>
        </xdr:cNvPr>
        <xdr:cNvSpPr/>
      </xdr:nvSpPr>
      <xdr:spPr>
        <a:xfrm>
          <a:off x="17547590" y="661606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109855</xdr:rowOff>
    </xdr:from>
    <xdr:to>
      <xdr:col>98</xdr:col>
      <xdr:colOff>38100</xdr:colOff>
      <xdr:row>39</xdr:row>
      <xdr:rowOff>40640</xdr:rowOff>
    </xdr:to>
    <xdr:sp macro="" textlink="">
      <xdr:nvSpPr>
        <xdr:cNvPr id="484" name="フローチャート: 判断 483">
          <a:extLst>
            <a:ext uri="{FF2B5EF4-FFF2-40B4-BE49-F238E27FC236}">
              <a16:creationId xmlns:a16="http://schemas.microsoft.com/office/drawing/2014/main" id="{B7B8ACDC-4804-46E4-92FC-4CDC5CF78B43}"/>
            </a:ext>
          </a:extLst>
        </xdr:cNvPr>
        <xdr:cNvSpPr/>
      </xdr:nvSpPr>
      <xdr:spPr>
        <a:xfrm>
          <a:off x="16761460" y="6623050"/>
          <a:ext cx="787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A306248F-ECA1-4EA5-8ECF-561A0BFE5E62}"/>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00404410-9500-4D46-A300-FD57C740C6E8}"/>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61493E-E65D-4CA5-91FE-B8F38C509DDC}"/>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98D5FBE2-C462-4030-A9EE-D989C744F16F}"/>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2CFC60B5-13FA-4444-ACC7-F6D23883040F}"/>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167005</xdr:rowOff>
    </xdr:from>
    <xdr:to>
      <xdr:col>116</xdr:col>
      <xdr:colOff>114300</xdr:colOff>
      <xdr:row>35</xdr:row>
      <xdr:rowOff>97790</xdr:rowOff>
    </xdr:to>
    <xdr:sp macro="" textlink="">
      <xdr:nvSpPr>
        <xdr:cNvPr id="490" name="楕円 489">
          <a:extLst>
            <a:ext uri="{FF2B5EF4-FFF2-40B4-BE49-F238E27FC236}">
              <a16:creationId xmlns:a16="http://schemas.microsoft.com/office/drawing/2014/main" id="{B5846985-9489-41D3-9715-EED6AF12C964}"/>
            </a:ext>
          </a:extLst>
        </xdr:cNvPr>
        <xdr:cNvSpPr/>
      </xdr:nvSpPr>
      <xdr:spPr>
        <a:xfrm>
          <a:off x="19904710" y="6000115"/>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81915</xdr:rowOff>
    </xdr:from>
    <xdr:ext cx="469900" cy="259080"/>
    <xdr:sp macro="" textlink="">
      <xdr:nvSpPr>
        <xdr:cNvPr id="491" name="【認定こども園・幼稚園・保育所】&#10;一人当たり面積該当値テキスト">
          <a:extLst>
            <a:ext uri="{FF2B5EF4-FFF2-40B4-BE49-F238E27FC236}">
              <a16:creationId xmlns:a16="http://schemas.microsoft.com/office/drawing/2014/main" id="{2829C2A0-C113-43EA-B2BB-690815FF4EC5}"/>
            </a:ext>
          </a:extLst>
        </xdr:cNvPr>
        <xdr:cNvSpPr txBox="1"/>
      </xdr:nvSpPr>
      <xdr:spPr>
        <a:xfrm>
          <a:off x="19985990" y="591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16510</xdr:rowOff>
    </xdr:from>
    <xdr:to>
      <xdr:col>112</xdr:col>
      <xdr:colOff>38100</xdr:colOff>
      <xdr:row>35</xdr:row>
      <xdr:rowOff>118110</xdr:rowOff>
    </xdr:to>
    <xdr:sp macro="" textlink="">
      <xdr:nvSpPr>
        <xdr:cNvPr id="492" name="楕円 491">
          <a:extLst>
            <a:ext uri="{FF2B5EF4-FFF2-40B4-BE49-F238E27FC236}">
              <a16:creationId xmlns:a16="http://schemas.microsoft.com/office/drawing/2014/main" id="{2C0D7D76-D4AE-4B61-80DE-78C6B6E4D303}"/>
            </a:ext>
          </a:extLst>
        </xdr:cNvPr>
        <xdr:cNvSpPr/>
      </xdr:nvSpPr>
      <xdr:spPr>
        <a:xfrm>
          <a:off x="19161760" y="602107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46355</xdr:rowOff>
    </xdr:from>
    <xdr:to>
      <xdr:col>116</xdr:col>
      <xdr:colOff>63500</xdr:colOff>
      <xdr:row>35</xdr:row>
      <xdr:rowOff>67310</xdr:rowOff>
    </xdr:to>
    <xdr:cxnSp macro="">
      <xdr:nvCxnSpPr>
        <xdr:cNvPr id="493" name="直線コネクタ 492">
          <a:extLst>
            <a:ext uri="{FF2B5EF4-FFF2-40B4-BE49-F238E27FC236}">
              <a16:creationId xmlns:a16="http://schemas.microsoft.com/office/drawing/2014/main" id="{5F4F8518-503C-4509-840A-F5571DCC6E29}"/>
            </a:ext>
          </a:extLst>
        </xdr:cNvPr>
        <xdr:cNvCxnSpPr/>
      </xdr:nvCxnSpPr>
      <xdr:spPr>
        <a:xfrm flipV="1">
          <a:off x="19204940" y="6049010"/>
          <a:ext cx="742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34290</xdr:rowOff>
    </xdr:from>
    <xdr:to>
      <xdr:col>107</xdr:col>
      <xdr:colOff>101600</xdr:colOff>
      <xdr:row>35</xdr:row>
      <xdr:rowOff>135890</xdr:rowOff>
    </xdr:to>
    <xdr:sp macro="" textlink="">
      <xdr:nvSpPr>
        <xdr:cNvPr id="494" name="楕円 493">
          <a:extLst>
            <a:ext uri="{FF2B5EF4-FFF2-40B4-BE49-F238E27FC236}">
              <a16:creationId xmlns:a16="http://schemas.microsoft.com/office/drawing/2014/main" id="{9BB9C220-B980-4B66-9585-90B85C3E7C6C}"/>
            </a:ext>
          </a:extLst>
        </xdr:cNvPr>
        <xdr:cNvSpPr/>
      </xdr:nvSpPr>
      <xdr:spPr>
        <a:xfrm>
          <a:off x="18345150" y="60350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67310</xdr:rowOff>
    </xdr:from>
    <xdr:to>
      <xdr:col>111</xdr:col>
      <xdr:colOff>177800</xdr:colOff>
      <xdr:row>35</xdr:row>
      <xdr:rowOff>85090</xdr:rowOff>
    </xdr:to>
    <xdr:cxnSp macro="">
      <xdr:nvCxnSpPr>
        <xdr:cNvPr id="495" name="直線コネクタ 494">
          <a:extLst>
            <a:ext uri="{FF2B5EF4-FFF2-40B4-BE49-F238E27FC236}">
              <a16:creationId xmlns:a16="http://schemas.microsoft.com/office/drawing/2014/main" id="{137F0E38-9771-4C5B-80E1-714ECD215BA3}"/>
            </a:ext>
          </a:extLst>
        </xdr:cNvPr>
        <xdr:cNvCxnSpPr/>
      </xdr:nvCxnSpPr>
      <xdr:spPr>
        <a:xfrm flipV="1">
          <a:off x="18399760" y="6066155"/>
          <a:ext cx="8051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55245</xdr:rowOff>
    </xdr:from>
    <xdr:to>
      <xdr:col>102</xdr:col>
      <xdr:colOff>165100</xdr:colOff>
      <xdr:row>35</xdr:row>
      <xdr:rowOff>156845</xdr:rowOff>
    </xdr:to>
    <xdr:sp macro="" textlink="">
      <xdr:nvSpPr>
        <xdr:cNvPr id="496" name="楕円 495">
          <a:extLst>
            <a:ext uri="{FF2B5EF4-FFF2-40B4-BE49-F238E27FC236}">
              <a16:creationId xmlns:a16="http://schemas.microsoft.com/office/drawing/2014/main" id="{5A2D58EE-498A-4CDC-9702-31CEFB611617}"/>
            </a:ext>
          </a:extLst>
        </xdr:cNvPr>
        <xdr:cNvSpPr/>
      </xdr:nvSpPr>
      <xdr:spPr>
        <a:xfrm>
          <a:off x="17547590" y="605980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85090</xdr:rowOff>
    </xdr:from>
    <xdr:to>
      <xdr:col>107</xdr:col>
      <xdr:colOff>50800</xdr:colOff>
      <xdr:row>35</xdr:row>
      <xdr:rowOff>106045</xdr:rowOff>
    </xdr:to>
    <xdr:cxnSp macro="">
      <xdr:nvCxnSpPr>
        <xdr:cNvPr id="497" name="直線コネクタ 496">
          <a:extLst>
            <a:ext uri="{FF2B5EF4-FFF2-40B4-BE49-F238E27FC236}">
              <a16:creationId xmlns:a16="http://schemas.microsoft.com/office/drawing/2014/main" id="{9100C5B1-4809-40D7-941D-F0902624D17A}"/>
            </a:ext>
          </a:extLst>
        </xdr:cNvPr>
        <xdr:cNvCxnSpPr/>
      </xdr:nvCxnSpPr>
      <xdr:spPr>
        <a:xfrm flipV="1">
          <a:off x="17602200" y="6087745"/>
          <a:ext cx="7975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116840</xdr:rowOff>
    </xdr:from>
    <xdr:to>
      <xdr:col>98</xdr:col>
      <xdr:colOff>38100</xdr:colOff>
      <xdr:row>36</xdr:row>
      <xdr:rowOff>46990</xdr:rowOff>
    </xdr:to>
    <xdr:sp macro="" textlink="">
      <xdr:nvSpPr>
        <xdr:cNvPr id="498" name="楕円 497">
          <a:extLst>
            <a:ext uri="{FF2B5EF4-FFF2-40B4-BE49-F238E27FC236}">
              <a16:creationId xmlns:a16="http://schemas.microsoft.com/office/drawing/2014/main" id="{02A27FE5-600C-4D8E-81C8-478E924AAA56}"/>
            </a:ext>
          </a:extLst>
        </xdr:cNvPr>
        <xdr:cNvSpPr/>
      </xdr:nvSpPr>
      <xdr:spPr>
        <a:xfrm>
          <a:off x="16761460" y="6117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106045</xdr:rowOff>
    </xdr:from>
    <xdr:to>
      <xdr:col>102</xdr:col>
      <xdr:colOff>114300</xdr:colOff>
      <xdr:row>35</xdr:row>
      <xdr:rowOff>167640</xdr:rowOff>
    </xdr:to>
    <xdr:cxnSp macro="">
      <xdr:nvCxnSpPr>
        <xdr:cNvPr id="499" name="直線コネクタ 498">
          <a:extLst>
            <a:ext uri="{FF2B5EF4-FFF2-40B4-BE49-F238E27FC236}">
              <a16:creationId xmlns:a16="http://schemas.microsoft.com/office/drawing/2014/main" id="{7AE4C603-D779-4F9A-A04F-6A40C8311509}"/>
            </a:ext>
          </a:extLst>
        </xdr:cNvPr>
        <xdr:cNvCxnSpPr/>
      </xdr:nvCxnSpPr>
      <xdr:spPr>
        <a:xfrm flipV="1">
          <a:off x="16804640" y="6104890"/>
          <a:ext cx="79756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33655</xdr:rowOff>
    </xdr:from>
    <xdr:ext cx="469900" cy="258445"/>
    <xdr:sp macro="" textlink="">
      <xdr:nvSpPr>
        <xdr:cNvPr id="500" name="n_1aveValue【認定こども園・幼稚園・保育所】&#10;一人当たり面積">
          <a:extLst>
            <a:ext uri="{FF2B5EF4-FFF2-40B4-BE49-F238E27FC236}">
              <a16:creationId xmlns:a16="http://schemas.microsoft.com/office/drawing/2014/main" id="{7C818B9F-E2B8-418D-B4AD-AEA84F86E8CD}"/>
            </a:ext>
          </a:extLst>
        </xdr:cNvPr>
        <xdr:cNvSpPr txBox="1"/>
      </xdr:nvSpPr>
      <xdr:spPr>
        <a:xfrm>
          <a:off x="18982055" y="671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7360" cy="256540"/>
    <xdr:sp macro="" textlink="">
      <xdr:nvSpPr>
        <xdr:cNvPr id="501" name="n_2aveValue【認定こども園・幼稚園・保育所】&#10;一人当たり面積">
          <a:extLst>
            <a:ext uri="{FF2B5EF4-FFF2-40B4-BE49-F238E27FC236}">
              <a16:creationId xmlns:a16="http://schemas.microsoft.com/office/drawing/2014/main" id="{0EC99320-8FBF-41F1-8BCF-00E6DABA6DED}"/>
            </a:ext>
          </a:extLst>
        </xdr:cNvPr>
        <xdr:cNvSpPr txBox="1"/>
      </xdr:nvSpPr>
      <xdr:spPr>
        <a:xfrm>
          <a:off x="18181955" y="671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24130</xdr:rowOff>
    </xdr:from>
    <xdr:ext cx="467360" cy="259080"/>
    <xdr:sp macro="" textlink="">
      <xdr:nvSpPr>
        <xdr:cNvPr id="502" name="n_3aveValue【認定こども園・幼稚園・保育所】&#10;一人当たり面積">
          <a:extLst>
            <a:ext uri="{FF2B5EF4-FFF2-40B4-BE49-F238E27FC236}">
              <a16:creationId xmlns:a16="http://schemas.microsoft.com/office/drawing/2014/main" id="{831476E5-7CCC-47CF-B17F-1D2C44AFAE8E}"/>
            </a:ext>
          </a:extLst>
        </xdr:cNvPr>
        <xdr:cNvSpPr txBox="1"/>
      </xdr:nvSpPr>
      <xdr:spPr>
        <a:xfrm>
          <a:off x="17384395" y="6706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31115</xdr:rowOff>
    </xdr:from>
    <xdr:ext cx="467360" cy="256540"/>
    <xdr:sp macro="" textlink="">
      <xdr:nvSpPr>
        <xdr:cNvPr id="503" name="n_4aveValue【認定こども園・幼稚園・保育所】&#10;一人当たり面積">
          <a:extLst>
            <a:ext uri="{FF2B5EF4-FFF2-40B4-BE49-F238E27FC236}">
              <a16:creationId xmlns:a16="http://schemas.microsoft.com/office/drawing/2014/main" id="{A3C95EE5-B383-438B-8592-025A96F9BC4C}"/>
            </a:ext>
          </a:extLst>
        </xdr:cNvPr>
        <xdr:cNvSpPr txBox="1"/>
      </xdr:nvSpPr>
      <xdr:spPr>
        <a:xfrm>
          <a:off x="16588740" y="671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134620</xdr:rowOff>
    </xdr:from>
    <xdr:ext cx="469900" cy="256540"/>
    <xdr:sp macro="" textlink="">
      <xdr:nvSpPr>
        <xdr:cNvPr id="504" name="n_1mainValue【認定こども園・幼稚園・保育所】&#10;一人当たり面積">
          <a:extLst>
            <a:ext uri="{FF2B5EF4-FFF2-40B4-BE49-F238E27FC236}">
              <a16:creationId xmlns:a16="http://schemas.microsoft.com/office/drawing/2014/main" id="{D820CF73-7406-4B8B-B589-4393292F685A}"/>
            </a:ext>
          </a:extLst>
        </xdr:cNvPr>
        <xdr:cNvSpPr txBox="1"/>
      </xdr:nvSpPr>
      <xdr:spPr>
        <a:xfrm>
          <a:off x="18982055" y="5788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152400</xdr:rowOff>
    </xdr:from>
    <xdr:ext cx="467360" cy="259080"/>
    <xdr:sp macro="" textlink="">
      <xdr:nvSpPr>
        <xdr:cNvPr id="505" name="n_2mainValue【認定こども園・幼稚園・保育所】&#10;一人当たり面積">
          <a:extLst>
            <a:ext uri="{FF2B5EF4-FFF2-40B4-BE49-F238E27FC236}">
              <a16:creationId xmlns:a16="http://schemas.microsoft.com/office/drawing/2014/main" id="{1757F677-7E26-4828-B2E2-EC8081A32770}"/>
            </a:ext>
          </a:extLst>
        </xdr:cNvPr>
        <xdr:cNvSpPr txBox="1"/>
      </xdr:nvSpPr>
      <xdr:spPr>
        <a:xfrm>
          <a:off x="18181955" y="5810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1905</xdr:rowOff>
    </xdr:from>
    <xdr:ext cx="467360" cy="259080"/>
    <xdr:sp macro="" textlink="">
      <xdr:nvSpPr>
        <xdr:cNvPr id="506" name="n_3mainValue【認定こども園・幼稚園・保育所】&#10;一人当たり面積">
          <a:extLst>
            <a:ext uri="{FF2B5EF4-FFF2-40B4-BE49-F238E27FC236}">
              <a16:creationId xmlns:a16="http://schemas.microsoft.com/office/drawing/2014/main" id="{39010152-9C8D-409B-B56D-CB0F9DA9576B}"/>
            </a:ext>
          </a:extLst>
        </xdr:cNvPr>
        <xdr:cNvSpPr txBox="1"/>
      </xdr:nvSpPr>
      <xdr:spPr>
        <a:xfrm>
          <a:off x="17384395" y="5831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63500</xdr:rowOff>
    </xdr:from>
    <xdr:ext cx="467360" cy="256540"/>
    <xdr:sp macro="" textlink="">
      <xdr:nvSpPr>
        <xdr:cNvPr id="507" name="n_4mainValue【認定こども園・幼稚園・保育所】&#10;一人当たり面積">
          <a:extLst>
            <a:ext uri="{FF2B5EF4-FFF2-40B4-BE49-F238E27FC236}">
              <a16:creationId xmlns:a16="http://schemas.microsoft.com/office/drawing/2014/main" id="{EA7DEB4D-8C02-47D1-BF21-C30F0B330E4E}"/>
            </a:ext>
          </a:extLst>
        </xdr:cNvPr>
        <xdr:cNvSpPr txBox="1"/>
      </xdr:nvSpPr>
      <xdr:spPr>
        <a:xfrm>
          <a:off x="16588740" y="5888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745791A-2CF9-46A3-AB7A-A974E541E65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054D8F9-3B33-43FC-83F7-2E4F045BFF2E}"/>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B451BA3-50CF-4BDE-B0CB-9B7E6251B84A}"/>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4F524F5-8D01-4B45-A74B-988B22EB0048}"/>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AE4CF00-B6A6-4209-AC9F-5C7F91EB97BA}"/>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BDA85DD1-FD07-46BA-8152-47DD7A8F21E2}"/>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BE69DCB5-5C8C-46C0-944E-99E71840E3E5}"/>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571284F-154C-48D2-8052-19943D5CBDCC}"/>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6" name="テキスト ボックス 515">
          <a:extLst>
            <a:ext uri="{FF2B5EF4-FFF2-40B4-BE49-F238E27FC236}">
              <a16:creationId xmlns:a16="http://schemas.microsoft.com/office/drawing/2014/main" id="{28DD207E-6A3F-4A34-8C6A-BE6788BE5020}"/>
            </a:ext>
          </a:extLst>
        </xdr:cNvPr>
        <xdr:cNvSpPr txBox="1"/>
      </xdr:nvSpPr>
      <xdr:spPr>
        <a:xfrm>
          <a:off x="1116584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BCA56D3F-EA9F-4F4B-A2A8-C07306BF8B76}"/>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8" name="テキスト ボックス 517">
          <a:extLst>
            <a:ext uri="{FF2B5EF4-FFF2-40B4-BE49-F238E27FC236}">
              <a16:creationId xmlns:a16="http://schemas.microsoft.com/office/drawing/2014/main" id="{1BF68626-BF55-4AEF-87D8-C08F4081A2CE}"/>
            </a:ext>
          </a:extLst>
        </xdr:cNvPr>
        <xdr:cNvSpPr txBox="1"/>
      </xdr:nvSpPr>
      <xdr:spPr>
        <a:xfrm>
          <a:off x="10801350"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58859139-1BBB-46C2-9F2D-9083270FE524}"/>
            </a:ext>
          </a:extLst>
        </xdr:cNvPr>
        <xdr:cNvCxnSpPr/>
      </xdr:nvCxnSpPr>
      <xdr:spPr>
        <a:xfrm>
          <a:off x="1120394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0" name="テキスト ボックス 519">
          <a:extLst>
            <a:ext uri="{FF2B5EF4-FFF2-40B4-BE49-F238E27FC236}">
              <a16:creationId xmlns:a16="http://schemas.microsoft.com/office/drawing/2014/main" id="{5EA204D2-70AA-4C28-AA81-FF8100881157}"/>
            </a:ext>
          </a:extLst>
        </xdr:cNvPr>
        <xdr:cNvSpPr txBox="1"/>
      </xdr:nvSpPr>
      <xdr:spPr>
        <a:xfrm>
          <a:off x="10801350"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10C4EC31-0D82-4A55-9940-771C5207906F}"/>
            </a:ext>
          </a:extLst>
        </xdr:cNvPr>
        <xdr:cNvCxnSpPr/>
      </xdr:nvCxnSpPr>
      <xdr:spPr>
        <a:xfrm>
          <a:off x="1120394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2" name="テキスト ボックス 521">
          <a:extLst>
            <a:ext uri="{FF2B5EF4-FFF2-40B4-BE49-F238E27FC236}">
              <a16:creationId xmlns:a16="http://schemas.microsoft.com/office/drawing/2014/main" id="{589A4962-3DBE-44CB-83BD-F9A368A8FC60}"/>
            </a:ext>
          </a:extLst>
        </xdr:cNvPr>
        <xdr:cNvSpPr txBox="1"/>
      </xdr:nvSpPr>
      <xdr:spPr>
        <a:xfrm>
          <a:off x="1084262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2532283E-709D-4299-8ADA-625CE5F55AD2}"/>
            </a:ext>
          </a:extLst>
        </xdr:cNvPr>
        <xdr:cNvCxnSpPr/>
      </xdr:nvCxnSpPr>
      <xdr:spPr>
        <a:xfrm>
          <a:off x="1120394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24" name="テキスト ボックス 523">
          <a:extLst>
            <a:ext uri="{FF2B5EF4-FFF2-40B4-BE49-F238E27FC236}">
              <a16:creationId xmlns:a16="http://schemas.microsoft.com/office/drawing/2014/main" id="{3A312E12-70AD-4013-A020-11A634A02F63}"/>
            </a:ext>
          </a:extLst>
        </xdr:cNvPr>
        <xdr:cNvSpPr txBox="1"/>
      </xdr:nvSpPr>
      <xdr:spPr>
        <a:xfrm>
          <a:off x="10842625" y="10142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BF09109E-50B2-402F-A86A-D8B92F009CCF}"/>
            </a:ext>
          </a:extLst>
        </xdr:cNvPr>
        <xdr:cNvCxnSpPr/>
      </xdr:nvCxnSpPr>
      <xdr:spPr>
        <a:xfrm>
          <a:off x="1120394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6" name="テキスト ボックス 525">
          <a:extLst>
            <a:ext uri="{FF2B5EF4-FFF2-40B4-BE49-F238E27FC236}">
              <a16:creationId xmlns:a16="http://schemas.microsoft.com/office/drawing/2014/main" id="{826DDCFD-1BBD-4BA9-9221-8BFB751ACC29}"/>
            </a:ext>
          </a:extLst>
        </xdr:cNvPr>
        <xdr:cNvSpPr txBox="1"/>
      </xdr:nvSpPr>
      <xdr:spPr>
        <a:xfrm>
          <a:off x="1084262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95F4C87-7D6C-495A-8A77-DAC49F9C9984}"/>
            </a:ext>
          </a:extLst>
        </xdr:cNvPr>
        <xdr:cNvCxnSpPr/>
      </xdr:nvCxnSpPr>
      <xdr:spPr>
        <a:xfrm>
          <a:off x="1120394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8" name="テキスト ボックス 527">
          <a:extLst>
            <a:ext uri="{FF2B5EF4-FFF2-40B4-BE49-F238E27FC236}">
              <a16:creationId xmlns:a16="http://schemas.microsoft.com/office/drawing/2014/main" id="{FE8EA1B4-6828-47F8-BA97-9B8D201732B0}"/>
            </a:ext>
          </a:extLst>
        </xdr:cNvPr>
        <xdr:cNvSpPr txBox="1"/>
      </xdr:nvSpPr>
      <xdr:spPr>
        <a:xfrm>
          <a:off x="1084262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12F6924-2B76-4BC0-85EF-FA32D828C6D3}"/>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0" name="テキスト ボックス 529">
          <a:extLst>
            <a:ext uri="{FF2B5EF4-FFF2-40B4-BE49-F238E27FC236}">
              <a16:creationId xmlns:a16="http://schemas.microsoft.com/office/drawing/2014/main" id="{BE2082B6-93BA-4982-A65C-09B9AB22CF63}"/>
            </a:ext>
          </a:extLst>
        </xdr:cNvPr>
        <xdr:cNvSpPr txBox="1"/>
      </xdr:nvSpPr>
      <xdr:spPr>
        <a:xfrm>
          <a:off x="10904855" y="900366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BC603926-A6BD-49ED-B1F2-A6D33899D1DE}"/>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0</xdr:rowOff>
    </xdr:from>
    <xdr:to>
      <xdr:col>85</xdr:col>
      <xdr:colOff>126365</xdr:colOff>
      <xdr:row>63</xdr:row>
      <xdr:rowOff>78105</xdr:rowOff>
    </xdr:to>
    <xdr:cxnSp macro="">
      <xdr:nvCxnSpPr>
        <xdr:cNvPr id="532" name="直線コネクタ 531">
          <a:extLst>
            <a:ext uri="{FF2B5EF4-FFF2-40B4-BE49-F238E27FC236}">
              <a16:creationId xmlns:a16="http://schemas.microsoft.com/office/drawing/2014/main" id="{82D91AEB-B320-4810-AB13-AE41124C8104}"/>
            </a:ext>
          </a:extLst>
        </xdr:cNvPr>
        <xdr:cNvCxnSpPr/>
      </xdr:nvCxnSpPr>
      <xdr:spPr>
        <a:xfrm flipV="1">
          <a:off x="14703425" y="9772650"/>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81915</xdr:rowOff>
    </xdr:from>
    <xdr:ext cx="405130" cy="259080"/>
    <xdr:sp macro="" textlink="">
      <xdr:nvSpPr>
        <xdr:cNvPr id="533" name="【学校施設】&#10;有形固定資産減価償却率最小値テキスト">
          <a:extLst>
            <a:ext uri="{FF2B5EF4-FFF2-40B4-BE49-F238E27FC236}">
              <a16:creationId xmlns:a16="http://schemas.microsoft.com/office/drawing/2014/main" id="{9FA0CA06-5FE7-433C-AD96-D43E339B6560}"/>
            </a:ext>
          </a:extLst>
        </xdr:cNvPr>
        <xdr:cNvSpPr txBox="1"/>
      </xdr:nvSpPr>
      <xdr:spPr>
        <a:xfrm>
          <a:off x="1474216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462FA5A-E531-4292-9A02-7856CBA88909}"/>
            </a:ext>
          </a:extLst>
        </xdr:cNvPr>
        <xdr:cNvCxnSpPr/>
      </xdr:nvCxnSpPr>
      <xdr:spPr>
        <a:xfrm>
          <a:off x="14611350" y="108794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118110</xdr:rowOff>
    </xdr:from>
    <xdr:ext cx="405130" cy="259080"/>
    <xdr:sp macro="" textlink="">
      <xdr:nvSpPr>
        <xdr:cNvPr id="535" name="【学校施設】&#10;有形固定資産減価償却率最大値テキスト">
          <a:extLst>
            <a:ext uri="{FF2B5EF4-FFF2-40B4-BE49-F238E27FC236}">
              <a16:creationId xmlns:a16="http://schemas.microsoft.com/office/drawing/2014/main" id="{8BA6010F-6F02-4F66-A349-4C732ED59DC6}"/>
            </a:ext>
          </a:extLst>
        </xdr:cNvPr>
        <xdr:cNvSpPr txBox="1"/>
      </xdr:nvSpPr>
      <xdr:spPr>
        <a:xfrm>
          <a:off x="14742160" y="9549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B0428942-9FE9-4453-B77F-43AB57F1551D}"/>
            </a:ext>
          </a:extLst>
        </xdr:cNvPr>
        <xdr:cNvCxnSpPr/>
      </xdr:nvCxnSpPr>
      <xdr:spPr>
        <a:xfrm>
          <a:off x="14611350" y="97726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50165</xdr:rowOff>
    </xdr:from>
    <xdr:ext cx="405130" cy="259080"/>
    <xdr:sp macro="" textlink="">
      <xdr:nvSpPr>
        <xdr:cNvPr id="537" name="【学校施設】&#10;有形固定資産減価償却率平均値テキスト">
          <a:extLst>
            <a:ext uri="{FF2B5EF4-FFF2-40B4-BE49-F238E27FC236}">
              <a16:creationId xmlns:a16="http://schemas.microsoft.com/office/drawing/2014/main" id="{2FCE0F9E-0F04-4A4A-8668-D493673F61D7}"/>
            </a:ext>
          </a:extLst>
        </xdr:cNvPr>
        <xdr:cNvSpPr txBox="1"/>
      </xdr:nvSpPr>
      <xdr:spPr>
        <a:xfrm>
          <a:off x="14742160" y="1016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95542727-6D5F-4CF9-8816-3054F5117BD9}"/>
            </a:ext>
          </a:extLst>
        </xdr:cNvPr>
        <xdr:cNvSpPr/>
      </xdr:nvSpPr>
      <xdr:spPr>
        <a:xfrm>
          <a:off x="146494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9" name="フローチャート: 判断 538">
          <a:extLst>
            <a:ext uri="{FF2B5EF4-FFF2-40B4-BE49-F238E27FC236}">
              <a16:creationId xmlns:a16="http://schemas.microsoft.com/office/drawing/2014/main" id="{9DD64BD9-72FA-45E6-95AD-CF03AC7C34C1}"/>
            </a:ext>
          </a:extLst>
        </xdr:cNvPr>
        <xdr:cNvSpPr/>
      </xdr:nvSpPr>
      <xdr:spPr>
        <a:xfrm>
          <a:off x="13887450" y="103657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0" name="フローチャート: 判断 539">
          <a:extLst>
            <a:ext uri="{FF2B5EF4-FFF2-40B4-BE49-F238E27FC236}">
              <a16:creationId xmlns:a16="http://schemas.microsoft.com/office/drawing/2014/main" id="{9CA50D22-52EA-4F00-8F8F-11DE1EF42E5C}"/>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41" name="フローチャート: 判断 540">
          <a:extLst>
            <a:ext uri="{FF2B5EF4-FFF2-40B4-BE49-F238E27FC236}">
              <a16:creationId xmlns:a16="http://schemas.microsoft.com/office/drawing/2014/main" id="{6301A158-BFC2-4637-9ABE-FFCE87D32A98}"/>
            </a:ext>
          </a:extLst>
        </xdr:cNvPr>
        <xdr:cNvSpPr/>
      </xdr:nvSpPr>
      <xdr:spPr>
        <a:xfrm>
          <a:off x="12303760" y="1032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13970</xdr:rowOff>
    </xdr:from>
    <xdr:to>
      <xdr:col>67</xdr:col>
      <xdr:colOff>101600</xdr:colOff>
      <xdr:row>60</xdr:row>
      <xdr:rowOff>115570</xdr:rowOff>
    </xdr:to>
    <xdr:sp macro="" textlink="">
      <xdr:nvSpPr>
        <xdr:cNvPr id="542" name="フローチャート: 判断 541">
          <a:extLst>
            <a:ext uri="{FF2B5EF4-FFF2-40B4-BE49-F238E27FC236}">
              <a16:creationId xmlns:a16="http://schemas.microsoft.com/office/drawing/2014/main" id="{D4FB6DB0-D3DB-4468-88A7-CA41B754CB42}"/>
            </a:ext>
          </a:extLst>
        </xdr:cNvPr>
        <xdr:cNvSpPr/>
      </xdr:nvSpPr>
      <xdr:spPr>
        <a:xfrm>
          <a:off x="11487150" y="10304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3" name="テキスト ボックス 542">
          <a:extLst>
            <a:ext uri="{FF2B5EF4-FFF2-40B4-BE49-F238E27FC236}">
              <a16:creationId xmlns:a16="http://schemas.microsoft.com/office/drawing/2014/main" id="{3272BCF6-7DA1-4B63-BA72-51325EAFCDF1}"/>
            </a:ext>
          </a:extLst>
        </xdr:cNvPr>
        <xdr:cNvSpPr txBox="1"/>
      </xdr:nvSpPr>
      <xdr:spPr>
        <a:xfrm>
          <a:off x="1453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4" name="テキスト ボックス 543">
          <a:extLst>
            <a:ext uri="{FF2B5EF4-FFF2-40B4-BE49-F238E27FC236}">
              <a16:creationId xmlns:a16="http://schemas.microsoft.com/office/drawing/2014/main" id="{035130C2-86F8-4229-802D-793C39395C61}"/>
            </a:ext>
          </a:extLst>
        </xdr:cNvPr>
        <xdr:cNvSpPr txBox="1"/>
      </xdr:nvSpPr>
      <xdr:spPr>
        <a:xfrm>
          <a:off x="13770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5" name="テキスト ボックス 544">
          <a:extLst>
            <a:ext uri="{FF2B5EF4-FFF2-40B4-BE49-F238E27FC236}">
              <a16:creationId xmlns:a16="http://schemas.microsoft.com/office/drawing/2014/main" id="{58D3B33E-50C1-4233-B304-F5C112B86089}"/>
            </a:ext>
          </a:extLst>
        </xdr:cNvPr>
        <xdr:cNvSpPr txBox="1"/>
      </xdr:nvSpPr>
      <xdr:spPr>
        <a:xfrm>
          <a:off x="12973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6" name="テキスト ボックス 545">
          <a:extLst>
            <a:ext uri="{FF2B5EF4-FFF2-40B4-BE49-F238E27FC236}">
              <a16:creationId xmlns:a16="http://schemas.microsoft.com/office/drawing/2014/main" id="{E8AB3E5E-263D-4807-A7AB-E9E034FFCF3E}"/>
            </a:ext>
          </a:extLst>
        </xdr:cNvPr>
        <xdr:cNvSpPr txBox="1"/>
      </xdr:nvSpPr>
      <xdr:spPr>
        <a:xfrm>
          <a:off x="12175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7" name="テキスト ボックス 546">
          <a:extLst>
            <a:ext uri="{FF2B5EF4-FFF2-40B4-BE49-F238E27FC236}">
              <a16:creationId xmlns:a16="http://schemas.microsoft.com/office/drawing/2014/main" id="{B10006C6-E0CA-4630-B88D-6258E3DAAF79}"/>
            </a:ext>
          </a:extLst>
        </xdr:cNvPr>
        <xdr:cNvSpPr txBox="1"/>
      </xdr:nvSpPr>
      <xdr:spPr>
        <a:xfrm>
          <a:off x="11370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48" name="楕円 547">
          <a:extLst>
            <a:ext uri="{FF2B5EF4-FFF2-40B4-BE49-F238E27FC236}">
              <a16:creationId xmlns:a16="http://schemas.microsoft.com/office/drawing/2014/main" id="{50428FB8-7568-4554-AF0C-6160795ABE4C}"/>
            </a:ext>
          </a:extLst>
        </xdr:cNvPr>
        <xdr:cNvSpPr/>
      </xdr:nvSpPr>
      <xdr:spPr>
        <a:xfrm>
          <a:off x="14649450" y="103828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70485</xdr:rowOff>
    </xdr:from>
    <xdr:ext cx="405130" cy="259080"/>
    <xdr:sp macro="" textlink="">
      <xdr:nvSpPr>
        <xdr:cNvPr id="549" name="【学校施設】&#10;有形固定資産減価償却率該当値テキスト">
          <a:extLst>
            <a:ext uri="{FF2B5EF4-FFF2-40B4-BE49-F238E27FC236}">
              <a16:creationId xmlns:a16="http://schemas.microsoft.com/office/drawing/2014/main" id="{9190ADB8-D67A-44A9-85B4-C3CF77A5CC4C}"/>
            </a:ext>
          </a:extLst>
        </xdr:cNvPr>
        <xdr:cNvSpPr txBox="1"/>
      </xdr:nvSpPr>
      <xdr:spPr>
        <a:xfrm>
          <a:off x="14742160" y="10355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550" name="楕円 549">
          <a:extLst>
            <a:ext uri="{FF2B5EF4-FFF2-40B4-BE49-F238E27FC236}">
              <a16:creationId xmlns:a16="http://schemas.microsoft.com/office/drawing/2014/main" id="{1A58A45C-DFDF-4ECF-95FA-AE5BA6673392}"/>
            </a:ext>
          </a:extLst>
        </xdr:cNvPr>
        <xdr:cNvSpPr/>
      </xdr:nvSpPr>
      <xdr:spPr>
        <a:xfrm>
          <a:off x="13887450" y="103505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116205</xdr:rowOff>
    </xdr:from>
    <xdr:to>
      <xdr:col>85</xdr:col>
      <xdr:colOff>127000</xdr:colOff>
      <xdr:row>60</xdr:row>
      <xdr:rowOff>143510</xdr:rowOff>
    </xdr:to>
    <xdr:cxnSp macro="">
      <xdr:nvCxnSpPr>
        <xdr:cNvPr id="551" name="直線コネクタ 550">
          <a:extLst>
            <a:ext uri="{FF2B5EF4-FFF2-40B4-BE49-F238E27FC236}">
              <a16:creationId xmlns:a16="http://schemas.microsoft.com/office/drawing/2014/main" id="{57F51004-B1F6-4F7A-BB47-76B39202E3C0}"/>
            </a:ext>
          </a:extLst>
        </xdr:cNvPr>
        <xdr:cNvCxnSpPr/>
      </xdr:nvCxnSpPr>
      <xdr:spPr>
        <a:xfrm>
          <a:off x="13942060" y="1040320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34925</xdr:rowOff>
    </xdr:from>
    <xdr:to>
      <xdr:col>76</xdr:col>
      <xdr:colOff>165100</xdr:colOff>
      <xdr:row>60</xdr:row>
      <xdr:rowOff>136525</xdr:rowOff>
    </xdr:to>
    <xdr:sp macro="" textlink="">
      <xdr:nvSpPr>
        <xdr:cNvPr id="552" name="楕円 551">
          <a:extLst>
            <a:ext uri="{FF2B5EF4-FFF2-40B4-BE49-F238E27FC236}">
              <a16:creationId xmlns:a16="http://schemas.microsoft.com/office/drawing/2014/main" id="{88B71E26-43C1-4E00-9DD2-87487476541D}"/>
            </a:ext>
          </a:extLst>
        </xdr:cNvPr>
        <xdr:cNvSpPr/>
      </xdr:nvSpPr>
      <xdr:spPr>
        <a:xfrm>
          <a:off x="13089890" y="103219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86360</xdr:rowOff>
    </xdr:from>
    <xdr:to>
      <xdr:col>81</xdr:col>
      <xdr:colOff>50800</xdr:colOff>
      <xdr:row>60</xdr:row>
      <xdr:rowOff>116205</xdr:rowOff>
    </xdr:to>
    <xdr:cxnSp macro="">
      <xdr:nvCxnSpPr>
        <xdr:cNvPr id="553" name="直線コネクタ 552">
          <a:extLst>
            <a:ext uri="{FF2B5EF4-FFF2-40B4-BE49-F238E27FC236}">
              <a16:creationId xmlns:a16="http://schemas.microsoft.com/office/drawing/2014/main" id="{B97F678A-5812-4E14-9ADB-2B344A171649}"/>
            </a:ext>
          </a:extLst>
        </xdr:cNvPr>
        <xdr:cNvCxnSpPr/>
      </xdr:nvCxnSpPr>
      <xdr:spPr>
        <a:xfrm>
          <a:off x="13144500" y="10375265"/>
          <a:ext cx="7975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554" name="楕円 553">
          <a:extLst>
            <a:ext uri="{FF2B5EF4-FFF2-40B4-BE49-F238E27FC236}">
              <a16:creationId xmlns:a16="http://schemas.microsoft.com/office/drawing/2014/main" id="{30CB3924-B872-4B56-8DA3-EB9A877B5529}"/>
            </a:ext>
          </a:extLst>
        </xdr:cNvPr>
        <xdr:cNvSpPr/>
      </xdr:nvSpPr>
      <xdr:spPr>
        <a:xfrm>
          <a:off x="12303760" y="10287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52070</xdr:rowOff>
    </xdr:from>
    <xdr:to>
      <xdr:col>76</xdr:col>
      <xdr:colOff>114300</xdr:colOff>
      <xdr:row>60</xdr:row>
      <xdr:rowOff>86360</xdr:rowOff>
    </xdr:to>
    <xdr:cxnSp macro="">
      <xdr:nvCxnSpPr>
        <xdr:cNvPr id="555" name="直線コネクタ 554">
          <a:extLst>
            <a:ext uri="{FF2B5EF4-FFF2-40B4-BE49-F238E27FC236}">
              <a16:creationId xmlns:a16="http://schemas.microsoft.com/office/drawing/2014/main" id="{E9B0BA77-A364-40C0-AFFC-6D44ADF580D9}"/>
            </a:ext>
          </a:extLst>
        </xdr:cNvPr>
        <xdr:cNvCxnSpPr/>
      </xdr:nvCxnSpPr>
      <xdr:spPr>
        <a:xfrm>
          <a:off x="12346940" y="10342880"/>
          <a:ext cx="7975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xdr:rowOff>
    </xdr:from>
    <xdr:to>
      <xdr:col>67</xdr:col>
      <xdr:colOff>101600</xdr:colOff>
      <xdr:row>60</xdr:row>
      <xdr:rowOff>102235</xdr:rowOff>
    </xdr:to>
    <xdr:sp macro="" textlink="">
      <xdr:nvSpPr>
        <xdr:cNvPr id="556" name="楕円 555">
          <a:extLst>
            <a:ext uri="{FF2B5EF4-FFF2-40B4-BE49-F238E27FC236}">
              <a16:creationId xmlns:a16="http://schemas.microsoft.com/office/drawing/2014/main" id="{A9997203-6158-4680-B904-591302F1232D}"/>
            </a:ext>
          </a:extLst>
        </xdr:cNvPr>
        <xdr:cNvSpPr/>
      </xdr:nvSpPr>
      <xdr:spPr>
        <a:xfrm>
          <a:off x="11487150" y="102876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52070</xdr:rowOff>
    </xdr:from>
    <xdr:to>
      <xdr:col>71</xdr:col>
      <xdr:colOff>177800</xdr:colOff>
      <xdr:row>60</xdr:row>
      <xdr:rowOff>52070</xdr:rowOff>
    </xdr:to>
    <xdr:cxnSp macro="">
      <xdr:nvCxnSpPr>
        <xdr:cNvPr id="557" name="直線コネクタ 556">
          <a:extLst>
            <a:ext uri="{FF2B5EF4-FFF2-40B4-BE49-F238E27FC236}">
              <a16:creationId xmlns:a16="http://schemas.microsoft.com/office/drawing/2014/main" id="{04F6EA34-653D-4778-A2B0-7F5BC956F5AD}"/>
            </a:ext>
          </a:extLst>
        </xdr:cNvPr>
        <xdr:cNvCxnSpPr/>
      </xdr:nvCxnSpPr>
      <xdr:spPr>
        <a:xfrm>
          <a:off x="11541760" y="1034288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0</xdr:rowOff>
    </xdr:from>
    <xdr:ext cx="405130" cy="259080"/>
    <xdr:sp macro="" textlink="">
      <xdr:nvSpPr>
        <xdr:cNvPr id="558" name="n_1aveValue【学校施設】&#10;有形固定資産減価償却率">
          <a:extLst>
            <a:ext uri="{FF2B5EF4-FFF2-40B4-BE49-F238E27FC236}">
              <a16:creationId xmlns:a16="http://schemas.microsoft.com/office/drawing/2014/main" id="{BA92E0EF-382B-4A4D-AEC6-295D6FD6D079}"/>
            </a:ext>
          </a:extLst>
        </xdr:cNvPr>
        <xdr:cNvSpPr txBox="1"/>
      </xdr:nvSpPr>
      <xdr:spPr>
        <a:xfrm>
          <a:off x="13738225" y="10458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132080</xdr:rowOff>
    </xdr:from>
    <xdr:ext cx="402590" cy="256540"/>
    <xdr:sp macro="" textlink="">
      <xdr:nvSpPr>
        <xdr:cNvPr id="559" name="n_2aveValue【学校施設】&#10;有形固定資産減価償却率">
          <a:extLst>
            <a:ext uri="{FF2B5EF4-FFF2-40B4-BE49-F238E27FC236}">
              <a16:creationId xmlns:a16="http://schemas.microsoft.com/office/drawing/2014/main" id="{3DD3CA7F-6E5E-487C-B4C3-D9408308BB38}"/>
            </a:ext>
          </a:extLst>
        </xdr:cNvPr>
        <xdr:cNvSpPr txBox="1"/>
      </xdr:nvSpPr>
      <xdr:spPr>
        <a:xfrm>
          <a:off x="12957175" y="10422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127635</xdr:rowOff>
    </xdr:from>
    <xdr:ext cx="402590" cy="259080"/>
    <xdr:sp macro="" textlink="">
      <xdr:nvSpPr>
        <xdr:cNvPr id="560" name="n_3aveValue【学校施設】&#10;有形固定資産減価償却率">
          <a:extLst>
            <a:ext uri="{FF2B5EF4-FFF2-40B4-BE49-F238E27FC236}">
              <a16:creationId xmlns:a16="http://schemas.microsoft.com/office/drawing/2014/main" id="{8C4BD1E8-2213-44D6-B146-D58FD8558829}"/>
            </a:ext>
          </a:extLst>
        </xdr:cNvPr>
        <xdr:cNvSpPr txBox="1"/>
      </xdr:nvSpPr>
      <xdr:spPr>
        <a:xfrm>
          <a:off x="12171045" y="10418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106680</xdr:rowOff>
    </xdr:from>
    <xdr:ext cx="402590" cy="259080"/>
    <xdr:sp macro="" textlink="">
      <xdr:nvSpPr>
        <xdr:cNvPr id="561" name="n_4aveValue【学校施設】&#10;有形固定資産減価償却率">
          <a:extLst>
            <a:ext uri="{FF2B5EF4-FFF2-40B4-BE49-F238E27FC236}">
              <a16:creationId xmlns:a16="http://schemas.microsoft.com/office/drawing/2014/main" id="{D628BC1E-EDD4-4DD0-A43D-A13C5806A8E0}"/>
            </a:ext>
          </a:extLst>
        </xdr:cNvPr>
        <xdr:cNvSpPr txBox="1"/>
      </xdr:nvSpPr>
      <xdr:spPr>
        <a:xfrm>
          <a:off x="11354435" y="10391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12065</xdr:rowOff>
    </xdr:from>
    <xdr:ext cx="405130" cy="259080"/>
    <xdr:sp macro="" textlink="">
      <xdr:nvSpPr>
        <xdr:cNvPr id="562" name="n_1mainValue【学校施設】&#10;有形固定資産減価償却率">
          <a:extLst>
            <a:ext uri="{FF2B5EF4-FFF2-40B4-BE49-F238E27FC236}">
              <a16:creationId xmlns:a16="http://schemas.microsoft.com/office/drawing/2014/main" id="{95B761B9-D58B-4FA9-9038-83E3D854AF63}"/>
            </a:ext>
          </a:extLst>
        </xdr:cNvPr>
        <xdr:cNvSpPr txBox="1"/>
      </xdr:nvSpPr>
      <xdr:spPr>
        <a:xfrm>
          <a:off x="13738225" y="10131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153035</xdr:rowOff>
    </xdr:from>
    <xdr:ext cx="402590" cy="259080"/>
    <xdr:sp macro="" textlink="">
      <xdr:nvSpPr>
        <xdr:cNvPr id="563" name="n_2mainValue【学校施設】&#10;有形固定資産減価償却率">
          <a:extLst>
            <a:ext uri="{FF2B5EF4-FFF2-40B4-BE49-F238E27FC236}">
              <a16:creationId xmlns:a16="http://schemas.microsoft.com/office/drawing/2014/main" id="{2C224D51-A343-422C-8B61-32B56F652AC2}"/>
            </a:ext>
          </a:extLst>
        </xdr:cNvPr>
        <xdr:cNvSpPr txBox="1"/>
      </xdr:nvSpPr>
      <xdr:spPr>
        <a:xfrm>
          <a:off x="12957175" y="10097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118745</xdr:rowOff>
    </xdr:from>
    <xdr:ext cx="402590" cy="259080"/>
    <xdr:sp macro="" textlink="">
      <xdr:nvSpPr>
        <xdr:cNvPr id="564" name="n_3mainValue【学校施設】&#10;有形固定資産減価償却率">
          <a:extLst>
            <a:ext uri="{FF2B5EF4-FFF2-40B4-BE49-F238E27FC236}">
              <a16:creationId xmlns:a16="http://schemas.microsoft.com/office/drawing/2014/main" id="{5B757903-3E2B-40EB-9377-F3953CA1DD5B}"/>
            </a:ext>
          </a:extLst>
        </xdr:cNvPr>
        <xdr:cNvSpPr txBox="1"/>
      </xdr:nvSpPr>
      <xdr:spPr>
        <a:xfrm>
          <a:off x="12171045" y="10064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118745</xdr:rowOff>
    </xdr:from>
    <xdr:ext cx="402590" cy="259080"/>
    <xdr:sp macro="" textlink="">
      <xdr:nvSpPr>
        <xdr:cNvPr id="565" name="n_4mainValue【学校施設】&#10;有形固定資産減価償却率">
          <a:extLst>
            <a:ext uri="{FF2B5EF4-FFF2-40B4-BE49-F238E27FC236}">
              <a16:creationId xmlns:a16="http://schemas.microsoft.com/office/drawing/2014/main" id="{D7899461-7A6F-43F5-8BB1-246A76AD7A90}"/>
            </a:ext>
          </a:extLst>
        </xdr:cNvPr>
        <xdr:cNvSpPr txBox="1"/>
      </xdr:nvSpPr>
      <xdr:spPr>
        <a:xfrm>
          <a:off x="11354435" y="10064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2958F86-DED6-4D8A-AAB9-9798805319B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A7F3143-AB9F-4819-B715-FE4D750DB149}"/>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D056640-4DE4-4747-8EFB-A4C62A634FEB}"/>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62952D0-5DCF-481E-8A52-F4103B4A0E5F}"/>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53B4A3E8-8E7A-46C1-A917-1CD9D5ACAE12}"/>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A925B5F-2B8A-42E1-9CD0-9776F2F38A40}"/>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31429EA1-9472-4612-A53E-3C3B7281923B}"/>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D7963AEA-C854-4CDA-B1EA-0A3344096D51}"/>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4" name="テキスト ボックス 573">
          <a:extLst>
            <a:ext uri="{FF2B5EF4-FFF2-40B4-BE49-F238E27FC236}">
              <a16:creationId xmlns:a16="http://schemas.microsoft.com/office/drawing/2014/main" id="{4550FEED-9E44-42CB-806D-596E93AA4AB6}"/>
            </a:ext>
          </a:extLst>
        </xdr:cNvPr>
        <xdr:cNvSpPr txBox="1"/>
      </xdr:nvSpPr>
      <xdr:spPr>
        <a:xfrm>
          <a:off x="164401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BE4A9F65-20DB-40EF-ABD7-929035F0FEF9}"/>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76" name="テキスト ボックス 575">
          <a:extLst>
            <a:ext uri="{FF2B5EF4-FFF2-40B4-BE49-F238E27FC236}">
              <a16:creationId xmlns:a16="http://schemas.microsoft.com/office/drawing/2014/main" id="{466CDDFE-124C-4A56-8B0D-95B46C68169B}"/>
            </a:ext>
          </a:extLst>
        </xdr:cNvPr>
        <xdr:cNvSpPr txBox="1"/>
      </xdr:nvSpPr>
      <xdr:spPr>
        <a:xfrm>
          <a:off x="160470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77" name="直線コネクタ 576">
          <a:extLst>
            <a:ext uri="{FF2B5EF4-FFF2-40B4-BE49-F238E27FC236}">
              <a16:creationId xmlns:a16="http://schemas.microsoft.com/office/drawing/2014/main" id="{C7E8C230-2F25-40C4-A4BE-3CB2FE4BF2B9}"/>
            </a:ext>
          </a:extLst>
        </xdr:cNvPr>
        <xdr:cNvCxnSpPr/>
      </xdr:nvCxnSpPr>
      <xdr:spPr>
        <a:xfrm>
          <a:off x="164592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578" name="テキスト ボックス 577">
          <a:extLst>
            <a:ext uri="{FF2B5EF4-FFF2-40B4-BE49-F238E27FC236}">
              <a16:creationId xmlns:a16="http://schemas.microsoft.com/office/drawing/2014/main" id="{D985C6AA-1E78-448A-82AF-455045F92914}"/>
            </a:ext>
          </a:extLst>
        </xdr:cNvPr>
        <xdr:cNvSpPr txBox="1"/>
      </xdr:nvSpPr>
      <xdr:spPr>
        <a:xfrm>
          <a:off x="160470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9" name="直線コネクタ 578">
          <a:extLst>
            <a:ext uri="{FF2B5EF4-FFF2-40B4-BE49-F238E27FC236}">
              <a16:creationId xmlns:a16="http://schemas.microsoft.com/office/drawing/2014/main" id="{6423C6FB-A14D-40FA-953C-CD57C4B01B28}"/>
            </a:ext>
          </a:extLst>
        </xdr:cNvPr>
        <xdr:cNvCxnSpPr/>
      </xdr:nvCxnSpPr>
      <xdr:spPr>
        <a:xfrm>
          <a:off x="164592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580" name="テキスト ボックス 579">
          <a:extLst>
            <a:ext uri="{FF2B5EF4-FFF2-40B4-BE49-F238E27FC236}">
              <a16:creationId xmlns:a16="http://schemas.microsoft.com/office/drawing/2014/main" id="{CF78B97A-6ED4-4E4B-930F-813656E5C7B0}"/>
            </a:ext>
          </a:extLst>
        </xdr:cNvPr>
        <xdr:cNvSpPr txBox="1"/>
      </xdr:nvSpPr>
      <xdr:spPr>
        <a:xfrm>
          <a:off x="16047085" y="1063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81" name="直線コネクタ 580">
          <a:extLst>
            <a:ext uri="{FF2B5EF4-FFF2-40B4-BE49-F238E27FC236}">
              <a16:creationId xmlns:a16="http://schemas.microsoft.com/office/drawing/2014/main" id="{C39818B2-7219-474F-8D66-758619A28718}"/>
            </a:ext>
          </a:extLst>
        </xdr:cNvPr>
        <xdr:cNvCxnSpPr/>
      </xdr:nvCxnSpPr>
      <xdr:spPr>
        <a:xfrm>
          <a:off x="164592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582" name="テキスト ボックス 581">
          <a:extLst>
            <a:ext uri="{FF2B5EF4-FFF2-40B4-BE49-F238E27FC236}">
              <a16:creationId xmlns:a16="http://schemas.microsoft.com/office/drawing/2014/main" id="{44C53323-BD4A-4C87-B269-80AD184EB9F8}"/>
            </a:ext>
          </a:extLst>
        </xdr:cNvPr>
        <xdr:cNvSpPr txBox="1"/>
      </xdr:nvSpPr>
      <xdr:spPr>
        <a:xfrm>
          <a:off x="16047085" y="103041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3" name="直線コネクタ 582">
          <a:extLst>
            <a:ext uri="{FF2B5EF4-FFF2-40B4-BE49-F238E27FC236}">
              <a16:creationId xmlns:a16="http://schemas.microsoft.com/office/drawing/2014/main" id="{B5D9130A-96DC-49BA-89CD-F6B1B930E133}"/>
            </a:ext>
          </a:extLst>
        </xdr:cNvPr>
        <xdr:cNvCxnSpPr/>
      </xdr:nvCxnSpPr>
      <xdr:spPr>
        <a:xfrm>
          <a:off x="164592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584" name="テキスト ボックス 583">
          <a:extLst>
            <a:ext uri="{FF2B5EF4-FFF2-40B4-BE49-F238E27FC236}">
              <a16:creationId xmlns:a16="http://schemas.microsoft.com/office/drawing/2014/main" id="{03BC4724-C0BC-4C8D-996F-4D88F7CCA78A}"/>
            </a:ext>
          </a:extLst>
        </xdr:cNvPr>
        <xdr:cNvSpPr txBox="1"/>
      </xdr:nvSpPr>
      <xdr:spPr>
        <a:xfrm>
          <a:off x="16047085"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5" name="直線コネクタ 584">
          <a:extLst>
            <a:ext uri="{FF2B5EF4-FFF2-40B4-BE49-F238E27FC236}">
              <a16:creationId xmlns:a16="http://schemas.microsoft.com/office/drawing/2014/main" id="{0BA361B8-4A34-4148-BC50-66E8A631DEA2}"/>
            </a:ext>
          </a:extLst>
        </xdr:cNvPr>
        <xdr:cNvCxnSpPr/>
      </xdr:nvCxnSpPr>
      <xdr:spPr>
        <a:xfrm>
          <a:off x="164592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586" name="テキスト ボックス 585">
          <a:extLst>
            <a:ext uri="{FF2B5EF4-FFF2-40B4-BE49-F238E27FC236}">
              <a16:creationId xmlns:a16="http://schemas.microsoft.com/office/drawing/2014/main" id="{3FAA5209-9BB7-4655-8BED-0DFA06BFD937}"/>
            </a:ext>
          </a:extLst>
        </xdr:cNvPr>
        <xdr:cNvSpPr txBox="1"/>
      </xdr:nvSpPr>
      <xdr:spPr>
        <a:xfrm>
          <a:off x="16047085" y="965898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7" name="直線コネクタ 586">
          <a:extLst>
            <a:ext uri="{FF2B5EF4-FFF2-40B4-BE49-F238E27FC236}">
              <a16:creationId xmlns:a16="http://schemas.microsoft.com/office/drawing/2014/main" id="{581ADF38-05B1-41EF-AD37-5D0C7AEFCCD5}"/>
            </a:ext>
          </a:extLst>
        </xdr:cNvPr>
        <xdr:cNvCxnSpPr/>
      </xdr:nvCxnSpPr>
      <xdr:spPr>
        <a:xfrm>
          <a:off x="164592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820" cy="259080"/>
    <xdr:sp macro="" textlink="">
      <xdr:nvSpPr>
        <xdr:cNvPr id="588" name="テキスト ボックス 587">
          <a:extLst>
            <a:ext uri="{FF2B5EF4-FFF2-40B4-BE49-F238E27FC236}">
              <a16:creationId xmlns:a16="http://schemas.microsoft.com/office/drawing/2014/main" id="{FD23462C-EEDA-4CB9-AE07-260486931A5F}"/>
            </a:ext>
          </a:extLst>
        </xdr:cNvPr>
        <xdr:cNvSpPr txBox="1"/>
      </xdr:nvSpPr>
      <xdr:spPr>
        <a:xfrm>
          <a:off x="16047085" y="9326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6C06CC98-150B-44B7-8D49-F2029F410862}"/>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0" name="テキスト ボックス 589">
          <a:extLst>
            <a:ext uri="{FF2B5EF4-FFF2-40B4-BE49-F238E27FC236}">
              <a16:creationId xmlns:a16="http://schemas.microsoft.com/office/drawing/2014/main" id="{26FCDDBE-0781-405C-9C77-C5A07ED37E0B}"/>
            </a:ext>
          </a:extLst>
        </xdr:cNvPr>
        <xdr:cNvSpPr txBox="1"/>
      </xdr:nvSpPr>
      <xdr:spPr>
        <a:xfrm>
          <a:off x="16047085"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DAC88B68-E81F-409E-B3A3-2DDA63E79A88}"/>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160655</xdr:rowOff>
    </xdr:from>
    <xdr:to>
      <xdr:col>116</xdr:col>
      <xdr:colOff>62865</xdr:colOff>
      <xdr:row>63</xdr:row>
      <xdr:rowOff>74930</xdr:rowOff>
    </xdr:to>
    <xdr:cxnSp macro="">
      <xdr:nvCxnSpPr>
        <xdr:cNvPr id="592" name="直線コネクタ 591">
          <a:extLst>
            <a:ext uri="{FF2B5EF4-FFF2-40B4-BE49-F238E27FC236}">
              <a16:creationId xmlns:a16="http://schemas.microsoft.com/office/drawing/2014/main" id="{FC8BF7D2-D0DA-465A-B519-AC26CA044F0F}"/>
            </a:ext>
          </a:extLst>
        </xdr:cNvPr>
        <xdr:cNvCxnSpPr/>
      </xdr:nvCxnSpPr>
      <xdr:spPr>
        <a:xfrm flipV="1">
          <a:off x="19947255" y="959231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78740</xdr:rowOff>
    </xdr:from>
    <xdr:ext cx="469900" cy="259080"/>
    <xdr:sp macro="" textlink="">
      <xdr:nvSpPr>
        <xdr:cNvPr id="593" name="【学校施設】&#10;一人当たり面積最小値テキスト">
          <a:extLst>
            <a:ext uri="{FF2B5EF4-FFF2-40B4-BE49-F238E27FC236}">
              <a16:creationId xmlns:a16="http://schemas.microsoft.com/office/drawing/2014/main" id="{1375519F-060B-460D-A430-A631FFF7119D}"/>
            </a:ext>
          </a:extLst>
        </xdr:cNvPr>
        <xdr:cNvSpPr txBox="1"/>
      </xdr:nvSpPr>
      <xdr:spPr>
        <a:xfrm>
          <a:off x="19985990" y="1088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74930</xdr:rowOff>
    </xdr:from>
    <xdr:to>
      <xdr:col>116</xdr:col>
      <xdr:colOff>152400</xdr:colOff>
      <xdr:row>63</xdr:row>
      <xdr:rowOff>74930</xdr:rowOff>
    </xdr:to>
    <xdr:cxnSp macro="">
      <xdr:nvCxnSpPr>
        <xdr:cNvPr id="594" name="直線コネクタ 593">
          <a:extLst>
            <a:ext uri="{FF2B5EF4-FFF2-40B4-BE49-F238E27FC236}">
              <a16:creationId xmlns:a16="http://schemas.microsoft.com/office/drawing/2014/main" id="{FCAF9B18-0321-4010-8717-0C732AEB91A8}"/>
            </a:ext>
          </a:extLst>
        </xdr:cNvPr>
        <xdr:cNvCxnSpPr/>
      </xdr:nvCxnSpPr>
      <xdr:spPr>
        <a:xfrm>
          <a:off x="19885660" y="108762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107315</xdr:rowOff>
    </xdr:from>
    <xdr:ext cx="469900" cy="259080"/>
    <xdr:sp macro="" textlink="">
      <xdr:nvSpPr>
        <xdr:cNvPr id="595" name="【学校施設】&#10;一人当たり面積最大値テキスト">
          <a:extLst>
            <a:ext uri="{FF2B5EF4-FFF2-40B4-BE49-F238E27FC236}">
              <a16:creationId xmlns:a16="http://schemas.microsoft.com/office/drawing/2014/main" id="{BE9F427C-506D-4FBC-B408-414278D84D65}"/>
            </a:ext>
          </a:extLst>
        </xdr:cNvPr>
        <xdr:cNvSpPr txBox="1"/>
      </xdr:nvSpPr>
      <xdr:spPr>
        <a:xfrm>
          <a:off x="19985990" y="936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160655</xdr:rowOff>
    </xdr:from>
    <xdr:to>
      <xdr:col>116</xdr:col>
      <xdr:colOff>152400</xdr:colOff>
      <xdr:row>55</xdr:row>
      <xdr:rowOff>160655</xdr:rowOff>
    </xdr:to>
    <xdr:cxnSp macro="">
      <xdr:nvCxnSpPr>
        <xdr:cNvPr id="596" name="直線コネクタ 595">
          <a:extLst>
            <a:ext uri="{FF2B5EF4-FFF2-40B4-BE49-F238E27FC236}">
              <a16:creationId xmlns:a16="http://schemas.microsoft.com/office/drawing/2014/main" id="{CC6C9A51-FF2A-47BE-8D85-2131F54F8551}"/>
            </a:ext>
          </a:extLst>
        </xdr:cNvPr>
        <xdr:cNvCxnSpPr/>
      </xdr:nvCxnSpPr>
      <xdr:spPr>
        <a:xfrm>
          <a:off x="19885660" y="95923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87630</xdr:rowOff>
    </xdr:from>
    <xdr:ext cx="469900" cy="256540"/>
    <xdr:sp macro="" textlink="">
      <xdr:nvSpPr>
        <xdr:cNvPr id="597" name="【学校施設】&#10;一人当たり面積平均値テキスト">
          <a:extLst>
            <a:ext uri="{FF2B5EF4-FFF2-40B4-BE49-F238E27FC236}">
              <a16:creationId xmlns:a16="http://schemas.microsoft.com/office/drawing/2014/main" id="{86E9BB04-18C1-4003-8054-1730ACF2FE7B}"/>
            </a:ext>
          </a:extLst>
        </xdr:cNvPr>
        <xdr:cNvSpPr txBox="1"/>
      </xdr:nvSpPr>
      <xdr:spPr>
        <a:xfrm>
          <a:off x="19985990" y="103784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5E3044DC-61F1-4C08-89E5-D93019A68C15}"/>
            </a:ext>
          </a:extLst>
        </xdr:cNvPr>
        <xdr:cNvSpPr/>
      </xdr:nvSpPr>
      <xdr:spPr>
        <a:xfrm>
          <a:off x="199047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170180</xdr:rowOff>
    </xdr:from>
    <xdr:to>
      <xdr:col>112</xdr:col>
      <xdr:colOff>38100</xdr:colOff>
      <xdr:row>60</xdr:row>
      <xdr:rowOff>100330</xdr:rowOff>
    </xdr:to>
    <xdr:sp macro="" textlink="">
      <xdr:nvSpPr>
        <xdr:cNvPr id="599" name="フローチャート: 判断 598">
          <a:extLst>
            <a:ext uri="{FF2B5EF4-FFF2-40B4-BE49-F238E27FC236}">
              <a16:creationId xmlns:a16="http://schemas.microsoft.com/office/drawing/2014/main" id="{49987E10-4ACC-40A4-A1A5-28BBB7A1156B}"/>
            </a:ext>
          </a:extLst>
        </xdr:cNvPr>
        <xdr:cNvSpPr/>
      </xdr:nvSpPr>
      <xdr:spPr>
        <a:xfrm>
          <a:off x="19161760" y="102895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156845</xdr:rowOff>
    </xdr:from>
    <xdr:to>
      <xdr:col>107</xdr:col>
      <xdr:colOff>101600</xdr:colOff>
      <xdr:row>60</xdr:row>
      <xdr:rowOff>86995</xdr:rowOff>
    </xdr:to>
    <xdr:sp macro="" textlink="">
      <xdr:nvSpPr>
        <xdr:cNvPr id="600" name="フローチャート: 判断 599">
          <a:extLst>
            <a:ext uri="{FF2B5EF4-FFF2-40B4-BE49-F238E27FC236}">
              <a16:creationId xmlns:a16="http://schemas.microsoft.com/office/drawing/2014/main" id="{3533ECE0-9D71-48D4-96FE-203AF671E3B8}"/>
            </a:ext>
          </a:extLst>
        </xdr:cNvPr>
        <xdr:cNvSpPr/>
      </xdr:nvSpPr>
      <xdr:spPr>
        <a:xfrm>
          <a:off x="18345150" y="10274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145415</xdr:rowOff>
    </xdr:from>
    <xdr:to>
      <xdr:col>102</xdr:col>
      <xdr:colOff>165100</xdr:colOff>
      <xdr:row>60</xdr:row>
      <xdr:rowOff>75565</xdr:rowOff>
    </xdr:to>
    <xdr:sp macro="" textlink="">
      <xdr:nvSpPr>
        <xdr:cNvPr id="601" name="フローチャート: 判断 600">
          <a:extLst>
            <a:ext uri="{FF2B5EF4-FFF2-40B4-BE49-F238E27FC236}">
              <a16:creationId xmlns:a16="http://schemas.microsoft.com/office/drawing/2014/main" id="{12AF3235-93B7-446C-B58D-0714353459ED}"/>
            </a:ext>
          </a:extLst>
        </xdr:cNvPr>
        <xdr:cNvSpPr/>
      </xdr:nvSpPr>
      <xdr:spPr>
        <a:xfrm>
          <a:off x="17547590" y="10259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141605</xdr:rowOff>
    </xdr:from>
    <xdr:to>
      <xdr:col>98</xdr:col>
      <xdr:colOff>38100</xdr:colOff>
      <xdr:row>60</xdr:row>
      <xdr:rowOff>71755</xdr:rowOff>
    </xdr:to>
    <xdr:sp macro="" textlink="">
      <xdr:nvSpPr>
        <xdr:cNvPr id="602" name="フローチャート: 判断 601">
          <a:extLst>
            <a:ext uri="{FF2B5EF4-FFF2-40B4-BE49-F238E27FC236}">
              <a16:creationId xmlns:a16="http://schemas.microsoft.com/office/drawing/2014/main" id="{70E11495-1E5F-46CC-B5BD-84CF04B1D6F9}"/>
            </a:ext>
          </a:extLst>
        </xdr:cNvPr>
        <xdr:cNvSpPr/>
      </xdr:nvSpPr>
      <xdr:spPr>
        <a:xfrm>
          <a:off x="167614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3" name="テキスト ボックス 602">
          <a:extLst>
            <a:ext uri="{FF2B5EF4-FFF2-40B4-BE49-F238E27FC236}">
              <a16:creationId xmlns:a16="http://schemas.microsoft.com/office/drawing/2014/main" id="{341AF678-12B9-4E80-B7CA-2FC84956C20D}"/>
            </a:ext>
          </a:extLst>
        </xdr:cNvPr>
        <xdr:cNvSpPr txBox="1"/>
      </xdr:nvSpPr>
      <xdr:spPr>
        <a:xfrm>
          <a:off x="197764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4" name="テキスト ボックス 603">
          <a:extLst>
            <a:ext uri="{FF2B5EF4-FFF2-40B4-BE49-F238E27FC236}">
              <a16:creationId xmlns:a16="http://schemas.microsoft.com/office/drawing/2014/main" id="{B575F8B2-0185-4DB5-85FB-8BB8D44D994C}"/>
            </a:ext>
          </a:extLst>
        </xdr:cNvPr>
        <xdr:cNvSpPr txBox="1"/>
      </xdr:nvSpPr>
      <xdr:spPr>
        <a:xfrm>
          <a:off x="19033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5" name="テキスト ボックス 604">
          <a:extLst>
            <a:ext uri="{FF2B5EF4-FFF2-40B4-BE49-F238E27FC236}">
              <a16:creationId xmlns:a16="http://schemas.microsoft.com/office/drawing/2014/main" id="{26233925-7D4E-41D4-9216-E91F90DE5512}"/>
            </a:ext>
          </a:extLst>
        </xdr:cNvPr>
        <xdr:cNvSpPr txBox="1"/>
      </xdr:nvSpPr>
      <xdr:spPr>
        <a:xfrm>
          <a:off x="18228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6" name="テキスト ボックス 605">
          <a:extLst>
            <a:ext uri="{FF2B5EF4-FFF2-40B4-BE49-F238E27FC236}">
              <a16:creationId xmlns:a16="http://schemas.microsoft.com/office/drawing/2014/main" id="{E379AA32-8E71-4236-A1B9-D4EFDD295890}"/>
            </a:ext>
          </a:extLst>
        </xdr:cNvPr>
        <xdr:cNvSpPr txBox="1"/>
      </xdr:nvSpPr>
      <xdr:spPr>
        <a:xfrm>
          <a:off x="174307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7" name="テキスト ボックス 606">
          <a:extLst>
            <a:ext uri="{FF2B5EF4-FFF2-40B4-BE49-F238E27FC236}">
              <a16:creationId xmlns:a16="http://schemas.microsoft.com/office/drawing/2014/main" id="{2A5928CE-174E-4FF0-BC45-D89F2A42937F}"/>
            </a:ext>
          </a:extLst>
        </xdr:cNvPr>
        <xdr:cNvSpPr txBox="1"/>
      </xdr:nvSpPr>
      <xdr:spPr>
        <a:xfrm>
          <a:off x="166331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39370</xdr:rowOff>
    </xdr:from>
    <xdr:to>
      <xdr:col>116</xdr:col>
      <xdr:colOff>114300</xdr:colOff>
      <xdr:row>58</xdr:row>
      <xdr:rowOff>140970</xdr:rowOff>
    </xdr:to>
    <xdr:sp macro="" textlink="">
      <xdr:nvSpPr>
        <xdr:cNvPr id="608" name="楕円 607">
          <a:extLst>
            <a:ext uri="{FF2B5EF4-FFF2-40B4-BE49-F238E27FC236}">
              <a16:creationId xmlns:a16="http://schemas.microsoft.com/office/drawing/2014/main" id="{C14F97A9-4A86-42F3-A395-8F4AF4C919C9}"/>
            </a:ext>
          </a:extLst>
        </xdr:cNvPr>
        <xdr:cNvSpPr/>
      </xdr:nvSpPr>
      <xdr:spPr>
        <a:xfrm>
          <a:off x="19904710" y="998347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62230</xdr:rowOff>
    </xdr:from>
    <xdr:ext cx="469900" cy="259080"/>
    <xdr:sp macro="" textlink="">
      <xdr:nvSpPr>
        <xdr:cNvPr id="609" name="【学校施設】&#10;一人当たり面積該当値テキスト">
          <a:extLst>
            <a:ext uri="{FF2B5EF4-FFF2-40B4-BE49-F238E27FC236}">
              <a16:creationId xmlns:a16="http://schemas.microsoft.com/office/drawing/2014/main" id="{C857160A-CD01-4C6A-82F8-4CEB697F054C}"/>
            </a:ext>
          </a:extLst>
        </xdr:cNvPr>
        <xdr:cNvSpPr txBox="1"/>
      </xdr:nvSpPr>
      <xdr:spPr>
        <a:xfrm>
          <a:off x="19985990" y="9831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64135</xdr:rowOff>
    </xdr:from>
    <xdr:to>
      <xdr:col>112</xdr:col>
      <xdr:colOff>38100</xdr:colOff>
      <xdr:row>58</xdr:row>
      <xdr:rowOff>166370</xdr:rowOff>
    </xdr:to>
    <xdr:sp macro="" textlink="">
      <xdr:nvSpPr>
        <xdr:cNvPr id="610" name="楕円 609">
          <a:extLst>
            <a:ext uri="{FF2B5EF4-FFF2-40B4-BE49-F238E27FC236}">
              <a16:creationId xmlns:a16="http://schemas.microsoft.com/office/drawing/2014/main" id="{F7CEF55A-763F-41A3-B6DD-CB4C5A2841D8}"/>
            </a:ext>
          </a:extLst>
        </xdr:cNvPr>
        <xdr:cNvSpPr/>
      </xdr:nvSpPr>
      <xdr:spPr>
        <a:xfrm>
          <a:off x="19161760" y="10004425"/>
          <a:ext cx="7874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90170</xdr:rowOff>
    </xdr:from>
    <xdr:to>
      <xdr:col>116</xdr:col>
      <xdr:colOff>63500</xdr:colOff>
      <xdr:row>58</xdr:row>
      <xdr:rowOff>114935</xdr:rowOff>
    </xdr:to>
    <xdr:cxnSp macro="">
      <xdr:nvCxnSpPr>
        <xdr:cNvPr id="611" name="直線コネクタ 610">
          <a:extLst>
            <a:ext uri="{FF2B5EF4-FFF2-40B4-BE49-F238E27FC236}">
              <a16:creationId xmlns:a16="http://schemas.microsoft.com/office/drawing/2014/main" id="{F5202B61-00D4-4184-A3E6-5269CF639572}"/>
            </a:ext>
          </a:extLst>
        </xdr:cNvPr>
        <xdr:cNvCxnSpPr/>
      </xdr:nvCxnSpPr>
      <xdr:spPr>
        <a:xfrm flipV="1">
          <a:off x="19204940" y="10038080"/>
          <a:ext cx="742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86360</xdr:rowOff>
    </xdr:from>
    <xdr:to>
      <xdr:col>107</xdr:col>
      <xdr:colOff>101600</xdr:colOff>
      <xdr:row>59</xdr:row>
      <xdr:rowOff>15875</xdr:rowOff>
    </xdr:to>
    <xdr:sp macro="" textlink="">
      <xdr:nvSpPr>
        <xdr:cNvPr id="612" name="楕円 611">
          <a:extLst>
            <a:ext uri="{FF2B5EF4-FFF2-40B4-BE49-F238E27FC236}">
              <a16:creationId xmlns:a16="http://schemas.microsoft.com/office/drawing/2014/main" id="{198CF1C9-C8AD-4411-BFDC-4B8266BA37A2}"/>
            </a:ext>
          </a:extLst>
        </xdr:cNvPr>
        <xdr:cNvSpPr/>
      </xdr:nvSpPr>
      <xdr:spPr>
        <a:xfrm>
          <a:off x="18345150" y="10032365"/>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114935</xdr:rowOff>
    </xdr:from>
    <xdr:to>
      <xdr:col>111</xdr:col>
      <xdr:colOff>177800</xdr:colOff>
      <xdr:row>58</xdr:row>
      <xdr:rowOff>136525</xdr:rowOff>
    </xdr:to>
    <xdr:cxnSp macro="">
      <xdr:nvCxnSpPr>
        <xdr:cNvPr id="613" name="直線コネクタ 612">
          <a:extLst>
            <a:ext uri="{FF2B5EF4-FFF2-40B4-BE49-F238E27FC236}">
              <a16:creationId xmlns:a16="http://schemas.microsoft.com/office/drawing/2014/main" id="{7A8731DE-6696-4AA4-8C7C-AB663BC3E45B}"/>
            </a:ext>
          </a:extLst>
        </xdr:cNvPr>
        <xdr:cNvCxnSpPr/>
      </xdr:nvCxnSpPr>
      <xdr:spPr>
        <a:xfrm flipV="1">
          <a:off x="18399760" y="10059035"/>
          <a:ext cx="8051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113030</xdr:rowOff>
    </xdr:from>
    <xdr:to>
      <xdr:col>102</xdr:col>
      <xdr:colOff>165100</xdr:colOff>
      <xdr:row>59</xdr:row>
      <xdr:rowOff>43180</xdr:rowOff>
    </xdr:to>
    <xdr:sp macro="" textlink="">
      <xdr:nvSpPr>
        <xdr:cNvPr id="614" name="楕円 613">
          <a:extLst>
            <a:ext uri="{FF2B5EF4-FFF2-40B4-BE49-F238E27FC236}">
              <a16:creationId xmlns:a16="http://schemas.microsoft.com/office/drawing/2014/main" id="{670ABB83-1705-4F28-ABD9-2543146BBA5D}"/>
            </a:ext>
          </a:extLst>
        </xdr:cNvPr>
        <xdr:cNvSpPr/>
      </xdr:nvSpPr>
      <xdr:spPr>
        <a:xfrm>
          <a:off x="17547590" y="100571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136525</xdr:rowOff>
    </xdr:from>
    <xdr:to>
      <xdr:col>107</xdr:col>
      <xdr:colOff>50800</xdr:colOff>
      <xdr:row>58</xdr:row>
      <xdr:rowOff>163830</xdr:rowOff>
    </xdr:to>
    <xdr:cxnSp macro="">
      <xdr:nvCxnSpPr>
        <xdr:cNvPr id="615" name="直線コネクタ 614">
          <a:extLst>
            <a:ext uri="{FF2B5EF4-FFF2-40B4-BE49-F238E27FC236}">
              <a16:creationId xmlns:a16="http://schemas.microsoft.com/office/drawing/2014/main" id="{6D0E49B0-1D14-46A0-88F3-75ACAF6C4460}"/>
            </a:ext>
          </a:extLst>
        </xdr:cNvPr>
        <xdr:cNvCxnSpPr/>
      </xdr:nvCxnSpPr>
      <xdr:spPr>
        <a:xfrm flipV="1">
          <a:off x="17602200" y="10076815"/>
          <a:ext cx="7975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33020</xdr:rowOff>
    </xdr:from>
    <xdr:to>
      <xdr:col>98</xdr:col>
      <xdr:colOff>38100</xdr:colOff>
      <xdr:row>58</xdr:row>
      <xdr:rowOff>134620</xdr:rowOff>
    </xdr:to>
    <xdr:sp macro="" textlink="">
      <xdr:nvSpPr>
        <xdr:cNvPr id="616" name="楕円 615">
          <a:extLst>
            <a:ext uri="{FF2B5EF4-FFF2-40B4-BE49-F238E27FC236}">
              <a16:creationId xmlns:a16="http://schemas.microsoft.com/office/drawing/2014/main" id="{ACA8470C-E8CF-405C-BC44-C90092C7B8DF}"/>
            </a:ext>
          </a:extLst>
        </xdr:cNvPr>
        <xdr:cNvSpPr/>
      </xdr:nvSpPr>
      <xdr:spPr>
        <a:xfrm>
          <a:off x="16761460" y="99752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83820</xdr:rowOff>
    </xdr:from>
    <xdr:to>
      <xdr:col>102</xdr:col>
      <xdr:colOff>114300</xdr:colOff>
      <xdr:row>58</xdr:row>
      <xdr:rowOff>163830</xdr:rowOff>
    </xdr:to>
    <xdr:cxnSp macro="">
      <xdr:nvCxnSpPr>
        <xdr:cNvPr id="617" name="直線コネクタ 616">
          <a:extLst>
            <a:ext uri="{FF2B5EF4-FFF2-40B4-BE49-F238E27FC236}">
              <a16:creationId xmlns:a16="http://schemas.microsoft.com/office/drawing/2014/main" id="{02124AF3-BB8C-40B2-B7FC-6FEE62EC8193}"/>
            </a:ext>
          </a:extLst>
        </xdr:cNvPr>
        <xdr:cNvCxnSpPr/>
      </xdr:nvCxnSpPr>
      <xdr:spPr>
        <a:xfrm>
          <a:off x="16804640" y="10029825"/>
          <a:ext cx="79756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91440</xdr:rowOff>
    </xdr:from>
    <xdr:ext cx="469900" cy="259080"/>
    <xdr:sp macro="" textlink="">
      <xdr:nvSpPr>
        <xdr:cNvPr id="618" name="n_1aveValue【学校施設】&#10;一人当たり面積">
          <a:extLst>
            <a:ext uri="{FF2B5EF4-FFF2-40B4-BE49-F238E27FC236}">
              <a16:creationId xmlns:a16="http://schemas.microsoft.com/office/drawing/2014/main" id="{DC8058CB-ED7E-4A6A-8F91-554D9404C755}"/>
            </a:ext>
          </a:extLst>
        </xdr:cNvPr>
        <xdr:cNvSpPr txBox="1"/>
      </xdr:nvSpPr>
      <xdr:spPr>
        <a:xfrm>
          <a:off x="18982055" y="1038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78105</xdr:rowOff>
    </xdr:from>
    <xdr:ext cx="467360" cy="256540"/>
    <xdr:sp macro="" textlink="">
      <xdr:nvSpPr>
        <xdr:cNvPr id="619" name="n_2aveValue【学校施設】&#10;一人当たり面積">
          <a:extLst>
            <a:ext uri="{FF2B5EF4-FFF2-40B4-BE49-F238E27FC236}">
              <a16:creationId xmlns:a16="http://schemas.microsoft.com/office/drawing/2014/main" id="{82B56481-B2C8-4714-9451-7251EAF7DF05}"/>
            </a:ext>
          </a:extLst>
        </xdr:cNvPr>
        <xdr:cNvSpPr txBox="1"/>
      </xdr:nvSpPr>
      <xdr:spPr>
        <a:xfrm>
          <a:off x="18181955" y="10365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66675</xdr:rowOff>
    </xdr:from>
    <xdr:ext cx="467360" cy="256540"/>
    <xdr:sp macro="" textlink="">
      <xdr:nvSpPr>
        <xdr:cNvPr id="620" name="n_3aveValue【学校施設】&#10;一人当たり面積">
          <a:extLst>
            <a:ext uri="{FF2B5EF4-FFF2-40B4-BE49-F238E27FC236}">
              <a16:creationId xmlns:a16="http://schemas.microsoft.com/office/drawing/2014/main" id="{D3DB4EFB-E11A-4847-A99B-956C6BEC4414}"/>
            </a:ext>
          </a:extLst>
        </xdr:cNvPr>
        <xdr:cNvSpPr txBox="1"/>
      </xdr:nvSpPr>
      <xdr:spPr>
        <a:xfrm>
          <a:off x="17384395" y="103517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63500</xdr:rowOff>
    </xdr:from>
    <xdr:ext cx="467360" cy="256540"/>
    <xdr:sp macro="" textlink="">
      <xdr:nvSpPr>
        <xdr:cNvPr id="621" name="n_4aveValue【学校施設】&#10;一人当たり面積">
          <a:extLst>
            <a:ext uri="{FF2B5EF4-FFF2-40B4-BE49-F238E27FC236}">
              <a16:creationId xmlns:a16="http://schemas.microsoft.com/office/drawing/2014/main" id="{FA153980-94EC-4A5D-BDFC-AEA87A894EE5}"/>
            </a:ext>
          </a:extLst>
        </xdr:cNvPr>
        <xdr:cNvSpPr txBox="1"/>
      </xdr:nvSpPr>
      <xdr:spPr>
        <a:xfrm>
          <a:off x="16588740" y="10346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10795</xdr:rowOff>
    </xdr:from>
    <xdr:ext cx="469900" cy="258445"/>
    <xdr:sp macro="" textlink="">
      <xdr:nvSpPr>
        <xdr:cNvPr id="622" name="n_1mainValue【学校施設】&#10;一人当たり面積">
          <a:extLst>
            <a:ext uri="{FF2B5EF4-FFF2-40B4-BE49-F238E27FC236}">
              <a16:creationId xmlns:a16="http://schemas.microsoft.com/office/drawing/2014/main" id="{35CE82DF-96FA-4CA6-BE25-F64F8C569E4D}"/>
            </a:ext>
          </a:extLst>
        </xdr:cNvPr>
        <xdr:cNvSpPr txBox="1"/>
      </xdr:nvSpPr>
      <xdr:spPr>
        <a:xfrm>
          <a:off x="18982055" y="9785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32385</xdr:rowOff>
    </xdr:from>
    <xdr:ext cx="467360" cy="256540"/>
    <xdr:sp macro="" textlink="">
      <xdr:nvSpPr>
        <xdr:cNvPr id="623" name="n_2mainValue【学校施設】&#10;一人当たり面積">
          <a:extLst>
            <a:ext uri="{FF2B5EF4-FFF2-40B4-BE49-F238E27FC236}">
              <a16:creationId xmlns:a16="http://schemas.microsoft.com/office/drawing/2014/main" id="{F80139E0-E7A5-4A63-99A4-A06BC9B44CC9}"/>
            </a:ext>
          </a:extLst>
        </xdr:cNvPr>
        <xdr:cNvSpPr txBox="1"/>
      </xdr:nvSpPr>
      <xdr:spPr>
        <a:xfrm>
          <a:off x="18181955" y="9803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59690</xdr:rowOff>
    </xdr:from>
    <xdr:ext cx="467360" cy="259080"/>
    <xdr:sp macro="" textlink="">
      <xdr:nvSpPr>
        <xdr:cNvPr id="624" name="n_3mainValue【学校施設】&#10;一人当たり面積">
          <a:extLst>
            <a:ext uri="{FF2B5EF4-FFF2-40B4-BE49-F238E27FC236}">
              <a16:creationId xmlns:a16="http://schemas.microsoft.com/office/drawing/2014/main" id="{9BD5C1E2-EA06-41F6-BEEB-7CEF208B7D97}"/>
            </a:ext>
          </a:extLst>
        </xdr:cNvPr>
        <xdr:cNvSpPr txBox="1"/>
      </xdr:nvSpPr>
      <xdr:spPr>
        <a:xfrm>
          <a:off x="17384395" y="9828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56</xdr:row>
      <xdr:rowOff>151130</xdr:rowOff>
    </xdr:from>
    <xdr:ext cx="467360" cy="259080"/>
    <xdr:sp macro="" textlink="">
      <xdr:nvSpPr>
        <xdr:cNvPr id="625" name="n_4mainValue【学校施設】&#10;一人当たり面積">
          <a:extLst>
            <a:ext uri="{FF2B5EF4-FFF2-40B4-BE49-F238E27FC236}">
              <a16:creationId xmlns:a16="http://schemas.microsoft.com/office/drawing/2014/main" id="{01A2B223-97B8-4584-AEC3-BDCEAF886616}"/>
            </a:ext>
          </a:extLst>
        </xdr:cNvPr>
        <xdr:cNvSpPr txBox="1"/>
      </xdr:nvSpPr>
      <xdr:spPr>
        <a:xfrm>
          <a:off x="16588740" y="9752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BEFF466-43AE-4164-BCBA-E9581022C56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E84520DC-D3BB-415D-AC99-265EAFEE4495}"/>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3FBF90C-285D-4E19-9358-8B633F1C44AA}"/>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9040733D-3D54-4BCC-B47F-B10290798188}"/>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A2BFDD3-6D09-4103-AE0F-5F26AAD5389F}"/>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EDD3F049-D86E-49BA-8DEE-1633F1A5AA82}"/>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902F9989-9F91-4FA5-AEFE-B83974DD26F5}"/>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D52D359A-EE0E-40CC-85B5-985F318928B6}"/>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4" name="テキスト ボックス 633">
          <a:extLst>
            <a:ext uri="{FF2B5EF4-FFF2-40B4-BE49-F238E27FC236}">
              <a16:creationId xmlns:a16="http://schemas.microsoft.com/office/drawing/2014/main" id="{15C2B078-50D6-4412-9175-EBBFAED51F08}"/>
            </a:ext>
          </a:extLst>
        </xdr:cNvPr>
        <xdr:cNvSpPr txBox="1"/>
      </xdr:nvSpPr>
      <xdr:spPr>
        <a:xfrm>
          <a:off x="1116584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6EFA5DD5-A178-438A-B85D-0239BD56F6C2}"/>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6" name="テキスト ボックス 635">
          <a:extLst>
            <a:ext uri="{FF2B5EF4-FFF2-40B4-BE49-F238E27FC236}">
              <a16:creationId xmlns:a16="http://schemas.microsoft.com/office/drawing/2014/main" id="{32CD4D68-24C9-44A0-8FED-C7348B87A160}"/>
            </a:ext>
          </a:extLst>
        </xdr:cNvPr>
        <xdr:cNvSpPr txBox="1"/>
      </xdr:nvSpPr>
      <xdr:spPr>
        <a:xfrm>
          <a:off x="10801350"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12699353-F098-4853-BAF7-758B3B2EB731}"/>
            </a:ext>
          </a:extLst>
        </xdr:cNvPr>
        <xdr:cNvCxnSpPr/>
      </xdr:nvCxnSpPr>
      <xdr:spPr>
        <a:xfrm>
          <a:off x="1120394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38" name="テキスト ボックス 637">
          <a:extLst>
            <a:ext uri="{FF2B5EF4-FFF2-40B4-BE49-F238E27FC236}">
              <a16:creationId xmlns:a16="http://schemas.microsoft.com/office/drawing/2014/main" id="{E671545E-9BE4-4E6F-A7BE-D4F0B2D09440}"/>
            </a:ext>
          </a:extLst>
        </xdr:cNvPr>
        <xdr:cNvSpPr txBox="1"/>
      </xdr:nvSpPr>
      <xdr:spPr>
        <a:xfrm>
          <a:off x="10801350"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AB84DE2D-42C9-4681-9996-B719820F80C9}"/>
            </a:ext>
          </a:extLst>
        </xdr:cNvPr>
        <xdr:cNvCxnSpPr/>
      </xdr:nvCxnSpPr>
      <xdr:spPr>
        <a:xfrm>
          <a:off x="1120394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0" name="テキスト ボックス 639">
          <a:extLst>
            <a:ext uri="{FF2B5EF4-FFF2-40B4-BE49-F238E27FC236}">
              <a16:creationId xmlns:a16="http://schemas.microsoft.com/office/drawing/2014/main" id="{0E49127D-71D5-483B-A7D8-9F4A2B620453}"/>
            </a:ext>
          </a:extLst>
        </xdr:cNvPr>
        <xdr:cNvSpPr txBox="1"/>
      </xdr:nvSpPr>
      <xdr:spPr>
        <a:xfrm>
          <a:off x="1084262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33F2E2E1-E527-4570-B1C8-42062D81134A}"/>
            </a:ext>
          </a:extLst>
        </xdr:cNvPr>
        <xdr:cNvCxnSpPr/>
      </xdr:nvCxnSpPr>
      <xdr:spPr>
        <a:xfrm>
          <a:off x="1120394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2" name="テキスト ボックス 641">
          <a:extLst>
            <a:ext uri="{FF2B5EF4-FFF2-40B4-BE49-F238E27FC236}">
              <a16:creationId xmlns:a16="http://schemas.microsoft.com/office/drawing/2014/main" id="{9829218D-D419-438B-9302-C23FC0CF171C}"/>
            </a:ext>
          </a:extLst>
        </xdr:cNvPr>
        <xdr:cNvSpPr txBox="1"/>
      </xdr:nvSpPr>
      <xdr:spPr>
        <a:xfrm>
          <a:off x="1084262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8FDB6970-C672-4542-A4F5-C8B89D6ABA47}"/>
            </a:ext>
          </a:extLst>
        </xdr:cNvPr>
        <xdr:cNvCxnSpPr/>
      </xdr:nvCxnSpPr>
      <xdr:spPr>
        <a:xfrm>
          <a:off x="1120394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44" name="テキスト ボックス 643">
          <a:extLst>
            <a:ext uri="{FF2B5EF4-FFF2-40B4-BE49-F238E27FC236}">
              <a16:creationId xmlns:a16="http://schemas.microsoft.com/office/drawing/2014/main" id="{C74A2740-91E7-4826-87E9-FEC1457B7F43}"/>
            </a:ext>
          </a:extLst>
        </xdr:cNvPr>
        <xdr:cNvSpPr txBox="1"/>
      </xdr:nvSpPr>
      <xdr:spPr>
        <a:xfrm>
          <a:off x="10842625" y="13571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155BDF84-EA5F-400B-B0F2-E8921EBB638B}"/>
            </a:ext>
          </a:extLst>
        </xdr:cNvPr>
        <xdr:cNvCxnSpPr/>
      </xdr:nvCxnSpPr>
      <xdr:spPr>
        <a:xfrm>
          <a:off x="1120394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6550" cy="259080"/>
    <xdr:sp macro="" textlink="">
      <xdr:nvSpPr>
        <xdr:cNvPr id="646" name="テキスト ボックス 645">
          <a:extLst>
            <a:ext uri="{FF2B5EF4-FFF2-40B4-BE49-F238E27FC236}">
              <a16:creationId xmlns:a16="http://schemas.microsoft.com/office/drawing/2014/main" id="{72457B3C-87F5-44BE-B00E-239AD2E05FD2}"/>
            </a:ext>
          </a:extLst>
        </xdr:cNvPr>
        <xdr:cNvSpPr txBox="1"/>
      </xdr:nvSpPr>
      <xdr:spPr>
        <a:xfrm>
          <a:off x="10904855" y="13194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DA5F1844-A337-481A-9C54-4720F33F6163}"/>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80A0519B-5718-489F-974B-E52CE109FBF3}"/>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9" name="直線コネクタ 648">
          <a:extLst>
            <a:ext uri="{FF2B5EF4-FFF2-40B4-BE49-F238E27FC236}">
              <a16:creationId xmlns:a16="http://schemas.microsoft.com/office/drawing/2014/main" id="{5D23A906-1D6F-4A5D-A338-F7DC93F692BE}"/>
            </a:ext>
          </a:extLst>
        </xdr:cNvPr>
        <xdr:cNvCxnSpPr/>
      </xdr:nvCxnSpPr>
      <xdr:spPr>
        <a:xfrm flipV="1">
          <a:off x="14703425" y="13331190"/>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50" name="【児童館】&#10;有形固定資産減価償却率最小値テキスト">
          <a:extLst>
            <a:ext uri="{FF2B5EF4-FFF2-40B4-BE49-F238E27FC236}">
              <a16:creationId xmlns:a16="http://schemas.microsoft.com/office/drawing/2014/main" id="{0556A25F-1073-44AC-BBAB-A49C702AEDE9}"/>
            </a:ext>
          </a:extLst>
        </xdr:cNvPr>
        <xdr:cNvSpPr txBox="1"/>
      </xdr:nvSpPr>
      <xdr:spPr>
        <a:xfrm>
          <a:off x="1474216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610C559D-3D56-4886-8C7A-D9F8F1928A0B}"/>
            </a:ext>
          </a:extLst>
        </xdr:cNvPr>
        <xdr:cNvCxnSpPr/>
      </xdr:nvCxnSpPr>
      <xdr:spPr>
        <a:xfrm>
          <a:off x="14611350" y="146030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52" name="【児童館】&#10;有形固定資産減価償却率最大値テキスト">
          <a:extLst>
            <a:ext uri="{FF2B5EF4-FFF2-40B4-BE49-F238E27FC236}">
              <a16:creationId xmlns:a16="http://schemas.microsoft.com/office/drawing/2014/main" id="{5429E835-255E-4C7D-A0D6-EDE0C555761C}"/>
            </a:ext>
          </a:extLst>
        </xdr:cNvPr>
        <xdr:cNvSpPr txBox="1"/>
      </xdr:nvSpPr>
      <xdr:spPr>
        <a:xfrm>
          <a:off x="14742160" y="131121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EC6851A0-7005-4328-A72C-908732C7101C}"/>
            </a:ext>
          </a:extLst>
        </xdr:cNvPr>
        <xdr:cNvCxnSpPr/>
      </xdr:nvCxnSpPr>
      <xdr:spPr>
        <a:xfrm>
          <a:off x="14611350" y="13331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35560</xdr:rowOff>
    </xdr:from>
    <xdr:ext cx="405130" cy="259080"/>
    <xdr:sp macro="" textlink="">
      <xdr:nvSpPr>
        <xdr:cNvPr id="654" name="【児童館】&#10;有形固定資産減価償却率平均値テキスト">
          <a:extLst>
            <a:ext uri="{FF2B5EF4-FFF2-40B4-BE49-F238E27FC236}">
              <a16:creationId xmlns:a16="http://schemas.microsoft.com/office/drawing/2014/main" id="{4D553C96-4D94-4C79-B299-16C944B83A5F}"/>
            </a:ext>
          </a:extLst>
        </xdr:cNvPr>
        <xdr:cNvSpPr txBox="1"/>
      </xdr:nvSpPr>
      <xdr:spPr>
        <a:xfrm>
          <a:off x="14742160" y="13923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F3FC8007-59B5-4C56-BFF6-6ADED67B7281}"/>
            </a:ext>
          </a:extLst>
        </xdr:cNvPr>
        <xdr:cNvSpPr/>
      </xdr:nvSpPr>
      <xdr:spPr>
        <a:xfrm>
          <a:off x="14649450" y="139407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656" name="フローチャート: 判断 655">
          <a:extLst>
            <a:ext uri="{FF2B5EF4-FFF2-40B4-BE49-F238E27FC236}">
              <a16:creationId xmlns:a16="http://schemas.microsoft.com/office/drawing/2014/main" id="{75F30C34-5B96-418E-AB9E-6A2B88A81928}"/>
            </a:ext>
          </a:extLst>
        </xdr:cNvPr>
        <xdr:cNvSpPr/>
      </xdr:nvSpPr>
      <xdr:spPr>
        <a:xfrm>
          <a:off x="13887450" y="140398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137160</xdr:rowOff>
    </xdr:from>
    <xdr:to>
      <xdr:col>76</xdr:col>
      <xdr:colOff>165100</xdr:colOff>
      <xdr:row>82</xdr:row>
      <xdr:rowOff>67310</xdr:rowOff>
    </xdr:to>
    <xdr:sp macro="" textlink="">
      <xdr:nvSpPr>
        <xdr:cNvPr id="657" name="フローチャート: 判断 656">
          <a:extLst>
            <a:ext uri="{FF2B5EF4-FFF2-40B4-BE49-F238E27FC236}">
              <a16:creationId xmlns:a16="http://schemas.microsoft.com/office/drawing/2014/main" id="{96942669-B3A9-4505-AD57-49EA3D05FEC0}"/>
            </a:ext>
          </a:extLst>
        </xdr:cNvPr>
        <xdr:cNvSpPr/>
      </xdr:nvSpPr>
      <xdr:spPr>
        <a:xfrm>
          <a:off x="13089890" y="140208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106680</xdr:rowOff>
    </xdr:from>
    <xdr:to>
      <xdr:col>72</xdr:col>
      <xdr:colOff>38100</xdr:colOff>
      <xdr:row>82</xdr:row>
      <xdr:rowOff>36830</xdr:rowOff>
    </xdr:to>
    <xdr:sp macro="" textlink="">
      <xdr:nvSpPr>
        <xdr:cNvPr id="658" name="フローチャート: 判断 657">
          <a:extLst>
            <a:ext uri="{FF2B5EF4-FFF2-40B4-BE49-F238E27FC236}">
              <a16:creationId xmlns:a16="http://schemas.microsoft.com/office/drawing/2014/main" id="{A6B9DFEA-B4AC-4217-9E37-35EF51DB5B57}"/>
            </a:ext>
          </a:extLst>
        </xdr:cNvPr>
        <xdr:cNvSpPr/>
      </xdr:nvSpPr>
      <xdr:spPr>
        <a:xfrm>
          <a:off x="12303760" y="1399222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107950</xdr:rowOff>
    </xdr:from>
    <xdr:to>
      <xdr:col>67</xdr:col>
      <xdr:colOff>101600</xdr:colOff>
      <xdr:row>82</xdr:row>
      <xdr:rowOff>38100</xdr:rowOff>
    </xdr:to>
    <xdr:sp macro="" textlink="">
      <xdr:nvSpPr>
        <xdr:cNvPr id="659" name="フローチャート: 判断 658">
          <a:extLst>
            <a:ext uri="{FF2B5EF4-FFF2-40B4-BE49-F238E27FC236}">
              <a16:creationId xmlns:a16="http://schemas.microsoft.com/office/drawing/2014/main" id="{13FE31A3-8CAF-4CE9-B6BC-EDEF6E53FD2F}"/>
            </a:ext>
          </a:extLst>
        </xdr:cNvPr>
        <xdr:cNvSpPr/>
      </xdr:nvSpPr>
      <xdr:spPr>
        <a:xfrm>
          <a:off x="11487150" y="139934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FC48222B-E8E0-4A28-AB24-76D068F837DD}"/>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D906E5AE-FE48-49EA-9998-5992519C5532}"/>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1510CBC8-D782-47C0-95C4-3044E9CEC78B}"/>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FD533091-3840-4805-9E26-846CCFA56B60}"/>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383CF776-6B57-4DE3-ABAB-951047AD6883}"/>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71</xdr:col>
      <xdr:colOff>127000</xdr:colOff>
      <xdr:row>84</xdr:row>
      <xdr:rowOff>152400</xdr:rowOff>
    </xdr:from>
    <xdr:to>
      <xdr:col>72</xdr:col>
      <xdr:colOff>38100</xdr:colOff>
      <xdr:row>85</xdr:row>
      <xdr:rowOff>82550</xdr:rowOff>
    </xdr:to>
    <xdr:sp macro="" textlink="">
      <xdr:nvSpPr>
        <xdr:cNvPr id="665" name="楕円 664">
          <a:extLst>
            <a:ext uri="{FF2B5EF4-FFF2-40B4-BE49-F238E27FC236}">
              <a16:creationId xmlns:a16="http://schemas.microsoft.com/office/drawing/2014/main" id="{6AFE1F1D-045E-49D0-9D40-820A8884E7B5}"/>
            </a:ext>
          </a:extLst>
        </xdr:cNvPr>
        <xdr:cNvSpPr/>
      </xdr:nvSpPr>
      <xdr:spPr>
        <a:xfrm>
          <a:off x="12303760" y="145542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152400</xdr:rowOff>
    </xdr:from>
    <xdr:to>
      <xdr:col>67</xdr:col>
      <xdr:colOff>101600</xdr:colOff>
      <xdr:row>85</xdr:row>
      <xdr:rowOff>82550</xdr:rowOff>
    </xdr:to>
    <xdr:sp macro="" textlink="">
      <xdr:nvSpPr>
        <xdr:cNvPr id="666" name="楕円 665">
          <a:extLst>
            <a:ext uri="{FF2B5EF4-FFF2-40B4-BE49-F238E27FC236}">
              <a16:creationId xmlns:a16="http://schemas.microsoft.com/office/drawing/2014/main" id="{457BC8BB-34D7-4322-BC85-FDCA99E970CE}"/>
            </a:ext>
          </a:extLst>
        </xdr:cNvPr>
        <xdr:cNvSpPr/>
      </xdr:nvSpPr>
      <xdr:spPr>
        <a:xfrm>
          <a:off x="11487150" y="145542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67" name="直線コネクタ 666">
          <a:extLst>
            <a:ext uri="{FF2B5EF4-FFF2-40B4-BE49-F238E27FC236}">
              <a16:creationId xmlns:a16="http://schemas.microsoft.com/office/drawing/2014/main" id="{08AEA419-3ED0-4489-8FF1-C178E1D8BEDC}"/>
            </a:ext>
          </a:extLst>
        </xdr:cNvPr>
        <xdr:cNvCxnSpPr/>
      </xdr:nvCxnSpPr>
      <xdr:spPr>
        <a:xfrm>
          <a:off x="11541760" y="1460309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99060</xdr:rowOff>
    </xdr:from>
    <xdr:ext cx="405130" cy="256540"/>
    <xdr:sp macro="" textlink="">
      <xdr:nvSpPr>
        <xdr:cNvPr id="668" name="n_1aveValue【児童館】&#10;有形固定資産減価償却率">
          <a:extLst>
            <a:ext uri="{FF2B5EF4-FFF2-40B4-BE49-F238E27FC236}">
              <a16:creationId xmlns:a16="http://schemas.microsoft.com/office/drawing/2014/main" id="{40499038-F0D3-46D6-AFDE-354122937FB6}"/>
            </a:ext>
          </a:extLst>
        </xdr:cNvPr>
        <xdr:cNvSpPr txBox="1"/>
      </xdr:nvSpPr>
      <xdr:spPr>
        <a:xfrm>
          <a:off x="13738225" y="138112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83820</xdr:rowOff>
    </xdr:from>
    <xdr:ext cx="402590" cy="259080"/>
    <xdr:sp macro="" textlink="">
      <xdr:nvSpPr>
        <xdr:cNvPr id="669" name="n_2aveValue【児童館】&#10;有形固定資産減価償却率">
          <a:extLst>
            <a:ext uri="{FF2B5EF4-FFF2-40B4-BE49-F238E27FC236}">
              <a16:creationId xmlns:a16="http://schemas.microsoft.com/office/drawing/2014/main" id="{DBA5A7F6-F99F-45F4-BC7F-964DBE3ADC2A}"/>
            </a:ext>
          </a:extLst>
        </xdr:cNvPr>
        <xdr:cNvSpPr txBox="1"/>
      </xdr:nvSpPr>
      <xdr:spPr>
        <a:xfrm>
          <a:off x="12957175" y="13801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53340</xdr:rowOff>
    </xdr:from>
    <xdr:ext cx="402590" cy="256540"/>
    <xdr:sp macro="" textlink="">
      <xdr:nvSpPr>
        <xdr:cNvPr id="670" name="n_3aveValue【児童館】&#10;有形固定資産減価償却率">
          <a:extLst>
            <a:ext uri="{FF2B5EF4-FFF2-40B4-BE49-F238E27FC236}">
              <a16:creationId xmlns:a16="http://schemas.microsoft.com/office/drawing/2014/main" id="{7F6D92C9-3B6D-49E0-B02D-1C6431BB7259}"/>
            </a:ext>
          </a:extLst>
        </xdr:cNvPr>
        <xdr:cNvSpPr txBox="1"/>
      </xdr:nvSpPr>
      <xdr:spPr>
        <a:xfrm>
          <a:off x="12171045" y="137731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54610</xdr:rowOff>
    </xdr:from>
    <xdr:ext cx="402590" cy="256540"/>
    <xdr:sp macro="" textlink="">
      <xdr:nvSpPr>
        <xdr:cNvPr id="671" name="n_4aveValue【児童館】&#10;有形固定資産減価償却率">
          <a:extLst>
            <a:ext uri="{FF2B5EF4-FFF2-40B4-BE49-F238E27FC236}">
              <a16:creationId xmlns:a16="http://schemas.microsoft.com/office/drawing/2014/main" id="{ADB0DC8E-EABD-419B-AA05-1A54BC81F146}"/>
            </a:ext>
          </a:extLst>
        </xdr:cNvPr>
        <xdr:cNvSpPr txBox="1"/>
      </xdr:nvSpPr>
      <xdr:spPr>
        <a:xfrm>
          <a:off x="11354435" y="13774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133350</xdr:colOff>
      <xdr:row>85</xdr:row>
      <xdr:rowOff>73660</xdr:rowOff>
    </xdr:from>
    <xdr:ext cx="467360" cy="259080"/>
    <xdr:sp macro="" textlink="">
      <xdr:nvSpPr>
        <xdr:cNvPr id="672" name="n_3mainValue【児童館】&#10;有形固定資産減価償却率">
          <a:extLst>
            <a:ext uri="{FF2B5EF4-FFF2-40B4-BE49-F238E27FC236}">
              <a16:creationId xmlns:a16="http://schemas.microsoft.com/office/drawing/2014/main" id="{87AD56ED-2507-4041-9A3B-CE68C873E2FC}"/>
            </a:ext>
          </a:extLst>
        </xdr:cNvPr>
        <xdr:cNvSpPr txBox="1"/>
      </xdr:nvSpPr>
      <xdr:spPr>
        <a:xfrm>
          <a:off x="12131040" y="14646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85</xdr:row>
      <xdr:rowOff>73660</xdr:rowOff>
    </xdr:from>
    <xdr:ext cx="467360" cy="259080"/>
    <xdr:sp macro="" textlink="">
      <xdr:nvSpPr>
        <xdr:cNvPr id="673" name="n_4mainValue【児童館】&#10;有形固定資産減価償却率">
          <a:extLst>
            <a:ext uri="{FF2B5EF4-FFF2-40B4-BE49-F238E27FC236}">
              <a16:creationId xmlns:a16="http://schemas.microsoft.com/office/drawing/2014/main" id="{802DF7D0-C1D1-4503-9507-755B008D525C}"/>
            </a:ext>
          </a:extLst>
        </xdr:cNvPr>
        <xdr:cNvSpPr txBox="1"/>
      </xdr:nvSpPr>
      <xdr:spPr>
        <a:xfrm>
          <a:off x="11323955" y="14646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B9D3B9D4-D0D3-417A-B3ED-50459832D4E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4F23E044-FF50-488B-9F9D-2A80F9855CFC}"/>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8629E68F-1AEC-420A-8742-14B17BE97818}"/>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3CFCCB0F-643D-4793-BCE2-71F2BCC55648}"/>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9B0429DD-0CD4-4316-8A77-E6842632130C}"/>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641FEFAE-3CB1-42A2-B226-57449E1D303A}"/>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70287983-120B-4F6A-9A11-A5A052944BB3}"/>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EB8DCFF5-C7E5-4455-8A58-C27A7BA0EBEA}"/>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82" name="テキスト ボックス 681">
          <a:extLst>
            <a:ext uri="{FF2B5EF4-FFF2-40B4-BE49-F238E27FC236}">
              <a16:creationId xmlns:a16="http://schemas.microsoft.com/office/drawing/2014/main" id="{9F83C5CF-9A33-4245-B561-B70A8741915E}"/>
            </a:ext>
          </a:extLst>
        </xdr:cNvPr>
        <xdr:cNvSpPr txBox="1"/>
      </xdr:nvSpPr>
      <xdr:spPr>
        <a:xfrm>
          <a:off x="1644015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95DFFDB-9056-4A7F-BA29-A4D31CF427F6}"/>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a:extLst>
            <a:ext uri="{FF2B5EF4-FFF2-40B4-BE49-F238E27FC236}">
              <a16:creationId xmlns:a16="http://schemas.microsoft.com/office/drawing/2014/main" id="{A57C4AF1-BFAF-4567-944C-42817C8395F3}"/>
            </a:ext>
          </a:extLst>
        </xdr:cNvPr>
        <xdr:cNvCxnSpPr/>
      </xdr:nvCxnSpPr>
      <xdr:spPr>
        <a:xfrm>
          <a:off x="1645920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685" name="テキスト ボックス 684">
          <a:extLst>
            <a:ext uri="{FF2B5EF4-FFF2-40B4-BE49-F238E27FC236}">
              <a16:creationId xmlns:a16="http://schemas.microsoft.com/office/drawing/2014/main" id="{E406E37B-317F-414F-8742-60B27E8807A8}"/>
            </a:ext>
          </a:extLst>
        </xdr:cNvPr>
        <xdr:cNvSpPr txBox="1"/>
      </xdr:nvSpPr>
      <xdr:spPr>
        <a:xfrm>
          <a:off x="16047085"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a:extLst>
            <a:ext uri="{FF2B5EF4-FFF2-40B4-BE49-F238E27FC236}">
              <a16:creationId xmlns:a16="http://schemas.microsoft.com/office/drawing/2014/main" id="{24EC7F86-F163-4814-AF0A-D6FEA9D349C6}"/>
            </a:ext>
          </a:extLst>
        </xdr:cNvPr>
        <xdr:cNvCxnSpPr/>
      </xdr:nvCxnSpPr>
      <xdr:spPr>
        <a:xfrm>
          <a:off x="1645920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687" name="テキスト ボックス 686">
          <a:extLst>
            <a:ext uri="{FF2B5EF4-FFF2-40B4-BE49-F238E27FC236}">
              <a16:creationId xmlns:a16="http://schemas.microsoft.com/office/drawing/2014/main" id="{B9C75F83-CA4C-4687-BFEC-5205DCDA6616}"/>
            </a:ext>
          </a:extLst>
        </xdr:cNvPr>
        <xdr:cNvSpPr txBox="1"/>
      </xdr:nvSpPr>
      <xdr:spPr>
        <a:xfrm>
          <a:off x="16047085" y="14333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a:extLst>
            <a:ext uri="{FF2B5EF4-FFF2-40B4-BE49-F238E27FC236}">
              <a16:creationId xmlns:a16="http://schemas.microsoft.com/office/drawing/2014/main" id="{DC79D471-0C7C-4EC9-8DB1-021BF17268A4}"/>
            </a:ext>
          </a:extLst>
        </xdr:cNvPr>
        <xdr:cNvCxnSpPr/>
      </xdr:nvCxnSpPr>
      <xdr:spPr>
        <a:xfrm>
          <a:off x="1645920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689" name="テキスト ボックス 688">
          <a:extLst>
            <a:ext uri="{FF2B5EF4-FFF2-40B4-BE49-F238E27FC236}">
              <a16:creationId xmlns:a16="http://schemas.microsoft.com/office/drawing/2014/main" id="{BCA968C1-0E1B-417B-9338-ED41792B9051}"/>
            </a:ext>
          </a:extLst>
        </xdr:cNvPr>
        <xdr:cNvSpPr txBox="1"/>
      </xdr:nvSpPr>
      <xdr:spPr>
        <a:xfrm>
          <a:off x="16047085" y="13952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a:extLst>
            <a:ext uri="{FF2B5EF4-FFF2-40B4-BE49-F238E27FC236}">
              <a16:creationId xmlns:a16="http://schemas.microsoft.com/office/drawing/2014/main" id="{36E30A17-420E-41B3-9968-011B65E11999}"/>
            </a:ext>
          </a:extLst>
        </xdr:cNvPr>
        <xdr:cNvCxnSpPr/>
      </xdr:nvCxnSpPr>
      <xdr:spPr>
        <a:xfrm>
          <a:off x="1645920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691" name="テキスト ボックス 690">
          <a:extLst>
            <a:ext uri="{FF2B5EF4-FFF2-40B4-BE49-F238E27FC236}">
              <a16:creationId xmlns:a16="http://schemas.microsoft.com/office/drawing/2014/main" id="{1D3F8112-D760-456B-B820-2B746C2B2C53}"/>
            </a:ext>
          </a:extLst>
        </xdr:cNvPr>
        <xdr:cNvSpPr txBox="1"/>
      </xdr:nvSpPr>
      <xdr:spPr>
        <a:xfrm>
          <a:off x="16047085" y="13571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a:extLst>
            <a:ext uri="{FF2B5EF4-FFF2-40B4-BE49-F238E27FC236}">
              <a16:creationId xmlns:a16="http://schemas.microsoft.com/office/drawing/2014/main" id="{96910E25-BD76-40D1-80BD-37AA8AE1BEB1}"/>
            </a:ext>
          </a:extLst>
        </xdr:cNvPr>
        <xdr:cNvCxnSpPr/>
      </xdr:nvCxnSpPr>
      <xdr:spPr>
        <a:xfrm>
          <a:off x="1645920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693" name="テキスト ボックス 692">
          <a:extLst>
            <a:ext uri="{FF2B5EF4-FFF2-40B4-BE49-F238E27FC236}">
              <a16:creationId xmlns:a16="http://schemas.microsoft.com/office/drawing/2014/main" id="{9C44F923-C9ED-48A9-805F-39F04F63B4AC}"/>
            </a:ext>
          </a:extLst>
        </xdr:cNvPr>
        <xdr:cNvSpPr txBox="1"/>
      </xdr:nvSpPr>
      <xdr:spPr>
        <a:xfrm>
          <a:off x="16047085" y="13194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50471286-642F-4A67-9285-3409C85D107B}"/>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95" name="テキスト ボックス 694">
          <a:extLst>
            <a:ext uri="{FF2B5EF4-FFF2-40B4-BE49-F238E27FC236}">
              <a16:creationId xmlns:a16="http://schemas.microsoft.com/office/drawing/2014/main" id="{CAB5C1B5-AFEB-4310-B91E-064D6AA31CD3}"/>
            </a:ext>
          </a:extLst>
        </xdr:cNvPr>
        <xdr:cNvSpPr txBox="1"/>
      </xdr:nvSpPr>
      <xdr:spPr>
        <a:xfrm>
          <a:off x="16047085"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A55D01EA-9BFF-416C-B9AD-D597CAD0CE42}"/>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69850</xdr:rowOff>
    </xdr:from>
    <xdr:to>
      <xdr:col>116</xdr:col>
      <xdr:colOff>62865</xdr:colOff>
      <xdr:row>86</xdr:row>
      <xdr:rowOff>76200</xdr:rowOff>
    </xdr:to>
    <xdr:cxnSp macro="">
      <xdr:nvCxnSpPr>
        <xdr:cNvPr id="697" name="直線コネクタ 696">
          <a:extLst>
            <a:ext uri="{FF2B5EF4-FFF2-40B4-BE49-F238E27FC236}">
              <a16:creationId xmlns:a16="http://schemas.microsoft.com/office/drawing/2014/main" id="{4AC17EBD-EF49-49A9-87FC-D7C3D8F2078C}"/>
            </a:ext>
          </a:extLst>
        </xdr:cNvPr>
        <xdr:cNvCxnSpPr/>
      </xdr:nvCxnSpPr>
      <xdr:spPr>
        <a:xfrm flipV="1">
          <a:off x="19947255" y="1326959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80010</xdr:rowOff>
    </xdr:from>
    <xdr:ext cx="469900" cy="259080"/>
    <xdr:sp macro="" textlink="">
      <xdr:nvSpPr>
        <xdr:cNvPr id="698" name="【児童館】&#10;一人当たり面積最小値テキスト">
          <a:extLst>
            <a:ext uri="{FF2B5EF4-FFF2-40B4-BE49-F238E27FC236}">
              <a16:creationId xmlns:a16="http://schemas.microsoft.com/office/drawing/2014/main" id="{B6C755BC-B7A8-4BBA-BAF0-68ED10A7C312}"/>
            </a:ext>
          </a:extLst>
        </xdr:cNvPr>
        <xdr:cNvSpPr txBox="1"/>
      </xdr:nvSpPr>
      <xdr:spPr>
        <a:xfrm>
          <a:off x="19985990" y="14826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9" name="直線コネクタ 698">
          <a:extLst>
            <a:ext uri="{FF2B5EF4-FFF2-40B4-BE49-F238E27FC236}">
              <a16:creationId xmlns:a16="http://schemas.microsoft.com/office/drawing/2014/main" id="{60B50FEF-25D2-443B-81FA-13F93ED506F9}"/>
            </a:ext>
          </a:extLst>
        </xdr:cNvPr>
        <xdr:cNvCxnSpPr/>
      </xdr:nvCxnSpPr>
      <xdr:spPr>
        <a:xfrm>
          <a:off x="19885660" y="148209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16510</xdr:rowOff>
    </xdr:from>
    <xdr:ext cx="469900" cy="259080"/>
    <xdr:sp macro="" textlink="">
      <xdr:nvSpPr>
        <xdr:cNvPr id="700" name="【児童館】&#10;一人当たり面積最大値テキスト">
          <a:extLst>
            <a:ext uri="{FF2B5EF4-FFF2-40B4-BE49-F238E27FC236}">
              <a16:creationId xmlns:a16="http://schemas.microsoft.com/office/drawing/2014/main" id="{382D1FAB-9F91-4D40-9FD4-029CE0463EEB}"/>
            </a:ext>
          </a:extLst>
        </xdr:cNvPr>
        <xdr:cNvSpPr txBox="1"/>
      </xdr:nvSpPr>
      <xdr:spPr>
        <a:xfrm>
          <a:off x="19985990" y="1305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01" name="直線コネクタ 700">
          <a:extLst>
            <a:ext uri="{FF2B5EF4-FFF2-40B4-BE49-F238E27FC236}">
              <a16:creationId xmlns:a16="http://schemas.microsoft.com/office/drawing/2014/main" id="{DD968519-89E4-4BB9-8A9D-7248A15FB44F}"/>
            </a:ext>
          </a:extLst>
        </xdr:cNvPr>
        <xdr:cNvCxnSpPr/>
      </xdr:nvCxnSpPr>
      <xdr:spPr>
        <a:xfrm>
          <a:off x="19885660" y="132695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99060</xdr:rowOff>
    </xdr:from>
    <xdr:ext cx="469900" cy="256540"/>
    <xdr:sp macro="" textlink="">
      <xdr:nvSpPr>
        <xdr:cNvPr id="702" name="【児童館】&#10;一人当たり面積平均値テキスト">
          <a:extLst>
            <a:ext uri="{FF2B5EF4-FFF2-40B4-BE49-F238E27FC236}">
              <a16:creationId xmlns:a16="http://schemas.microsoft.com/office/drawing/2014/main" id="{6D08210F-F2F3-4670-843B-E758A2D864B9}"/>
            </a:ext>
          </a:extLst>
        </xdr:cNvPr>
        <xdr:cNvSpPr txBox="1"/>
      </xdr:nvSpPr>
      <xdr:spPr>
        <a:xfrm>
          <a:off x="19985990" y="143256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3" name="フローチャート: 判断 702">
          <a:extLst>
            <a:ext uri="{FF2B5EF4-FFF2-40B4-BE49-F238E27FC236}">
              <a16:creationId xmlns:a16="http://schemas.microsoft.com/office/drawing/2014/main" id="{6A9B59CD-D7D0-46B6-A798-B4408C010735}"/>
            </a:ext>
          </a:extLst>
        </xdr:cNvPr>
        <xdr:cNvSpPr/>
      </xdr:nvSpPr>
      <xdr:spPr>
        <a:xfrm>
          <a:off x="1990471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4" name="フローチャート: 判断 703">
          <a:extLst>
            <a:ext uri="{FF2B5EF4-FFF2-40B4-BE49-F238E27FC236}">
              <a16:creationId xmlns:a16="http://schemas.microsoft.com/office/drawing/2014/main" id="{B82C86B6-246D-4B0A-A434-CCB8AB4ED908}"/>
            </a:ext>
          </a:extLst>
        </xdr:cNvPr>
        <xdr:cNvSpPr/>
      </xdr:nvSpPr>
      <xdr:spPr>
        <a:xfrm>
          <a:off x="19161760" y="142278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5" name="フローチャート: 判断 704">
          <a:extLst>
            <a:ext uri="{FF2B5EF4-FFF2-40B4-BE49-F238E27FC236}">
              <a16:creationId xmlns:a16="http://schemas.microsoft.com/office/drawing/2014/main" id="{2EBF0009-AE28-48E7-96A3-5204B77B6BF3}"/>
            </a:ext>
          </a:extLst>
        </xdr:cNvPr>
        <xdr:cNvSpPr/>
      </xdr:nvSpPr>
      <xdr:spPr>
        <a:xfrm>
          <a:off x="183451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6" name="フローチャート: 判断 705">
          <a:extLst>
            <a:ext uri="{FF2B5EF4-FFF2-40B4-BE49-F238E27FC236}">
              <a16:creationId xmlns:a16="http://schemas.microsoft.com/office/drawing/2014/main" id="{7207DB18-D978-4732-B7D6-FB3AE27F07C7}"/>
            </a:ext>
          </a:extLst>
        </xdr:cNvPr>
        <xdr:cNvSpPr/>
      </xdr:nvSpPr>
      <xdr:spPr>
        <a:xfrm>
          <a:off x="17547590" y="1428369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7" name="フローチャート: 判断 706">
          <a:extLst>
            <a:ext uri="{FF2B5EF4-FFF2-40B4-BE49-F238E27FC236}">
              <a16:creationId xmlns:a16="http://schemas.microsoft.com/office/drawing/2014/main" id="{917A1C2E-5267-4709-8CAE-38F38C70DC1F}"/>
            </a:ext>
          </a:extLst>
        </xdr:cNvPr>
        <xdr:cNvSpPr/>
      </xdr:nvSpPr>
      <xdr:spPr>
        <a:xfrm>
          <a:off x="16761460" y="142278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8" name="テキスト ボックス 707">
          <a:extLst>
            <a:ext uri="{FF2B5EF4-FFF2-40B4-BE49-F238E27FC236}">
              <a16:creationId xmlns:a16="http://schemas.microsoft.com/office/drawing/2014/main" id="{3F983FE0-1ADE-4BE8-8E6B-927DADF1CEFE}"/>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9" name="テキスト ボックス 708">
          <a:extLst>
            <a:ext uri="{FF2B5EF4-FFF2-40B4-BE49-F238E27FC236}">
              <a16:creationId xmlns:a16="http://schemas.microsoft.com/office/drawing/2014/main" id="{35C95D98-4304-4BBA-87FD-E0DD10D0A4BA}"/>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0" name="テキスト ボックス 709">
          <a:extLst>
            <a:ext uri="{FF2B5EF4-FFF2-40B4-BE49-F238E27FC236}">
              <a16:creationId xmlns:a16="http://schemas.microsoft.com/office/drawing/2014/main" id="{29D62C83-BAA9-4C44-9135-99FA1D2A03E6}"/>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1" name="テキスト ボックス 710">
          <a:extLst>
            <a:ext uri="{FF2B5EF4-FFF2-40B4-BE49-F238E27FC236}">
              <a16:creationId xmlns:a16="http://schemas.microsoft.com/office/drawing/2014/main" id="{AC539F25-9CFC-44B0-B433-7A3C1853AE35}"/>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2" name="テキスト ボックス 711">
          <a:extLst>
            <a:ext uri="{FF2B5EF4-FFF2-40B4-BE49-F238E27FC236}">
              <a16:creationId xmlns:a16="http://schemas.microsoft.com/office/drawing/2014/main" id="{44E47FE9-D8CE-4ED3-BF96-33E4032E1DE9}"/>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102</xdr:col>
      <xdr:colOff>63500</xdr:colOff>
      <xdr:row>85</xdr:row>
      <xdr:rowOff>120650</xdr:rowOff>
    </xdr:from>
    <xdr:to>
      <xdr:col>102</xdr:col>
      <xdr:colOff>165100</xdr:colOff>
      <xdr:row>86</xdr:row>
      <xdr:rowOff>50800</xdr:rowOff>
    </xdr:to>
    <xdr:sp macro="" textlink="">
      <xdr:nvSpPr>
        <xdr:cNvPr id="713" name="楕円 712">
          <a:extLst>
            <a:ext uri="{FF2B5EF4-FFF2-40B4-BE49-F238E27FC236}">
              <a16:creationId xmlns:a16="http://schemas.microsoft.com/office/drawing/2014/main" id="{FC33484F-C114-4A05-82E3-6AFF0785BD9E}"/>
            </a:ext>
          </a:extLst>
        </xdr:cNvPr>
        <xdr:cNvSpPr/>
      </xdr:nvSpPr>
      <xdr:spPr>
        <a:xfrm>
          <a:off x="17547590" y="14695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133350</xdr:rowOff>
    </xdr:from>
    <xdr:to>
      <xdr:col>98</xdr:col>
      <xdr:colOff>38100</xdr:colOff>
      <xdr:row>86</xdr:row>
      <xdr:rowOff>63500</xdr:rowOff>
    </xdr:to>
    <xdr:sp macro="" textlink="">
      <xdr:nvSpPr>
        <xdr:cNvPr id="714" name="楕円 713">
          <a:extLst>
            <a:ext uri="{FF2B5EF4-FFF2-40B4-BE49-F238E27FC236}">
              <a16:creationId xmlns:a16="http://schemas.microsoft.com/office/drawing/2014/main" id="{C583B4B5-B1B1-432A-B5A7-2E1AF2836F44}"/>
            </a:ext>
          </a:extLst>
        </xdr:cNvPr>
        <xdr:cNvSpPr/>
      </xdr:nvSpPr>
      <xdr:spPr>
        <a:xfrm>
          <a:off x="16761460" y="14702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12700</xdr:rowOff>
    </xdr:to>
    <xdr:cxnSp macro="">
      <xdr:nvCxnSpPr>
        <xdr:cNvPr id="715" name="直線コネクタ 714">
          <a:extLst>
            <a:ext uri="{FF2B5EF4-FFF2-40B4-BE49-F238E27FC236}">
              <a16:creationId xmlns:a16="http://schemas.microsoft.com/office/drawing/2014/main" id="{645B5E28-EF87-4C53-8217-0991E51CBA5C}"/>
            </a:ext>
          </a:extLst>
        </xdr:cNvPr>
        <xdr:cNvCxnSpPr/>
      </xdr:nvCxnSpPr>
      <xdr:spPr>
        <a:xfrm flipV="1">
          <a:off x="16804640" y="14744700"/>
          <a:ext cx="79756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111760</xdr:rowOff>
    </xdr:from>
    <xdr:ext cx="469900" cy="256540"/>
    <xdr:sp macro="" textlink="">
      <xdr:nvSpPr>
        <xdr:cNvPr id="716" name="n_1aveValue【児童館】&#10;一人当たり面積">
          <a:extLst>
            <a:ext uri="{FF2B5EF4-FFF2-40B4-BE49-F238E27FC236}">
              <a16:creationId xmlns:a16="http://schemas.microsoft.com/office/drawing/2014/main" id="{1EBD3D6A-5F7C-47C8-B227-2670A242E7BA}"/>
            </a:ext>
          </a:extLst>
        </xdr:cNvPr>
        <xdr:cNvSpPr txBox="1"/>
      </xdr:nvSpPr>
      <xdr:spPr>
        <a:xfrm>
          <a:off x="18982055" y="13999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162560</xdr:rowOff>
    </xdr:from>
    <xdr:ext cx="467360" cy="259080"/>
    <xdr:sp macro="" textlink="">
      <xdr:nvSpPr>
        <xdr:cNvPr id="717" name="n_2aveValue【児童館】&#10;一人当たり面積">
          <a:extLst>
            <a:ext uri="{FF2B5EF4-FFF2-40B4-BE49-F238E27FC236}">
              <a16:creationId xmlns:a16="http://schemas.microsoft.com/office/drawing/2014/main" id="{0C53EE58-3E16-430D-A24D-3656B9DD260A}"/>
            </a:ext>
          </a:extLst>
        </xdr:cNvPr>
        <xdr:cNvSpPr txBox="1"/>
      </xdr:nvSpPr>
      <xdr:spPr>
        <a:xfrm>
          <a:off x="18181955" y="14051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3810</xdr:rowOff>
    </xdr:from>
    <xdr:ext cx="467360" cy="259080"/>
    <xdr:sp macro="" textlink="">
      <xdr:nvSpPr>
        <xdr:cNvPr id="718" name="n_3aveValue【児童館】&#10;一人当たり面積">
          <a:extLst>
            <a:ext uri="{FF2B5EF4-FFF2-40B4-BE49-F238E27FC236}">
              <a16:creationId xmlns:a16="http://schemas.microsoft.com/office/drawing/2014/main" id="{CF5650F2-7088-4FE0-830B-414872FA1287}"/>
            </a:ext>
          </a:extLst>
        </xdr:cNvPr>
        <xdr:cNvSpPr txBox="1"/>
      </xdr:nvSpPr>
      <xdr:spPr>
        <a:xfrm>
          <a:off x="17384395" y="140646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111760</xdr:rowOff>
    </xdr:from>
    <xdr:ext cx="467360" cy="256540"/>
    <xdr:sp macro="" textlink="">
      <xdr:nvSpPr>
        <xdr:cNvPr id="719" name="n_4aveValue【児童館】&#10;一人当たり面積">
          <a:extLst>
            <a:ext uri="{FF2B5EF4-FFF2-40B4-BE49-F238E27FC236}">
              <a16:creationId xmlns:a16="http://schemas.microsoft.com/office/drawing/2014/main" id="{C239CA67-66BC-40A1-91B2-EF01A81246B3}"/>
            </a:ext>
          </a:extLst>
        </xdr:cNvPr>
        <xdr:cNvSpPr txBox="1"/>
      </xdr:nvSpPr>
      <xdr:spPr>
        <a:xfrm>
          <a:off x="16588740" y="13999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41910</xdr:rowOff>
    </xdr:from>
    <xdr:ext cx="467360" cy="256540"/>
    <xdr:sp macro="" textlink="">
      <xdr:nvSpPr>
        <xdr:cNvPr id="720" name="n_3mainValue【児童館】&#10;一人当たり面積">
          <a:extLst>
            <a:ext uri="{FF2B5EF4-FFF2-40B4-BE49-F238E27FC236}">
              <a16:creationId xmlns:a16="http://schemas.microsoft.com/office/drawing/2014/main" id="{862B7E68-75FF-4704-AF30-19467F61F65E}"/>
            </a:ext>
          </a:extLst>
        </xdr:cNvPr>
        <xdr:cNvSpPr txBox="1"/>
      </xdr:nvSpPr>
      <xdr:spPr>
        <a:xfrm>
          <a:off x="17384395" y="14788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54610</xdr:rowOff>
    </xdr:from>
    <xdr:ext cx="467360" cy="256540"/>
    <xdr:sp macro="" textlink="">
      <xdr:nvSpPr>
        <xdr:cNvPr id="721" name="n_4mainValue【児童館】&#10;一人当たり面積">
          <a:extLst>
            <a:ext uri="{FF2B5EF4-FFF2-40B4-BE49-F238E27FC236}">
              <a16:creationId xmlns:a16="http://schemas.microsoft.com/office/drawing/2014/main" id="{03144661-9A9E-4D93-BC92-FA6317D68427}"/>
            </a:ext>
          </a:extLst>
        </xdr:cNvPr>
        <xdr:cNvSpPr txBox="1"/>
      </xdr:nvSpPr>
      <xdr:spPr>
        <a:xfrm>
          <a:off x="16588740" y="14803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AE133C81-B577-4E17-AE8A-C6F2AF32226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F5147D7F-6071-4DD6-81A3-AE262CD44D1C}"/>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585048CA-99AF-465A-ABFD-E54152124DC6}"/>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9CE951AC-81F3-46E7-A3A8-0B98FBF936F3}"/>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9FD9D44C-FEF8-4D76-A719-CBAF3207B226}"/>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23408D45-59DF-44F6-AAE9-B501315DC6CF}"/>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462EBE32-925F-49FC-B2C1-F2F6BD7A0FCF}"/>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2D21EE6A-CDF7-4D63-9754-4E17129F3ACA}"/>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30" name="テキスト ボックス 729">
          <a:extLst>
            <a:ext uri="{FF2B5EF4-FFF2-40B4-BE49-F238E27FC236}">
              <a16:creationId xmlns:a16="http://schemas.microsoft.com/office/drawing/2014/main" id="{C894F5D2-886C-45EE-8E3F-338B8A4BD430}"/>
            </a:ext>
          </a:extLst>
        </xdr:cNvPr>
        <xdr:cNvSpPr txBox="1"/>
      </xdr:nvSpPr>
      <xdr:spPr>
        <a:xfrm>
          <a:off x="1116584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95E6E015-01B8-4FBA-AEF7-C34DFB5B89A0}"/>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32" name="テキスト ボックス 731">
          <a:extLst>
            <a:ext uri="{FF2B5EF4-FFF2-40B4-BE49-F238E27FC236}">
              <a16:creationId xmlns:a16="http://schemas.microsoft.com/office/drawing/2014/main" id="{F43A01E1-7502-43EA-8B73-E4EF9205202D}"/>
            </a:ext>
          </a:extLst>
        </xdr:cNvPr>
        <xdr:cNvSpPr txBox="1"/>
      </xdr:nvSpPr>
      <xdr:spPr>
        <a:xfrm>
          <a:off x="10801350"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33" name="直線コネクタ 732">
          <a:extLst>
            <a:ext uri="{FF2B5EF4-FFF2-40B4-BE49-F238E27FC236}">
              <a16:creationId xmlns:a16="http://schemas.microsoft.com/office/drawing/2014/main" id="{0ECCB574-0989-476C-89C9-FF24A992733F}"/>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34" name="テキスト ボックス 733">
          <a:extLst>
            <a:ext uri="{FF2B5EF4-FFF2-40B4-BE49-F238E27FC236}">
              <a16:creationId xmlns:a16="http://schemas.microsoft.com/office/drawing/2014/main" id="{AE162B54-7529-4B10-9660-D51E3FBAED5E}"/>
            </a:ext>
          </a:extLst>
        </xdr:cNvPr>
        <xdr:cNvSpPr txBox="1"/>
      </xdr:nvSpPr>
      <xdr:spPr>
        <a:xfrm>
          <a:off x="10801350"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35" name="直線コネクタ 734">
          <a:extLst>
            <a:ext uri="{FF2B5EF4-FFF2-40B4-BE49-F238E27FC236}">
              <a16:creationId xmlns:a16="http://schemas.microsoft.com/office/drawing/2014/main" id="{2864F66D-C121-4FE5-8C36-81B5F9236D80}"/>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36" name="テキスト ボックス 735">
          <a:extLst>
            <a:ext uri="{FF2B5EF4-FFF2-40B4-BE49-F238E27FC236}">
              <a16:creationId xmlns:a16="http://schemas.microsoft.com/office/drawing/2014/main" id="{5FE590E5-FF12-4B3E-86A8-39E25BB6EF2A}"/>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37" name="直線コネクタ 736">
          <a:extLst>
            <a:ext uri="{FF2B5EF4-FFF2-40B4-BE49-F238E27FC236}">
              <a16:creationId xmlns:a16="http://schemas.microsoft.com/office/drawing/2014/main" id="{87755AFA-279D-4FF5-AABC-E1FC09E2FD01}"/>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38" name="テキスト ボックス 737">
          <a:extLst>
            <a:ext uri="{FF2B5EF4-FFF2-40B4-BE49-F238E27FC236}">
              <a16:creationId xmlns:a16="http://schemas.microsoft.com/office/drawing/2014/main" id="{2234C2BB-3826-4A9B-9523-272FFFA2DA9C}"/>
            </a:ext>
          </a:extLst>
        </xdr:cNvPr>
        <xdr:cNvSpPr txBox="1"/>
      </xdr:nvSpPr>
      <xdr:spPr>
        <a:xfrm>
          <a:off x="1084262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39" name="直線コネクタ 738">
          <a:extLst>
            <a:ext uri="{FF2B5EF4-FFF2-40B4-BE49-F238E27FC236}">
              <a16:creationId xmlns:a16="http://schemas.microsoft.com/office/drawing/2014/main" id="{AFF543DB-D08E-44DA-B0D4-82BBC00F1E40}"/>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40" name="テキスト ボックス 739">
          <a:extLst>
            <a:ext uri="{FF2B5EF4-FFF2-40B4-BE49-F238E27FC236}">
              <a16:creationId xmlns:a16="http://schemas.microsoft.com/office/drawing/2014/main" id="{DD1F26E5-17C9-483D-89B4-8BCB688B6C67}"/>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41" name="直線コネクタ 740">
          <a:extLst>
            <a:ext uri="{FF2B5EF4-FFF2-40B4-BE49-F238E27FC236}">
              <a16:creationId xmlns:a16="http://schemas.microsoft.com/office/drawing/2014/main" id="{DF42650D-E950-4555-B889-5C0FEE6D1A9F}"/>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42" name="テキスト ボックス 741">
          <a:extLst>
            <a:ext uri="{FF2B5EF4-FFF2-40B4-BE49-F238E27FC236}">
              <a16:creationId xmlns:a16="http://schemas.microsoft.com/office/drawing/2014/main" id="{57555324-A03C-41D7-96BB-1DA138A65CFE}"/>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43" name="直線コネクタ 742">
          <a:extLst>
            <a:ext uri="{FF2B5EF4-FFF2-40B4-BE49-F238E27FC236}">
              <a16:creationId xmlns:a16="http://schemas.microsoft.com/office/drawing/2014/main" id="{7CD9F638-6BC5-4741-BA02-BB3F96B6E73A}"/>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44" name="テキスト ボックス 743">
          <a:extLst>
            <a:ext uri="{FF2B5EF4-FFF2-40B4-BE49-F238E27FC236}">
              <a16:creationId xmlns:a16="http://schemas.microsoft.com/office/drawing/2014/main" id="{07208AD6-48F3-48B1-9269-D651AE3BA213}"/>
            </a:ext>
          </a:extLst>
        </xdr:cNvPr>
        <xdr:cNvSpPr txBox="1"/>
      </xdr:nvSpPr>
      <xdr:spPr>
        <a:xfrm>
          <a:off x="1090485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0EF048F8-B810-4781-A838-840B095FC8BB}"/>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a:extLst>
            <a:ext uri="{FF2B5EF4-FFF2-40B4-BE49-F238E27FC236}">
              <a16:creationId xmlns:a16="http://schemas.microsoft.com/office/drawing/2014/main" id="{ADB6ED31-3336-4139-A24F-E27D62E97AD9}"/>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15875</xdr:rowOff>
    </xdr:from>
    <xdr:to>
      <xdr:col>85</xdr:col>
      <xdr:colOff>126365</xdr:colOff>
      <xdr:row>108</xdr:row>
      <xdr:rowOff>144780</xdr:rowOff>
    </xdr:to>
    <xdr:cxnSp macro="">
      <xdr:nvCxnSpPr>
        <xdr:cNvPr id="747" name="直線コネクタ 746">
          <a:extLst>
            <a:ext uri="{FF2B5EF4-FFF2-40B4-BE49-F238E27FC236}">
              <a16:creationId xmlns:a16="http://schemas.microsoft.com/office/drawing/2014/main" id="{BD549A53-C237-41D5-8866-67C1AAC54219}"/>
            </a:ext>
          </a:extLst>
        </xdr:cNvPr>
        <xdr:cNvCxnSpPr/>
      </xdr:nvCxnSpPr>
      <xdr:spPr>
        <a:xfrm flipV="1">
          <a:off x="14703425" y="17164685"/>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148590</xdr:rowOff>
    </xdr:from>
    <xdr:ext cx="405130" cy="259080"/>
    <xdr:sp macro="" textlink="">
      <xdr:nvSpPr>
        <xdr:cNvPr id="748" name="【公民館】&#10;有形固定資産減価償却率最小値テキスト">
          <a:extLst>
            <a:ext uri="{FF2B5EF4-FFF2-40B4-BE49-F238E27FC236}">
              <a16:creationId xmlns:a16="http://schemas.microsoft.com/office/drawing/2014/main" id="{6438AE69-E124-43FF-87E2-D0AD415B304E}"/>
            </a:ext>
          </a:extLst>
        </xdr:cNvPr>
        <xdr:cNvSpPr txBox="1"/>
      </xdr:nvSpPr>
      <xdr:spPr>
        <a:xfrm>
          <a:off x="14742160" y="186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49" name="直線コネクタ 748">
          <a:extLst>
            <a:ext uri="{FF2B5EF4-FFF2-40B4-BE49-F238E27FC236}">
              <a16:creationId xmlns:a16="http://schemas.microsoft.com/office/drawing/2014/main" id="{3C0EA2EE-E183-4F22-95DA-13B29EAFED8A}"/>
            </a:ext>
          </a:extLst>
        </xdr:cNvPr>
        <xdr:cNvCxnSpPr/>
      </xdr:nvCxnSpPr>
      <xdr:spPr>
        <a:xfrm>
          <a:off x="14611350" y="186594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133985</xdr:rowOff>
    </xdr:from>
    <xdr:ext cx="340360" cy="256540"/>
    <xdr:sp macro="" textlink="">
      <xdr:nvSpPr>
        <xdr:cNvPr id="750" name="【公民館】&#10;有形固定資産減価償却率最大値テキスト">
          <a:extLst>
            <a:ext uri="{FF2B5EF4-FFF2-40B4-BE49-F238E27FC236}">
              <a16:creationId xmlns:a16="http://schemas.microsoft.com/office/drawing/2014/main" id="{F2A4BE7B-3582-411E-8BF0-87F35D367491}"/>
            </a:ext>
          </a:extLst>
        </xdr:cNvPr>
        <xdr:cNvSpPr txBox="1"/>
      </xdr:nvSpPr>
      <xdr:spPr>
        <a:xfrm>
          <a:off x="14742160" y="169322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15875</xdr:rowOff>
    </xdr:from>
    <xdr:to>
      <xdr:col>86</xdr:col>
      <xdr:colOff>25400</xdr:colOff>
      <xdr:row>100</xdr:row>
      <xdr:rowOff>15875</xdr:rowOff>
    </xdr:to>
    <xdr:cxnSp macro="">
      <xdr:nvCxnSpPr>
        <xdr:cNvPr id="751" name="直線コネクタ 750">
          <a:extLst>
            <a:ext uri="{FF2B5EF4-FFF2-40B4-BE49-F238E27FC236}">
              <a16:creationId xmlns:a16="http://schemas.microsoft.com/office/drawing/2014/main" id="{6D60647A-E0B0-4A09-A3A7-75C12154C4C5}"/>
            </a:ext>
          </a:extLst>
        </xdr:cNvPr>
        <xdr:cNvCxnSpPr/>
      </xdr:nvCxnSpPr>
      <xdr:spPr>
        <a:xfrm>
          <a:off x="14611350" y="171646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76200</xdr:rowOff>
    </xdr:from>
    <xdr:ext cx="405130" cy="256540"/>
    <xdr:sp macro="" textlink="">
      <xdr:nvSpPr>
        <xdr:cNvPr id="752" name="【公民館】&#10;有形固定資産減価償却率平均値テキスト">
          <a:extLst>
            <a:ext uri="{FF2B5EF4-FFF2-40B4-BE49-F238E27FC236}">
              <a16:creationId xmlns:a16="http://schemas.microsoft.com/office/drawing/2014/main" id="{EB307C71-B1A0-48AF-8E82-1EE27F69A066}"/>
            </a:ext>
          </a:extLst>
        </xdr:cNvPr>
        <xdr:cNvSpPr txBox="1"/>
      </xdr:nvSpPr>
      <xdr:spPr>
        <a:xfrm>
          <a:off x="14742160" y="17907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53340</xdr:rowOff>
    </xdr:from>
    <xdr:to>
      <xdr:col>85</xdr:col>
      <xdr:colOff>177800</xdr:colOff>
      <xdr:row>105</xdr:row>
      <xdr:rowOff>154940</xdr:rowOff>
    </xdr:to>
    <xdr:sp macro="" textlink="">
      <xdr:nvSpPr>
        <xdr:cNvPr id="753" name="フローチャート: 判断 752">
          <a:extLst>
            <a:ext uri="{FF2B5EF4-FFF2-40B4-BE49-F238E27FC236}">
              <a16:creationId xmlns:a16="http://schemas.microsoft.com/office/drawing/2014/main" id="{D27C0F26-21DA-4A19-8705-24439ED1C618}"/>
            </a:ext>
          </a:extLst>
        </xdr:cNvPr>
        <xdr:cNvSpPr/>
      </xdr:nvSpPr>
      <xdr:spPr>
        <a:xfrm>
          <a:off x="14649450" y="180594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153035</xdr:rowOff>
    </xdr:to>
    <xdr:sp macro="" textlink="">
      <xdr:nvSpPr>
        <xdr:cNvPr id="754" name="フローチャート: 判断 753">
          <a:extLst>
            <a:ext uri="{FF2B5EF4-FFF2-40B4-BE49-F238E27FC236}">
              <a16:creationId xmlns:a16="http://schemas.microsoft.com/office/drawing/2014/main" id="{648E17BF-0700-4FFC-BD32-9FC1B32F3040}"/>
            </a:ext>
          </a:extLst>
        </xdr:cNvPr>
        <xdr:cNvSpPr/>
      </xdr:nvSpPr>
      <xdr:spPr>
        <a:xfrm>
          <a:off x="13887450" y="18058130"/>
          <a:ext cx="9779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55" name="フローチャート: 判断 754">
          <a:extLst>
            <a:ext uri="{FF2B5EF4-FFF2-40B4-BE49-F238E27FC236}">
              <a16:creationId xmlns:a16="http://schemas.microsoft.com/office/drawing/2014/main" id="{7CEEF036-29A2-45D9-BB1A-656512C849FF}"/>
            </a:ext>
          </a:extLst>
        </xdr:cNvPr>
        <xdr:cNvSpPr/>
      </xdr:nvSpPr>
      <xdr:spPr>
        <a:xfrm>
          <a:off x="13089890" y="180238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10795</xdr:rowOff>
    </xdr:from>
    <xdr:to>
      <xdr:col>72</xdr:col>
      <xdr:colOff>38100</xdr:colOff>
      <xdr:row>105</xdr:row>
      <xdr:rowOff>112395</xdr:rowOff>
    </xdr:to>
    <xdr:sp macro="" textlink="">
      <xdr:nvSpPr>
        <xdr:cNvPr id="756" name="フローチャート: 判断 755">
          <a:extLst>
            <a:ext uri="{FF2B5EF4-FFF2-40B4-BE49-F238E27FC236}">
              <a16:creationId xmlns:a16="http://schemas.microsoft.com/office/drawing/2014/main" id="{15DE374B-72CD-4D3D-A640-B017402C58C9}"/>
            </a:ext>
          </a:extLst>
        </xdr:cNvPr>
        <xdr:cNvSpPr/>
      </xdr:nvSpPr>
      <xdr:spPr>
        <a:xfrm>
          <a:off x="12303760" y="1801495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29210</xdr:rowOff>
    </xdr:from>
    <xdr:to>
      <xdr:col>67</xdr:col>
      <xdr:colOff>101600</xdr:colOff>
      <xdr:row>105</xdr:row>
      <xdr:rowOff>130175</xdr:rowOff>
    </xdr:to>
    <xdr:sp macro="" textlink="">
      <xdr:nvSpPr>
        <xdr:cNvPr id="757" name="フローチャート: 判断 756">
          <a:extLst>
            <a:ext uri="{FF2B5EF4-FFF2-40B4-BE49-F238E27FC236}">
              <a16:creationId xmlns:a16="http://schemas.microsoft.com/office/drawing/2014/main" id="{B66D399D-3F30-446F-B2AF-CC6E04D62950}"/>
            </a:ext>
          </a:extLst>
        </xdr:cNvPr>
        <xdr:cNvSpPr/>
      </xdr:nvSpPr>
      <xdr:spPr>
        <a:xfrm>
          <a:off x="11487150" y="18029555"/>
          <a:ext cx="9779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8" name="テキスト ボックス 757">
          <a:extLst>
            <a:ext uri="{FF2B5EF4-FFF2-40B4-BE49-F238E27FC236}">
              <a16:creationId xmlns:a16="http://schemas.microsoft.com/office/drawing/2014/main" id="{DF26D30C-789D-49BF-8885-4E4CF0E3528F}"/>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59" name="テキスト ボックス 758">
          <a:extLst>
            <a:ext uri="{FF2B5EF4-FFF2-40B4-BE49-F238E27FC236}">
              <a16:creationId xmlns:a16="http://schemas.microsoft.com/office/drawing/2014/main" id="{C1AE0EC7-4960-47D3-AE67-7F5AF566D433}"/>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0" name="テキスト ボックス 759">
          <a:extLst>
            <a:ext uri="{FF2B5EF4-FFF2-40B4-BE49-F238E27FC236}">
              <a16:creationId xmlns:a16="http://schemas.microsoft.com/office/drawing/2014/main" id="{6BA3CB68-8CF3-46DE-8263-E3F31156C7FE}"/>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1" name="テキスト ボックス 760">
          <a:extLst>
            <a:ext uri="{FF2B5EF4-FFF2-40B4-BE49-F238E27FC236}">
              <a16:creationId xmlns:a16="http://schemas.microsoft.com/office/drawing/2014/main" id="{12356D7F-6088-4B58-A71E-A6048C581A90}"/>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2" name="テキスト ボックス 761">
          <a:extLst>
            <a:ext uri="{FF2B5EF4-FFF2-40B4-BE49-F238E27FC236}">
              <a16:creationId xmlns:a16="http://schemas.microsoft.com/office/drawing/2014/main" id="{E6069395-42A4-419D-BE47-6D2C5CAC70CC}"/>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74930</xdr:rowOff>
    </xdr:from>
    <xdr:to>
      <xdr:col>85</xdr:col>
      <xdr:colOff>177800</xdr:colOff>
      <xdr:row>107</xdr:row>
      <xdr:rowOff>4445</xdr:rowOff>
    </xdr:to>
    <xdr:sp macro="" textlink="">
      <xdr:nvSpPr>
        <xdr:cNvPr id="763" name="楕円 762">
          <a:extLst>
            <a:ext uri="{FF2B5EF4-FFF2-40B4-BE49-F238E27FC236}">
              <a16:creationId xmlns:a16="http://schemas.microsoft.com/office/drawing/2014/main" id="{300A7A19-B869-47C4-A21E-45F674101231}"/>
            </a:ext>
          </a:extLst>
        </xdr:cNvPr>
        <xdr:cNvSpPr/>
      </xdr:nvSpPr>
      <xdr:spPr>
        <a:xfrm>
          <a:off x="14649450" y="18248630"/>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52705</xdr:rowOff>
    </xdr:from>
    <xdr:ext cx="405130" cy="256540"/>
    <xdr:sp macro="" textlink="">
      <xdr:nvSpPr>
        <xdr:cNvPr id="764" name="【公民館】&#10;有形固定資産減価償却率該当値テキスト">
          <a:extLst>
            <a:ext uri="{FF2B5EF4-FFF2-40B4-BE49-F238E27FC236}">
              <a16:creationId xmlns:a16="http://schemas.microsoft.com/office/drawing/2014/main" id="{97B96E6A-A443-4C7F-84DC-59B2CEBEA7EF}"/>
            </a:ext>
          </a:extLst>
        </xdr:cNvPr>
        <xdr:cNvSpPr txBox="1"/>
      </xdr:nvSpPr>
      <xdr:spPr>
        <a:xfrm>
          <a:off x="14742160" y="18230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33655</xdr:rowOff>
    </xdr:from>
    <xdr:to>
      <xdr:col>81</xdr:col>
      <xdr:colOff>101600</xdr:colOff>
      <xdr:row>106</xdr:row>
      <xdr:rowOff>135255</xdr:rowOff>
    </xdr:to>
    <xdr:sp macro="" textlink="">
      <xdr:nvSpPr>
        <xdr:cNvPr id="765" name="楕円 764">
          <a:extLst>
            <a:ext uri="{FF2B5EF4-FFF2-40B4-BE49-F238E27FC236}">
              <a16:creationId xmlns:a16="http://schemas.microsoft.com/office/drawing/2014/main" id="{BFAA1BE1-A2E9-4FE9-8E22-F0DA9B521F92}"/>
            </a:ext>
          </a:extLst>
        </xdr:cNvPr>
        <xdr:cNvSpPr/>
      </xdr:nvSpPr>
      <xdr:spPr>
        <a:xfrm>
          <a:off x="13887450" y="182054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84455</xdr:rowOff>
    </xdr:from>
    <xdr:to>
      <xdr:col>85</xdr:col>
      <xdr:colOff>127000</xdr:colOff>
      <xdr:row>106</xdr:row>
      <xdr:rowOff>125095</xdr:rowOff>
    </xdr:to>
    <xdr:cxnSp macro="">
      <xdr:nvCxnSpPr>
        <xdr:cNvPr id="766" name="直線コネクタ 765">
          <a:extLst>
            <a:ext uri="{FF2B5EF4-FFF2-40B4-BE49-F238E27FC236}">
              <a16:creationId xmlns:a16="http://schemas.microsoft.com/office/drawing/2014/main" id="{BBFD1A31-C01D-4D0D-B78A-1BC19B49AA94}"/>
            </a:ext>
          </a:extLst>
        </xdr:cNvPr>
        <xdr:cNvCxnSpPr/>
      </xdr:nvCxnSpPr>
      <xdr:spPr>
        <a:xfrm>
          <a:off x="13942060" y="18260060"/>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162560</xdr:rowOff>
    </xdr:from>
    <xdr:to>
      <xdr:col>76</xdr:col>
      <xdr:colOff>165100</xdr:colOff>
      <xdr:row>106</xdr:row>
      <xdr:rowOff>92710</xdr:rowOff>
    </xdr:to>
    <xdr:sp macro="" textlink="">
      <xdr:nvSpPr>
        <xdr:cNvPr id="767" name="楕円 766">
          <a:extLst>
            <a:ext uri="{FF2B5EF4-FFF2-40B4-BE49-F238E27FC236}">
              <a16:creationId xmlns:a16="http://schemas.microsoft.com/office/drawing/2014/main" id="{0EE4C44F-9B0C-47B5-B801-7041C9B36F3D}"/>
            </a:ext>
          </a:extLst>
        </xdr:cNvPr>
        <xdr:cNvSpPr/>
      </xdr:nvSpPr>
      <xdr:spPr>
        <a:xfrm>
          <a:off x="13089890" y="181667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41910</xdr:rowOff>
    </xdr:from>
    <xdr:to>
      <xdr:col>81</xdr:col>
      <xdr:colOff>50800</xdr:colOff>
      <xdr:row>106</xdr:row>
      <xdr:rowOff>84455</xdr:rowOff>
    </xdr:to>
    <xdr:cxnSp macro="">
      <xdr:nvCxnSpPr>
        <xdr:cNvPr id="768" name="直線コネクタ 767">
          <a:extLst>
            <a:ext uri="{FF2B5EF4-FFF2-40B4-BE49-F238E27FC236}">
              <a16:creationId xmlns:a16="http://schemas.microsoft.com/office/drawing/2014/main" id="{F279C5E4-7195-4D66-9BBD-8E4CC6FF2597}"/>
            </a:ext>
          </a:extLst>
        </xdr:cNvPr>
        <xdr:cNvCxnSpPr/>
      </xdr:nvCxnSpPr>
      <xdr:spPr>
        <a:xfrm>
          <a:off x="13144500" y="18217515"/>
          <a:ext cx="7975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79375</xdr:rowOff>
    </xdr:from>
    <xdr:to>
      <xdr:col>72</xdr:col>
      <xdr:colOff>38100</xdr:colOff>
      <xdr:row>106</xdr:row>
      <xdr:rowOff>9525</xdr:rowOff>
    </xdr:to>
    <xdr:sp macro="" textlink="">
      <xdr:nvSpPr>
        <xdr:cNvPr id="769" name="楕円 768">
          <a:extLst>
            <a:ext uri="{FF2B5EF4-FFF2-40B4-BE49-F238E27FC236}">
              <a16:creationId xmlns:a16="http://schemas.microsoft.com/office/drawing/2014/main" id="{61602BFF-06E1-424E-BEE3-B7B6D5471437}"/>
            </a:ext>
          </a:extLst>
        </xdr:cNvPr>
        <xdr:cNvSpPr/>
      </xdr:nvSpPr>
      <xdr:spPr>
        <a:xfrm>
          <a:off x="12303760" y="1808162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130175</xdr:rowOff>
    </xdr:from>
    <xdr:to>
      <xdr:col>76</xdr:col>
      <xdr:colOff>114300</xdr:colOff>
      <xdr:row>106</xdr:row>
      <xdr:rowOff>41910</xdr:rowOff>
    </xdr:to>
    <xdr:cxnSp macro="">
      <xdr:nvCxnSpPr>
        <xdr:cNvPr id="770" name="直線コネクタ 769">
          <a:extLst>
            <a:ext uri="{FF2B5EF4-FFF2-40B4-BE49-F238E27FC236}">
              <a16:creationId xmlns:a16="http://schemas.microsoft.com/office/drawing/2014/main" id="{135E67D0-D604-48E4-8623-64625913704F}"/>
            </a:ext>
          </a:extLst>
        </xdr:cNvPr>
        <xdr:cNvCxnSpPr/>
      </xdr:nvCxnSpPr>
      <xdr:spPr>
        <a:xfrm>
          <a:off x="12346940" y="18136235"/>
          <a:ext cx="79756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87630</xdr:rowOff>
    </xdr:from>
    <xdr:to>
      <xdr:col>67</xdr:col>
      <xdr:colOff>101600</xdr:colOff>
      <xdr:row>106</xdr:row>
      <xdr:rowOff>17780</xdr:rowOff>
    </xdr:to>
    <xdr:sp macro="" textlink="">
      <xdr:nvSpPr>
        <xdr:cNvPr id="771" name="楕円 770">
          <a:extLst>
            <a:ext uri="{FF2B5EF4-FFF2-40B4-BE49-F238E27FC236}">
              <a16:creationId xmlns:a16="http://schemas.microsoft.com/office/drawing/2014/main" id="{9BD65BD1-EC13-47DD-858D-3CDAF4C34F5C}"/>
            </a:ext>
          </a:extLst>
        </xdr:cNvPr>
        <xdr:cNvSpPr/>
      </xdr:nvSpPr>
      <xdr:spPr>
        <a:xfrm>
          <a:off x="11487150" y="180936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130175</xdr:rowOff>
    </xdr:from>
    <xdr:to>
      <xdr:col>71</xdr:col>
      <xdr:colOff>177800</xdr:colOff>
      <xdr:row>105</xdr:row>
      <xdr:rowOff>138430</xdr:rowOff>
    </xdr:to>
    <xdr:cxnSp macro="">
      <xdr:nvCxnSpPr>
        <xdr:cNvPr id="772" name="直線コネクタ 771">
          <a:extLst>
            <a:ext uri="{FF2B5EF4-FFF2-40B4-BE49-F238E27FC236}">
              <a16:creationId xmlns:a16="http://schemas.microsoft.com/office/drawing/2014/main" id="{03B74B02-0C02-42C6-A0FC-4A4310E7A9FE}"/>
            </a:ext>
          </a:extLst>
        </xdr:cNvPr>
        <xdr:cNvCxnSpPr/>
      </xdr:nvCxnSpPr>
      <xdr:spPr>
        <a:xfrm flipV="1">
          <a:off x="11541760" y="18136235"/>
          <a:ext cx="8051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169545</xdr:rowOff>
    </xdr:from>
    <xdr:ext cx="405130" cy="256540"/>
    <xdr:sp macro="" textlink="">
      <xdr:nvSpPr>
        <xdr:cNvPr id="773" name="n_1aveValue【公民館】&#10;有形固定資産減価償却率">
          <a:extLst>
            <a:ext uri="{FF2B5EF4-FFF2-40B4-BE49-F238E27FC236}">
              <a16:creationId xmlns:a16="http://schemas.microsoft.com/office/drawing/2014/main" id="{45CC2B36-B4E2-4F51-9601-57196EFAAE58}"/>
            </a:ext>
          </a:extLst>
        </xdr:cNvPr>
        <xdr:cNvSpPr txBox="1"/>
      </xdr:nvSpPr>
      <xdr:spPr>
        <a:xfrm>
          <a:off x="13738225" y="17832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143510</xdr:rowOff>
    </xdr:from>
    <xdr:ext cx="402590" cy="256540"/>
    <xdr:sp macro="" textlink="">
      <xdr:nvSpPr>
        <xdr:cNvPr id="774" name="n_2aveValue【公民館】&#10;有形固定資産減価償却率">
          <a:extLst>
            <a:ext uri="{FF2B5EF4-FFF2-40B4-BE49-F238E27FC236}">
              <a16:creationId xmlns:a16="http://schemas.microsoft.com/office/drawing/2014/main" id="{C796D6DD-1805-4EF1-8B44-D20EDF2AFA5F}"/>
            </a:ext>
          </a:extLst>
        </xdr:cNvPr>
        <xdr:cNvSpPr txBox="1"/>
      </xdr:nvSpPr>
      <xdr:spPr>
        <a:xfrm>
          <a:off x="12957175" y="178009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128905</xdr:rowOff>
    </xdr:from>
    <xdr:ext cx="402590" cy="259080"/>
    <xdr:sp macro="" textlink="">
      <xdr:nvSpPr>
        <xdr:cNvPr id="775" name="n_3aveValue【公民館】&#10;有形固定資産減価償却率">
          <a:extLst>
            <a:ext uri="{FF2B5EF4-FFF2-40B4-BE49-F238E27FC236}">
              <a16:creationId xmlns:a16="http://schemas.microsoft.com/office/drawing/2014/main" id="{97BE5DC9-176D-46DB-A163-E88771F5DC95}"/>
            </a:ext>
          </a:extLst>
        </xdr:cNvPr>
        <xdr:cNvSpPr txBox="1"/>
      </xdr:nvSpPr>
      <xdr:spPr>
        <a:xfrm>
          <a:off x="12171045" y="17792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146685</xdr:rowOff>
    </xdr:from>
    <xdr:ext cx="402590" cy="256540"/>
    <xdr:sp macro="" textlink="">
      <xdr:nvSpPr>
        <xdr:cNvPr id="776" name="n_4aveValue【公民館】&#10;有形固定資産減価償却率">
          <a:extLst>
            <a:ext uri="{FF2B5EF4-FFF2-40B4-BE49-F238E27FC236}">
              <a16:creationId xmlns:a16="http://schemas.microsoft.com/office/drawing/2014/main" id="{322979A2-0498-48E3-9EB7-803C0A30A1BA}"/>
            </a:ext>
          </a:extLst>
        </xdr:cNvPr>
        <xdr:cNvSpPr txBox="1"/>
      </xdr:nvSpPr>
      <xdr:spPr>
        <a:xfrm>
          <a:off x="11354435" y="17804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126365</xdr:rowOff>
    </xdr:from>
    <xdr:ext cx="405130" cy="259080"/>
    <xdr:sp macro="" textlink="">
      <xdr:nvSpPr>
        <xdr:cNvPr id="777" name="n_1mainValue【公民館】&#10;有形固定資産減価償却率">
          <a:extLst>
            <a:ext uri="{FF2B5EF4-FFF2-40B4-BE49-F238E27FC236}">
              <a16:creationId xmlns:a16="http://schemas.microsoft.com/office/drawing/2014/main" id="{B879523A-E01B-45B3-9D61-2017DA2E358F}"/>
            </a:ext>
          </a:extLst>
        </xdr:cNvPr>
        <xdr:cNvSpPr txBox="1"/>
      </xdr:nvSpPr>
      <xdr:spPr>
        <a:xfrm>
          <a:off x="13738225" y="18303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83820</xdr:rowOff>
    </xdr:from>
    <xdr:ext cx="402590" cy="259080"/>
    <xdr:sp macro="" textlink="">
      <xdr:nvSpPr>
        <xdr:cNvPr id="778" name="n_2mainValue【公民館】&#10;有形固定資産減価償却率">
          <a:extLst>
            <a:ext uri="{FF2B5EF4-FFF2-40B4-BE49-F238E27FC236}">
              <a16:creationId xmlns:a16="http://schemas.microsoft.com/office/drawing/2014/main" id="{0E6DA7DD-9851-4641-BF5D-8A424F2F0D40}"/>
            </a:ext>
          </a:extLst>
        </xdr:cNvPr>
        <xdr:cNvSpPr txBox="1"/>
      </xdr:nvSpPr>
      <xdr:spPr>
        <a:xfrm>
          <a:off x="12957175" y="18259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635</xdr:rowOff>
    </xdr:from>
    <xdr:ext cx="402590" cy="259080"/>
    <xdr:sp macro="" textlink="">
      <xdr:nvSpPr>
        <xdr:cNvPr id="779" name="n_3mainValue【公民館】&#10;有形固定資産減価償却率">
          <a:extLst>
            <a:ext uri="{FF2B5EF4-FFF2-40B4-BE49-F238E27FC236}">
              <a16:creationId xmlns:a16="http://schemas.microsoft.com/office/drawing/2014/main" id="{7DCEC63E-AC6C-421C-9BD1-A1998C86B41A}"/>
            </a:ext>
          </a:extLst>
        </xdr:cNvPr>
        <xdr:cNvSpPr txBox="1"/>
      </xdr:nvSpPr>
      <xdr:spPr>
        <a:xfrm>
          <a:off x="12171045" y="18174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8890</xdr:rowOff>
    </xdr:from>
    <xdr:ext cx="402590" cy="256540"/>
    <xdr:sp macro="" textlink="">
      <xdr:nvSpPr>
        <xdr:cNvPr id="780" name="n_4mainValue【公民館】&#10;有形固定資産減価償却率">
          <a:extLst>
            <a:ext uri="{FF2B5EF4-FFF2-40B4-BE49-F238E27FC236}">
              <a16:creationId xmlns:a16="http://schemas.microsoft.com/office/drawing/2014/main" id="{36101553-B7E3-48B6-B035-97976CDACA31}"/>
            </a:ext>
          </a:extLst>
        </xdr:cNvPr>
        <xdr:cNvSpPr txBox="1"/>
      </xdr:nvSpPr>
      <xdr:spPr>
        <a:xfrm>
          <a:off x="11354435" y="181844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D24C6CFB-F9EA-4917-9EBD-D350F7EFCDD6}"/>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35D3C413-D42C-49D6-88EE-1C96C03F898F}"/>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C04E2ED0-5236-44B0-858F-08B06C07669F}"/>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07024667-91DA-452C-B994-7348F4FF3DBD}"/>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2DDF09D7-72CB-4C7F-88FC-9D77A9A0F0C3}"/>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FE3AE343-D291-4FE5-A63F-42B3E4E59C22}"/>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96749902-9E66-4996-87BB-72AD11728394}"/>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70C559DE-E286-4483-9FA3-86068617D95B}"/>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89" name="テキスト ボックス 788">
          <a:extLst>
            <a:ext uri="{FF2B5EF4-FFF2-40B4-BE49-F238E27FC236}">
              <a16:creationId xmlns:a16="http://schemas.microsoft.com/office/drawing/2014/main" id="{F371BF31-9CA7-4FF9-9262-3579D44155CF}"/>
            </a:ext>
          </a:extLst>
        </xdr:cNvPr>
        <xdr:cNvSpPr txBox="1"/>
      </xdr:nvSpPr>
      <xdr:spPr>
        <a:xfrm>
          <a:off x="164401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E4F7EA35-0755-45B5-8964-E1A7F8A01FC8}"/>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1" name="直線コネクタ 790">
          <a:extLst>
            <a:ext uri="{FF2B5EF4-FFF2-40B4-BE49-F238E27FC236}">
              <a16:creationId xmlns:a16="http://schemas.microsoft.com/office/drawing/2014/main" id="{F0015C4A-A343-4E37-8F05-3D0DA6E90585}"/>
            </a:ext>
          </a:extLst>
        </xdr:cNvPr>
        <xdr:cNvCxnSpPr/>
      </xdr:nvCxnSpPr>
      <xdr:spPr>
        <a:xfrm>
          <a:off x="164592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92" name="テキスト ボックス 791">
          <a:extLst>
            <a:ext uri="{FF2B5EF4-FFF2-40B4-BE49-F238E27FC236}">
              <a16:creationId xmlns:a16="http://schemas.microsoft.com/office/drawing/2014/main" id="{E55875A2-6209-400F-BD76-0B0AE9EFF5B0}"/>
            </a:ext>
          </a:extLst>
        </xdr:cNvPr>
        <xdr:cNvSpPr txBox="1"/>
      </xdr:nvSpPr>
      <xdr:spPr>
        <a:xfrm>
          <a:off x="160470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93" name="直線コネクタ 792">
          <a:extLst>
            <a:ext uri="{FF2B5EF4-FFF2-40B4-BE49-F238E27FC236}">
              <a16:creationId xmlns:a16="http://schemas.microsoft.com/office/drawing/2014/main" id="{8D834D64-7FE9-4A6A-B2E1-4C2BCD496924}"/>
            </a:ext>
          </a:extLst>
        </xdr:cNvPr>
        <xdr:cNvCxnSpPr/>
      </xdr:nvCxnSpPr>
      <xdr:spPr>
        <a:xfrm>
          <a:off x="164592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94" name="テキスト ボックス 793">
          <a:extLst>
            <a:ext uri="{FF2B5EF4-FFF2-40B4-BE49-F238E27FC236}">
              <a16:creationId xmlns:a16="http://schemas.microsoft.com/office/drawing/2014/main" id="{CE270AE8-5C1B-44C4-BEB7-3AA614F477EF}"/>
            </a:ext>
          </a:extLst>
        </xdr:cNvPr>
        <xdr:cNvSpPr txBox="1"/>
      </xdr:nvSpPr>
      <xdr:spPr>
        <a:xfrm>
          <a:off x="16047085" y="1825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5" name="直線コネクタ 794">
          <a:extLst>
            <a:ext uri="{FF2B5EF4-FFF2-40B4-BE49-F238E27FC236}">
              <a16:creationId xmlns:a16="http://schemas.microsoft.com/office/drawing/2014/main" id="{06DA91B9-FECE-4913-89EE-FF8AE8D10C90}"/>
            </a:ext>
          </a:extLst>
        </xdr:cNvPr>
        <xdr:cNvCxnSpPr/>
      </xdr:nvCxnSpPr>
      <xdr:spPr>
        <a:xfrm>
          <a:off x="164592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96" name="テキスト ボックス 795">
          <a:extLst>
            <a:ext uri="{FF2B5EF4-FFF2-40B4-BE49-F238E27FC236}">
              <a16:creationId xmlns:a16="http://schemas.microsoft.com/office/drawing/2014/main" id="{1E3F41A7-D360-435D-8496-A215DE38CFBB}"/>
            </a:ext>
          </a:extLst>
        </xdr:cNvPr>
        <xdr:cNvSpPr txBox="1"/>
      </xdr:nvSpPr>
      <xdr:spPr>
        <a:xfrm>
          <a:off x="16047085" y="1792478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7" name="直線コネクタ 796">
          <a:extLst>
            <a:ext uri="{FF2B5EF4-FFF2-40B4-BE49-F238E27FC236}">
              <a16:creationId xmlns:a16="http://schemas.microsoft.com/office/drawing/2014/main" id="{3CCEC8D1-2670-46BD-801B-C68983325C78}"/>
            </a:ext>
          </a:extLst>
        </xdr:cNvPr>
        <xdr:cNvCxnSpPr/>
      </xdr:nvCxnSpPr>
      <xdr:spPr>
        <a:xfrm>
          <a:off x="164592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98" name="テキスト ボックス 797">
          <a:extLst>
            <a:ext uri="{FF2B5EF4-FFF2-40B4-BE49-F238E27FC236}">
              <a16:creationId xmlns:a16="http://schemas.microsoft.com/office/drawing/2014/main" id="{D4435456-1326-4A1A-BF79-D90E7B0A786C}"/>
            </a:ext>
          </a:extLst>
        </xdr:cNvPr>
        <xdr:cNvSpPr txBox="1"/>
      </xdr:nvSpPr>
      <xdr:spPr>
        <a:xfrm>
          <a:off x="16047085"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99" name="直線コネクタ 798">
          <a:extLst>
            <a:ext uri="{FF2B5EF4-FFF2-40B4-BE49-F238E27FC236}">
              <a16:creationId xmlns:a16="http://schemas.microsoft.com/office/drawing/2014/main" id="{A6680E22-A1CE-4BE5-AE70-D2294EB2C730}"/>
            </a:ext>
          </a:extLst>
        </xdr:cNvPr>
        <xdr:cNvCxnSpPr/>
      </xdr:nvCxnSpPr>
      <xdr:spPr>
        <a:xfrm>
          <a:off x="164592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00" name="テキスト ボックス 799">
          <a:extLst>
            <a:ext uri="{FF2B5EF4-FFF2-40B4-BE49-F238E27FC236}">
              <a16:creationId xmlns:a16="http://schemas.microsoft.com/office/drawing/2014/main" id="{A0949BD7-E712-4A7C-B815-3FD206CE336A}"/>
            </a:ext>
          </a:extLst>
        </xdr:cNvPr>
        <xdr:cNvSpPr txBox="1"/>
      </xdr:nvSpPr>
      <xdr:spPr>
        <a:xfrm>
          <a:off x="16047085" y="17278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1" name="直線コネクタ 800">
          <a:extLst>
            <a:ext uri="{FF2B5EF4-FFF2-40B4-BE49-F238E27FC236}">
              <a16:creationId xmlns:a16="http://schemas.microsoft.com/office/drawing/2014/main" id="{8D5946E4-D15A-4C40-A151-34953438D1B8}"/>
            </a:ext>
          </a:extLst>
        </xdr:cNvPr>
        <xdr:cNvCxnSpPr/>
      </xdr:nvCxnSpPr>
      <xdr:spPr>
        <a:xfrm>
          <a:off x="164592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02" name="テキスト ボックス 801">
          <a:extLst>
            <a:ext uri="{FF2B5EF4-FFF2-40B4-BE49-F238E27FC236}">
              <a16:creationId xmlns:a16="http://schemas.microsoft.com/office/drawing/2014/main" id="{28BA2030-C8CF-4A09-9839-E41B4162A538}"/>
            </a:ext>
          </a:extLst>
        </xdr:cNvPr>
        <xdr:cNvSpPr txBox="1"/>
      </xdr:nvSpPr>
      <xdr:spPr>
        <a:xfrm>
          <a:off x="16047085" y="169462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F311EFCA-4705-45F2-AE5C-9D8515761D6C}"/>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04" name="テキスト ボックス 803">
          <a:extLst>
            <a:ext uri="{FF2B5EF4-FFF2-40B4-BE49-F238E27FC236}">
              <a16:creationId xmlns:a16="http://schemas.microsoft.com/office/drawing/2014/main" id="{94E1A242-2D43-47F8-85D6-C27DEB0DB8E7}"/>
            </a:ext>
          </a:extLst>
        </xdr:cNvPr>
        <xdr:cNvSpPr txBox="1"/>
      </xdr:nvSpPr>
      <xdr:spPr>
        <a:xfrm>
          <a:off x="16047085"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a:extLst>
            <a:ext uri="{FF2B5EF4-FFF2-40B4-BE49-F238E27FC236}">
              <a16:creationId xmlns:a16="http://schemas.microsoft.com/office/drawing/2014/main" id="{0B99CE03-BD35-4300-86B0-9AE862F02A1A}"/>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118745</xdr:rowOff>
    </xdr:from>
    <xdr:to>
      <xdr:col>116</xdr:col>
      <xdr:colOff>62865</xdr:colOff>
      <xdr:row>109</xdr:row>
      <xdr:rowOff>32385</xdr:rowOff>
    </xdr:to>
    <xdr:cxnSp macro="">
      <xdr:nvCxnSpPr>
        <xdr:cNvPr id="806" name="直線コネクタ 805">
          <a:extLst>
            <a:ext uri="{FF2B5EF4-FFF2-40B4-BE49-F238E27FC236}">
              <a16:creationId xmlns:a16="http://schemas.microsoft.com/office/drawing/2014/main" id="{A4E59732-7A40-4056-926D-E91078406D50}"/>
            </a:ext>
          </a:extLst>
        </xdr:cNvPr>
        <xdr:cNvCxnSpPr/>
      </xdr:nvCxnSpPr>
      <xdr:spPr>
        <a:xfrm flipV="1">
          <a:off x="19947255" y="1726565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36195</xdr:rowOff>
    </xdr:from>
    <xdr:ext cx="469900" cy="259080"/>
    <xdr:sp macro="" textlink="">
      <xdr:nvSpPr>
        <xdr:cNvPr id="807" name="【公民館】&#10;一人当たり面積最小値テキスト">
          <a:extLst>
            <a:ext uri="{FF2B5EF4-FFF2-40B4-BE49-F238E27FC236}">
              <a16:creationId xmlns:a16="http://schemas.microsoft.com/office/drawing/2014/main" id="{73E7AD63-C9C2-454E-A7A1-71907B2724AE}"/>
            </a:ext>
          </a:extLst>
        </xdr:cNvPr>
        <xdr:cNvSpPr txBox="1"/>
      </xdr:nvSpPr>
      <xdr:spPr>
        <a:xfrm>
          <a:off x="19985990" y="18724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32385</xdr:rowOff>
    </xdr:from>
    <xdr:to>
      <xdr:col>116</xdr:col>
      <xdr:colOff>152400</xdr:colOff>
      <xdr:row>109</xdr:row>
      <xdr:rowOff>32385</xdr:rowOff>
    </xdr:to>
    <xdr:cxnSp macro="">
      <xdr:nvCxnSpPr>
        <xdr:cNvPr id="808" name="直線コネクタ 807">
          <a:extLst>
            <a:ext uri="{FF2B5EF4-FFF2-40B4-BE49-F238E27FC236}">
              <a16:creationId xmlns:a16="http://schemas.microsoft.com/office/drawing/2014/main" id="{50F41ECF-63EF-469B-B286-CD874FD1874A}"/>
            </a:ext>
          </a:extLst>
        </xdr:cNvPr>
        <xdr:cNvCxnSpPr/>
      </xdr:nvCxnSpPr>
      <xdr:spPr>
        <a:xfrm>
          <a:off x="19885660" y="187185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65405</xdr:rowOff>
    </xdr:from>
    <xdr:ext cx="469900" cy="256540"/>
    <xdr:sp macro="" textlink="">
      <xdr:nvSpPr>
        <xdr:cNvPr id="809" name="【公民館】&#10;一人当たり面積最大値テキスト">
          <a:extLst>
            <a:ext uri="{FF2B5EF4-FFF2-40B4-BE49-F238E27FC236}">
              <a16:creationId xmlns:a16="http://schemas.microsoft.com/office/drawing/2014/main" id="{530C9376-3F55-443F-A9D6-E7E43AAE7D83}"/>
            </a:ext>
          </a:extLst>
        </xdr:cNvPr>
        <xdr:cNvSpPr txBox="1"/>
      </xdr:nvSpPr>
      <xdr:spPr>
        <a:xfrm>
          <a:off x="19985990" y="17037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118745</xdr:rowOff>
    </xdr:from>
    <xdr:to>
      <xdr:col>116</xdr:col>
      <xdr:colOff>152400</xdr:colOff>
      <xdr:row>100</xdr:row>
      <xdr:rowOff>118745</xdr:rowOff>
    </xdr:to>
    <xdr:cxnSp macro="">
      <xdr:nvCxnSpPr>
        <xdr:cNvPr id="810" name="直線コネクタ 809">
          <a:extLst>
            <a:ext uri="{FF2B5EF4-FFF2-40B4-BE49-F238E27FC236}">
              <a16:creationId xmlns:a16="http://schemas.microsoft.com/office/drawing/2014/main" id="{D6EB4F01-096C-4631-84D4-B8180CD2DA23}"/>
            </a:ext>
          </a:extLst>
        </xdr:cNvPr>
        <xdr:cNvCxnSpPr/>
      </xdr:nvCxnSpPr>
      <xdr:spPr>
        <a:xfrm>
          <a:off x="19885660" y="172656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86360</xdr:rowOff>
    </xdr:from>
    <xdr:ext cx="469900" cy="256540"/>
    <xdr:sp macro="" textlink="">
      <xdr:nvSpPr>
        <xdr:cNvPr id="811" name="【公民館】&#10;一人当たり面積平均値テキスト">
          <a:extLst>
            <a:ext uri="{FF2B5EF4-FFF2-40B4-BE49-F238E27FC236}">
              <a16:creationId xmlns:a16="http://schemas.microsoft.com/office/drawing/2014/main" id="{12852025-CC7A-4349-B8AD-90CAF40AC5CF}"/>
            </a:ext>
          </a:extLst>
        </xdr:cNvPr>
        <xdr:cNvSpPr txBox="1"/>
      </xdr:nvSpPr>
      <xdr:spPr>
        <a:xfrm>
          <a:off x="19985990" y="1826196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107315</xdr:rowOff>
    </xdr:from>
    <xdr:to>
      <xdr:col>116</xdr:col>
      <xdr:colOff>114300</xdr:colOff>
      <xdr:row>107</xdr:row>
      <xdr:rowOff>37465</xdr:rowOff>
    </xdr:to>
    <xdr:sp macro="" textlink="">
      <xdr:nvSpPr>
        <xdr:cNvPr id="812" name="フローチャート: 判断 811">
          <a:extLst>
            <a:ext uri="{FF2B5EF4-FFF2-40B4-BE49-F238E27FC236}">
              <a16:creationId xmlns:a16="http://schemas.microsoft.com/office/drawing/2014/main" id="{5FDE0A20-C280-4546-AD2F-0B41C8B7F5BD}"/>
            </a:ext>
          </a:extLst>
        </xdr:cNvPr>
        <xdr:cNvSpPr/>
      </xdr:nvSpPr>
      <xdr:spPr>
        <a:xfrm>
          <a:off x="19904710" y="18279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118745</xdr:rowOff>
    </xdr:from>
    <xdr:to>
      <xdr:col>112</xdr:col>
      <xdr:colOff>38100</xdr:colOff>
      <xdr:row>106</xdr:row>
      <xdr:rowOff>48895</xdr:rowOff>
    </xdr:to>
    <xdr:sp macro="" textlink="">
      <xdr:nvSpPr>
        <xdr:cNvPr id="813" name="フローチャート: 判断 812">
          <a:extLst>
            <a:ext uri="{FF2B5EF4-FFF2-40B4-BE49-F238E27FC236}">
              <a16:creationId xmlns:a16="http://schemas.microsoft.com/office/drawing/2014/main" id="{022D25ED-35AD-4898-90C9-89CB230832B7}"/>
            </a:ext>
          </a:extLst>
        </xdr:cNvPr>
        <xdr:cNvSpPr/>
      </xdr:nvSpPr>
      <xdr:spPr>
        <a:xfrm>
          <a:off x="19161760" y="18122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63500</xdr:rowOff>
    </xdr:from>
    <xdr:to>
      <xdr:col>107</xdr:col>
      <xdr:colOff>101600</xdr:colOff>
      <xdr:row>105</xdr:row>
      <xdr:rowOff>164465</xdr:rowOff>
    </xdr:to>
    <xdr:sp macro="" textlink="">
      <xdr:nvSpPr>
        <xdr:cNvPr id="814" name="フローチャート: 判断 813">
          <a:extLst>
            <a:ext uri="{FF2B5EF4-FFF2-40B4-BE49-F238E27FC236}">
              <a16:creationId xmlns:a16="http://schemas.microsoft.com/office/drawing/2014/main" id="{6E2C4496-6D72-492E-9699-0D4545A918AA}"/>
            </a:ext>
          </a:extLst>
        </xdr:cNvPr>
        <xdr:cNvSpPr/>
      </xdr:nvSpPr>
      <xdr:spPr>
        <a:xfrm>
          <a:off x="18345150" y="18061940"/>
          <a:ext cx="9779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59690</xdr:rowOff>
    </xdr:from>
    <xdr:to>
      <xdr:col>102</xdr:col>
      <xdr:colOff>165100</xdr:colOff>
      <xdr:row>105</xdr:row>
      <xdr:rowOff>161290</xdr:rowOff>
    </xdr:to>
    <xdr:sp macro="" textlink="">
      <xdr:nvSpPr>
        <xdr:cNvPr id="815" name="フローチャート: 判断 814">
          <a:extLst>
            <a:ext uri="{FF2B5EF4-FFF2-40B4-BE49-F238E27FC236}">
              <a16:creationId xmlns:a16="http://schemas.microsoft.com/office/drawing/2014/main" id="{164BAACF-F8E0-4F82-AA74-4BD5A6AB086D}"/>
            </a:ext>
          </a:extLst>
        </xdr:cNvPr>
        <xdr:cNvSpPr/>
      </xdr:nvSpPr>
      <xdr:spPr>
        <a:xfrm>
          <a:off x="17547590" y="1805813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101</xdr:row>
      <xdr:rowOff>157480</xdr:rowOff>
    </xdr:from>
    <xdr:to>
      <xdr:col>98</xdr:col>
      <xdr:colOff>38100</xdr:colOff>
      <xdr:row>102</xdr:row>
      <xdr:rowOff>87630</xdr:rowOff>
    </xdr:to>
    <xdr:sp macro="" textlink="">
      <xdr:nvSpPr>
        <xdr:cNvPr id="816" name="フローチャート: 判断 815">
          <a:extLst>
            <a:ext uri="{FF2B5EF4-FFF2-40B4-BE49-F238E27FC236}">
              <a16:creationId xmlns:a16="http://schemas.microsoft.com/office/drawing/2014/main" id="{8D1FE78E-7F42-43A5-A815-CA8080627D5B}"/>
            </a:ext>
          </a:extLst>
        </xdr:cNvPr>
        <xdr:cNvSpPr/>
      </xdr:nvSpPr>
      <xdr:spPr>
        <a:xfrm>
          <a:off x="16761460" y="174758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7" name="テキスト ボックス 816">
          <a:extLst>
            <a:ext uri="{FF2B5EF4-FFF2-40B4-BE49-F238E27FC236}">
              <a16:creationId xmlns:a16="http://schemas.microsoft.com/office/drawing/2014/main" id="{E7AB43BA-339B-4B5C-A426-4EB7BA5AFDEF}"/>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8" name="テキスト ボックス 817">
          <a:extLst>
            <a:ext uri="{FF2B5EF4-FFF2-40B4-BE49-F238E27FC236}">
              <a16:creationId xmlns:a16="http://schemas.microsoft.com/office/drawing/2014/main" id="{42E103E7-51D5-4F35-9684-7339C8942FBC}"/>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19" name="テキスト ボックス 818">
          <a:extLst>
            <a:ext uri="{FF2B5EF4-FFF2-40B4-BE49-F238E27FC236}">
              <a16:creationId xmlns:a16="http://schemas.microsoft.com/office/drawing/2014/main" id="{5DA7AA86-351D-41B3-8400-9C917A1BDC78}"/>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0" name="テキスト ボックス 819">
          <a:extLst>
            <a:ext uri="{FF2B5EF4-FFF2-40B4-BE49-F238E27FC236}">
              <a16:creationId xmlns:a16="http://schemas.microsoft.com/office/drawing/2014/main" id="{EF695328-88C9-47D1-A156-29E94E4AE9D8}"/>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1" name="テキスト ボックス 820">
          <a:extLst>
            <a:ext uri="{FF2B5EF4-FFF2-40B4-BE49-F238E27FC236}">
              <a16:creationId xmlns:a16="http://schemas.microsoft.com/office/drawing/2014/main" id="{9C1F2224-A60B-4A77-ADFF-5DBF9A8BBC74}"/>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54610</xdr:rowOff>
    </xdr:from>
    <xdr:to>
      <xdr:col>116</xdr:col>
      <xdr:colOff>114300</xdr:colOff>
      <xdr:row>102</xdr:row>
      <xdr:rowOff>156210</xdr:rowOff>
    </xdr:to>
    <xdr:sp macro="" textlink="">
      <xdr:nvSpPr>
        <xdr:cNvPr id="822" name="楕円 821">
          <a:extLst>
            <a:ext uri="{FF2B5EF4-FFF2-40B4-BE49-F238E27FC236}">
              <a16:creationId xmlns:a16="http://schemas.microsoft.com/office/drawing/2014/main" id="{338DF83E-665C-4093-9D90-63D94C3B6C6A}"/>
            </a:ext>
          </a:extLst>
        </xdr:cNvPr>
        <xdr:cNvSpPr/>
      </xdr:nvSpPr>
      <xdr:spPr>
        <a:xfrm>
          <a:off x="19904710" y="175463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77470</xdr:rowOff>
    </xdr:from>
    <xdr:ext cx="469900" cy="256540"/>
    <xdr:sp macro="" textlink="">
      <xdr:nvSpPr>
        <xdr:cNvPr id="823" name="【公民館】&#10;一人当たり面積該当値テキスト">
          <a:extLst>
            <a:ext uri="{FF2B5EF4-FFF2-40B4-BE49-F238E27FC236}">
              <a16:creationId xmlns:a16="http://schemas.microsoft.com/office/drawing/2014/main" id="{6D186103-AC17-48DF-A4CC-91C653B43A60}"/>
            </a:ext>
          </a:extLst>
        </xdr:cNvPr>
        <xdr:cNvSpPr txBox="1"/>
      </xdr:nvSpPr>
      <xdr:spPr>
        <a:xfrm>
          <a:off x="19985990" y="173939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74930</xdr:rowOff>
    </xdr:from>
    <xdr:to>
      <xdr:col>112</xdr:col>
      <xdr:colOff>38100</xdr:colOff>
      <xdr:row>103</xdr:row>
      <xdr:rowOff>4445</xdr:rowOff>
    </xdr:to>
    <xdr:sp macro="" textlink="">
      <xdr:nvSpPr>
        <xdr:cNvPr id="824" name="楕円 823">
          <a:extLst>
            <a:ext uri="{FF2B5EF4-FFF2-40B4-BE49-F238E27FC236}">
              <a16:creationId xmlns:a16="http://schemas.microsoft.com/office/drawing/2014/main" id="{1BFDAF2B-97A9-455F-AA2A-47E1890AAC46}"/>
            </a:ext>
          </a:extLst>
        </xdr:cNvPr>
        <xdr:cNvSpPr/>
      </xdr:nvSpPr>
      <xdr:spPr>
        <a:xfrm>
          <a:off x="19161760" y="17562830"/>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105410</xdr:rowOff>
    </xdr:from>
    <xdr:to>
      <xdr:col>116</xdr:col>
      <xdr:colOff>63500</xdr:colOff>
      <xdr:row>102</xdr:row>
      <xdr:rowOff>125095</xdr:rowOff>
    </xdr:to>
    <xdr:cxnSp macro="">
      <xdr:nvCxnSpPr>
        <xdr:cNvPr id="825" name="直線コネクタ 824">
          <a:extLst>
            <a:ext uri="{FF2B5EF4-FFF2-40B4-BE49-F238E27FC236}">
              <a16:creationId xmlns:a16="http://schemas.microsoft.com/office/drawing/2014/main" id="{44C56425-07E9-432E-AE71-6F820B6BB308}"/>
            </a:ext>
          </a:extLst>
        </xdr:cNvPr>
        <xdr:cNvCxnSpPr/>
      </xdr:nvCxnSpPr>
      <xdr:spPr>
        <a:xfrm flipV="1">
          <a:off x="19204940" y="17591405"/>
          <a:ext cx="742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26" name="楕円 825">
          <a:extLst>
            <a:ext uri="{FF2B5EF4-FFF2-40B4-BE49-F238E27FC236}">
              <a16:creationId xmlns:a16="http://schemas.microsoft.com/office/drawing/2014/main" id="{08A49492-F608-40E6-A3BE-AB009C088E88}"/>
            </a:ext>
          </a:extLst>
        </xdr:cNvPr>
        <xdr:cNvSpPr/>
      </xdr:nvSpPr>
      <xdr:spPr>
        <a:xfrm>
          <a:off x="18345150" y="175856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125095</xdr:rowOff>
    </xdr:from>
    <xdr:to>
      <xdr:col>111</xdr:col>
      <xdr:colOff>177800</xdr:colOff>
      <xdr:row>102</xdr:row>
      <xdr:rowOff>144780</xdr:rowOff>
    </xdr:to>
    <xdr:cxnSp macro="">
      <xdr:nvCxnSpPr>
        <xdr:cNvPr id="827" name="直線コネクタ 826">
          <a:extLst>
            <a:ext uri="{FF2B5EF4-FFF2-40B4-BE49-F238E27FC236}">
              <a16:creationId xmlns:a16="http://schemas.microsoft.com/office/drawing/2014/main" id="{820A8B41-3EF2-4910-B8B3-662DB2F9B4CB}"/>
            </a:ext>
          </a:extLst>
        </xdr:cNvPr>
        <xdr:cNvCxnSpPr/>
      </xdr:nvCxnSpPr>
      <xdr:spPr>
        <a:xfrm flipV="1">
          <a:off x="18399760" y="17614900"/>
          <a:ext cx="8051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113665</xdr:rowOff>
    </xdr:from>
    <xdr:to>
      <xdr:col>102</xdr:col>
      <xdr:colOff>165100</xdr:colOff>
      <xdr:row>103</xdr:row>
      <xdr:rowOff>43815</xdr:rowOff>
    </xdr:to>
    <xdr:sp macro="" textlink="">
      <xdr:nvSpPr>
        <xdr:cNvPr id="828" name="楕円 827">
          <a:extLst>
            <a:ext uri="{FF2B5EF4-FFF2-40B4-BE49-F238E27FC236}">
              <a16:creationId xmlns:a16="http://schemas.microsoft.com/office/drawing/2014/main" id="{5D221226-BC9C-4B3A-BDFB-242F4005541F}"/>
            </a:ext>
          </a:extLst>
        </xdr:cNvPr>
        <xdr:cNvSpPr/>
      </xdr:nvSpPr>
      <xdr:spPr>
        <a:xfrm>
          <a:off x="17547590" y="17601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164465</xdr:rowOff>
    </xdr:to>
    <xdr:cxnSp macro="">
      <xdr:nvCxnSpPr>
        <xdr:cNvPr id="829" name="直線コネクタ 828">
          <a:extLst>
            <a:ext uri="{FF2B5EF4-FFF2-40B4-BE49-F238E27FC236}">
              <a16:creationId xmlns:a16="http://schemas.microsoft.com/office/drawing/2014/main" id="{CD882892-BF7C-4D6D-99D4-13D52C00F151}"/>
            </a:ext>
          </a:extLst>
        </xdr:cNvPr>
        <xdr:cNvCxnSpPr/>
      </xdr:nvCxnSpPr>
      <xdr:spPr>
        <a:xfrm flipV="1">
          <a:off x="17602200" y="17630775"/>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153035</xdr:rowOff>
    </xdr:from>
    <xdr:to>
      <xdr:col>98</xdr:col>
      <xdr:colOff>38100</xdr:colOff>
      <xdr:row>103</xdr:row>
      <xdr:rowOff>83185</xdr:rowOff>
    </xdr:to>
    <xdr:sp macro="" textlink="">
      <xdr:nvSpPr>
        <xdr:cNvPr id="830" name="楕円 829">
          <a:extLst>
            <a:ext uri="{FF2B5EF4-FFF2-40B4-BE49-F238E27FC236}">
              <a16:creationId xmlns:a16="http://schemas.microsoft.com/office/drawing/2014/main" id="{F58C42C9-3061-4E95-B458-E020494C2CB3}"/>
            </a:ext>
          </a:extLst>
        </xdr:cNvPr>
        <xdr:cNvSpPr/>
      </xdr:nvSpPr>
      <xdr:spPr>
        <a:xfrm>
          <a:off x="16761460" y="17640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164465</xdr:rowOff>
    </xdr:from>
    <xdr:to>
      <xdr:col>102</xdr:col>
      <xdr:colOff>114300</xdr:colOff>
      <xdr:row>103</xdr:row>
      <xdr:rowOff>32385</xdr:rowOff>
    </xdr:to>
    <xdr:cxnSp macro="">
      <xdr:nvCxnSpPr>
        <xdr:cNvPr id="831" name="直線コネクタ 830">
          <a:extLst>
            <a:ext uri="{FF2B5EF4-FFF2-40B4-BE49-F238E27FC236}">
              <a16:creationId xmlns:a16="http://schemas.microsoft.com/office/drawing/2014/main" id="{664C9FF1-AFA7-4CF3-BD9C-A8BF1F0A389C}"/>
            </a:ext>
          </a:extLst>
        </xdr:cNvPr>
        <xdr:cNvCxnSpPr/>
      </xdr:nvCxnSpPr>
      <xdr:spPr>
        <a:xfrm flipV="1">
          <a:off x="16804640" y="17656175"/>
          <a:ext cx="7975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40640</xdr:rowOff>
    </xdr:from>
    <xdr:ext cx="469900" cy="256540"/>
    <xdr:sp macro="" textlink="">
      <xdr:nvSpPr>
        <xdr:cNvPr id="832" name="n_1aveValue【公民館】&#10;一人当たり面積">
          <a:extLst>
            <a:ext uri="{FF2B5EF4-FFF2-40B4-BE49-F238E27FC236}">
              <a16:creationId xmlns:a16="http://schemas.microsoft.com/office/drawing/2014/main" id="{B6A1C1EC-2B32-4338-B21A-A2BD9C1D5A91}"/>
            </a:ext>
          </a:extLst>
        </xdr:cNvPr>
        <xdr:cNvSpPr txBox="1"/>
      </xdr:nvSpPr>
      <xdr:spPr>
        <a:xfrm>
          <a:off x="18982055" y="18214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155575</xdr:rowOff>
    </xdr:from>
    <xdr:ext cx="467360" cy="256540"/>
    <xdr:sp macro="" textlink="">
      <xdr:nvSpPr>
        <xdr:cNvPr id="833" name="n_2aveValue【公民館】&#10;一人当たり面積">
          <a:extLst>
            <a:ext uri="{FF2B5EF4-FFF2-40B4-BE49-F238E27FC236}">
              <a16:creationId xmlns:a16="http://schemas.microsoft.com/office/drawing/2014/main" id="{9E7771E9-8D3C-4F55-9480-743740539ECC}"/>
            </a:ext>
          </a:extLst>
        </xdr:cNvPr>
        <xdr:cNvSpPr txBox="1"/>
      </xdr:nvSpPr>
      <xdr:spPr>
        <a:xfrm>
          <a:off x="18181955" y="181578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152400</xdr:rowOff>
    </xdr:from>
    <xdr:ext cx="467360" cy="259080"/>
    <xdr:sp macro="" textlink="">
      <xdr:nvSpPr>
        <xdr:cNvPr id="834" name="n_3aveValue【公民館】&#10;一人当たり面積">
          <a:extLst>
            <a:ext uri="{FF2B5EF4-FFF2-40B4-BE49-F238E27FC236}">
              <a16:creationId xmlns:a16="http://schemas.microsoft.com/office/drawing/2014/main" id="{E4ED62AF-C48C-4F0D-83DB-D1893C6B0F6D}"/>
            </a:ext>
          </a:extLst>
        </xdr:cNvPr>
        <xdr:cNvSpPr txBox="1"/>
      </xdr:nvSpPr>
      <xdr:spPr>
        <a:xfrm>
          <a:off x="17384395" y="18154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100</xdr:row>
      <xdr:rowOff>104140</xdr:rowOff>
    </xdr:from>
    <xdr:ext cx="467360" cy="259080"/>
    <xdr:sp macro="" textlink="">
      <xdr:nvSpPr>
        <xdr:cNvPr id="835" name="n_4aveValue【公民館】&#10;一人当たり面積">
          <a:extLst>
            <a:ext uri="{FF2B5EF4-FFF2-40B4-BE49-F238E27FC236}">
              <a16:creationId xmlns:a16="http://schemas.microsoft.com/office/drawing/2014/main" id="{16DBB821-9DC1-45E7-AF2B-A8D42CE88BEF}"/>
            </a:ext>
          </a:extLst>
        </xdr:cNvPr>
        <xdr:cNvSpPr txBox="1"/>
      </xdr:nvSpPr>
      <xdr:spPr>
        <a:xfrm>
          <a:off x="16588740" y="17247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20955</xdr:rowOff>
    </xdr:from>
    <xdr:ext cx="469900" cy="256540"/>
    <xdr:sp macro="" textlink="">
      <xdr:nvSpPr>
        <xdr:cNvPr id="836" name="n_1mainValue【公民館】&#10;一人当たり面積">
          <a:extLst>
            <a:ext uri="{FF2B5EF4-FFF2-40B4-BE49-F238E27FC236}">
              <a16:creationId xmlns:a16="http://schemas.microsoft.com/office/drawing/2014/main" id="{0E20399B-BCC2-4701-A208-4406F2E1A5FD}"/>
            </a:ext>
          </a:extLst>
        </xdr:cNvPr>
        <xdr:cNvSpPr txBox="1"/>
      </xdr:nvSpPr>
      <xdr:spPr>
        <a:xfrm>
          <a:off x="18982055" y="173335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40640</xdr:rowOff>
    </xdr:from>
    <xdr:ext cx="467360" cy="256540"/>
    <xdr:sp macro="" textlink="">
      <xdr:nvSpPr>
        <xdr:cNvPr id="837" name="n_2mainValue【公民館】&#10;一人当たり面積">
          <a:extLst>
            <a:ext uri="{FF2B5EF4-FFF2-40B4-BE49-F238E27FC236}">
              <a16:creationId xmlns:a16="http://schemas.microsoft.com/office/drawing/2014/main" id="{975A032F-D88A-40EB-849C-4F0C881845CC}"/>
            </a:ext>
          </a:extLst>
        </xdr:cNvPr>
        <xdr:cNvSpPr txBox="1"/>
      </xdr:nvSpPr>
      <xdr:spPr>
        <a:xfrm>
          <a:off x="18181955" y="17357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60325</xdr:rowOff>
    </xdr:from>
    <xdr:ext cx="467360" cy="259080"/>
    <xdr:sp macro="" textlink="">
      <xdr:nvSpPr>
        <xdr:cNvPr id="838" name="n_3mainValue【公民館】&#10;一人当たり面積">
          <a:extLst>
            <a:ext uri="{FF2B5EF4-FFF2-40B4-BE49-F238E27FC236}">
              <a16:creationId xmlns:a16="http://schemas.microsoft.com/office/drawing/2014/main" id="{ABF613E6-BB71-46B5-8FE1-00F4FCC0A34F}"/>
            </a:ext>
          </a:extLst>
        </xdr:cNvPr>
        <xdr:cNvSpPr txBox="1"/>
      </xdr:nvSpPr>
      <xdr:spPr>
        <a:xfrm>
          <a:off x="17384395" y="17372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74930</xdr:rowOff>
    </xdr:from>
    <xdr:ext cx="467360" cy="256540"/>
    <xdr:sp macro="" textlink="">
      <xdr:nvSpPr>
        <xdr:cNvPr id="839" name="n_4mainValue【公民館】&#10;一人当たり面積">
          <a:extLst>
            <a:ext uri="{FF2B5EF4-FFF2-40B4-BE49-F238E27FC236}">
              <a16:creationId xmlns:a16="http://schemas.microsoft.com/office/drawing/2014/main" id="{58C247A5-ED86-4161-A8E7-B6F7036FECB7}"/>
            </a:ext>
          </a:extLst>
        </xdr:cNvPr>
        <xdr:cNvSpPr txBox="1"/>
      </xdr:nvSpPr>
      <xdr:spPr>
        <a:xfrm>
          <a:off x="16588740" y="17734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191B015A-7869-4DC9-A0DF-8FB03CB7B3E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5B8B35BD-4951-4DB3-8D07-FFDE1423B48C}"/>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E2CB3FD5-F4E7-4FDC-9E46-B8E096C21ED7}"/>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・道路については、新設ではなく側溝整備等がほとんどであり、老朽化の進捗により随時維持補修となるため、ほぼ横ばいの推移をしています。</a:t>
          </a:r>
          <a:endParaRPr kumimoji="1" lang="en-US" altLang="ja-JP" sz="1300">
            <a:latin typeface="ＭＳ Ｐゴシック"/>
            <a:ea typeface="ＭＳ Ｐゴシック"/>
          </a:endParaRPr>
        </a:p>
        <a:p>
          <a:r>
            <a:rPr kumimoji="1" lang="ja-JP" altLang="en-US" sz="1300">
              <a:latin typeface="ＭＳ Ｐゴシック"/>
              <a:ea typeface="ＭＳ Ｐゴシック"/>
            </a:rPr>
            <a:t>・橋りょう・トンネルについては、橋りょう長寿命化計画により、橋りょうの大規模補修を進めており、ほぼ横ばいを推移しています。</a:t>
          </a:r>
        </a:p>
        <a:p>
          <a:r>
            <a:rPr kumimoji="1" lang="ja-JP" altLang="en-US" sz="1300">
              <a:latin typeface="ＭＳ Ｐゴシック"/>
              <a:ea typeface="ＭＳ Ｐゴシック"/>
            </a:rPr>
            <a:t>・学校施設については、平成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加悦中学校の全面改築を行ったことにより、以降は類似団体平均程度に収まっています。令和2年度に加悦地域の小学校が統廃合が完了し、今後、野田川地域の小学校統廃合についても検討をしていきます。</a:t>
          </a:r>
        </a:p>
        <a:p>
          <a:r>
            <a:rPr kumimoji="1" lang="ja-JP" altLang="en-US" sz="1300">
              <a:latin typeface="ＭＳ Ｐゴシック"/>
              <a:ea typeface="ＭＳ Ｐゴシック"/>
            </a:rPr>
            <a:t>・公営住宅については、住宅設備改修や老朽化による解体を行ったことにより、平成30年度に大きく比率が低下しています。類似団体と比較して公営住宅が多い状況であり、今後も老朽化した施設から順次解体することとしています。</a:t>
          </a:r>
        </a:p>
        <a:p>
          <a:r>
            <a:rPr kumimoji="1" lang="ja-JP" altLang="en-US" sz="1300">
              <a:latin typeface="ＭＳ Ｐゴシック"/>
              <a:ea typeface="ＭＳ Ｐゴシック"/>
            </a:rPr>
            <a:t>・公民館についても類似団体と比較して老朽化が進んでいる状況です。建て替えとなると住民負担も伴うため、長寿命化を図る等検討する必要があります。</a:t>
          </a: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58FF52-4891-4226-9200-B17800A7AD29}"/>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1184EB-60D1-427C-989D-0F72FDDBE18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0E72C1-1A63-4A9A-8A26-1D1C73BCB83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19E5E3-6AF6-431E-8400-113B67DB137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CBE30B-FD41-4B90-AEF7-44D5FCBA6E3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A86B62-A2E0-497C-ADD8-7AA47E2B6B1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E32CA2-887E-4F99-8BEB-62EB7A4C911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38B822-87E5-4662-9D9E-915232144C7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F9C0F9-9E67-4395-AD34-6BF0CA3B68BB}"/>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66E274-2222-4B5A-8373-6C7F484331CC}"/>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9739F8-2F3F-4B57-AA2D-53E0718532BA}"/>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B5F827-3E49-475B-B156-D1A4B5161431}"/>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91786D-381E-4BA8-A8D2-5DAC7ED4C585}"/>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A1D457-EBEE-477A-86FB-A07D39DEB10B}"/>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BF52CF-1E3B-4B10-BC99-07BE5E1D2BCD}"/>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2858996-1F8F-46A5-8F02-2F694760FB31}"/>
            </a:ext>
          </a:extLst>
        </xdr:cNvPr>
        <xdr:cNvSpPr/>
      </xdr:nvSpPr>
      <xdr:spPr>
        <a:xfrm>
          <a:off x="6474460" y="1714500"/>
          <a:ext cx="30861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B208AA-1B66-4C74-B58D-0AD648D8A40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1377C0-DA76-4005-A391-FCF7516019A3}"/>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FA09CF-B0B7-4CB5-A636-9EFB2305811E}"/>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7D9DA8-C378-45A0-975F-F4DE72A769C0}"/>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80A692-59E8-4B54-B657-83DC3C482CCD}"/>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38B74A-F81C-4AB6-8687-108BF053C18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857C35-ED50-4CE9-8010-67AFB05F2CD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563848-C8A3-44E7-954A-8B5891931CA6}"/>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F98C9B-7DC5-4333-9586-F7D0F8C18383}"/>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223F8B-54F6-4708-8DC9-1AB7DD91A140}"/>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3EC055-0BDE-4374-8BA2-B5EB3B4B4DB4}"/>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32C6409C-8836-4113-8268-041E3E0379CE}"/>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17BD7D6C-8B9D-4FD2-912E-48B103F06FD4}"/>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9B5F4418-B867-4491-8633-5858D71A81A2}"/>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A9620C08-C53F-4BAF-B368-A5658312B98F}"/>
            </a:ext>
          </a:extLst>
        </xdr:cNvPr>
        <xdr:cNvSpPr txBox="1"/>
      </xdr:nvSpPr>
      <xdr:spPr>
        <a:xfrm>
          <a:off x="645160" y="37445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08E84F-91E1-40FE-A2F9-F423D09F128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0CB8C9-C4B0-4575-B9B9-FBC25ADF0E25}"/>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A72876-3F23-42DD-BF3E-3EC1859C55A1}"/>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D37E78-2B55-4521-891B-16EE7DD9FA1B}"/>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1C78AE-8B9A-4F82-B54E-52E955DB1405}"/>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F82027-854A-4F09-9B2D-156498AE5A65}"/>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D02CC4-B676-4275-8572-D2635809C280}"/>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762BA7-91E9-497C-A959-3187AB52A641}"/>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D465B285-C8D7-46AD-BAAD-0BABE2856CAD}"/>
            </a:ext>
          </a:extLst>
        </xdr:cNvPr>
        <xdr:cNvSpPr txBox="1"/>
      </xdr:nvSpPr>
      <xdr:spPr>
        <a:xfrm>
          <a:off x="66675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330E94-1396-4E6E-BB94-AC1E441925A2}"/>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6DD09AE7-9CB9-4851-98E4-751C96CF83D2}"/>
            </a:ext>
          </a:extLst>
        </xdr:cNvPr>
        <xdr:cNvSpPr txBox="1"/>
      </xdr:nvSpPr>
      <xdr:spPr>
        <a:xfrm>
          <a:off x="273685"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55FD4DB0-8389-47DF-8F2A-E7A74C9D37C0}"/>
            </a:ext>
          </a:extLst>
        </xdr:cNvPr>
        <xdr:cNvCxnSpPr/>
      </xdr:nvCxnSpPr>
      <xdr:spPr>
        <a:xfrm>
          <a:off x="68580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F05F7A1D-03E4-4D64-8A59-57A53A5696ED}"/>
            </a:ext>
          </a:extLst>
        </xdr:cNvPr>
        <xdr:cNvSpPr txBox="1"/>
      </xdr:nvSpPr>
      <xdr:spPr>
        <a:xfrm>
          <a:off x="273685" y="71532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CAA3A676-5006-418F-BF91-1256C4BCBC86}"/>
            </a:ext>
          </a:extLst>
        </xdr:cNvPr>
        <xdr:cNvCxnSpPr/>
      </xdr:nvCxnSpPr>
      <xdr:spPr>
        <a:xfrm>
          <a:off x="68580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22DFE1DF-35A4-41C2-9922-28BB160B1799}"/>
            </a:ext>
          </a:extLst>
        </xdr:cNvPr>
        <xdr:cNvSpPr txBox="1"/>
      </xdr:nvSpPr>
      <xdr:spPr>
        <a:xfrm>
          <a:off x="34353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18FE05BA-9FA9-4BDF-B825-3ECC2E532955}"/>
            </a:ext>
          </a:extLst>
        </xdr:cNvPr>
        <xdr:cNvCxnSpPr/>
      </xdr:nvCxnSpPr>
      <xdr:spPr>
        <a:xfrm>
          <a:off x="68580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CA57D629-FFF4-4BA7-BDD1-462AA3C756C1}"/>
            </a:ext>
          </a:extLst>
        </xdr:cNvPr>
        <xdr:cNvSpPr txBox="1"/>
      </xdr:nvSpPr>
      <xdr:spPr>
        <a:xfrm>
          <a:off x="34353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4FF84F58-7F82-4339-BA7D-4DBE2DA5234F}"/>
            </a:ext>
          </a:extLst>
        </xdr:cNvPr>
        <xdr:cNvCxnSpPr/>
      </xdr:nvCxnSpPr>
      <xdr:spPr>
        <a:xfrm>
          <a:off x="68580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B648EF50-EE1C-44EA-8357-D82123F178FA}"/>
            </a:ext>
          </a:extLst>
        </xdr:cNvPr>
        <xdr:cNvSpPr txBox="1"/>
      </xdr:nvSpPr>
      <xdr:spPr>
        <a:xfrm>
          <a:off x="34353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C140EDF0-6775-4014-9D4A-B2BD4FB4BFD3}"/>
            </a:ext>
          </a:extLst>
        </xdr:cNvPr>
        <xdr:cNvCxnSpPr/>
      </xdr:nvCxnSpPr>
      <xdr:spPr>
        <a:xfrm>
          <a:off x="68580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4DA5B2C6-E4A1-4903-906C-1D372636704A}"/>
            </a:ext>
          </a:extLst>
        </xdr:cNvPr>
        <xdr:cNvSpPr txBox="1"/>
      </xdr:nvSpPr>
      <xdr:spPr>
        <a:xfrm>
          <a:off x="34353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BEFDEE1D-5612-4C45-80DA-8D7F8459355D}"/>
            </a:ext>
          </a:extLst>
        </xdr:cNvPr>
        <xdr:cNvCxnSpPr/>
      </xdr:nvCxnSpPr>
      <xdr:spPr>
        <a:xfrm>
          <a:off x="68580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3E772164-8155-42CC-A184-FE815BFA5211}"/>
            </a:ext>
          </a:extLst>
        </xdr:cNvPr>
        <xdr:cNvSpPr txBox="1"/>
      </xdr:nvSpPr>
      <xdr:spPr>
        <a:xfrm>
          <a:off x="386715" y="551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7462DF-DC6E-4295-87ED-0B1E6551EF2F}"/>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1CC4548-520D-4344-9A29-62D0FAF96561}"/>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84455</xdr:rowOff>
    </xdr:to>
    <xdr:cxnSp macro="">
      <xdr:nvCxnSpPr>
        <xdr:cNvPr id="58" name="直線コネクタ 57">
          <a:extLst>
            <a:ext uri="{FF2B5EF4-FFF2-40B4-BE49-F238E27FC236}">
              <a16:creationId xmlns:a16="http://schemas.microsoft.com/office/drawing/2014/main" id="{9E0BE9C9-096F-46E6-85D3-97534691F1BA}"/>
            </a:ext>
          </a:extLst>
        </xdr:cNvPr>
        <xdr:cNvCxnSpPr/>
      </xdr:nvCxnSpPr>
      <xdr:spPr>
        <a:xfrm flipV="1">
          <a:off x="4173855" y="5660390"/>
          <a:ext cx="0" cy="1626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88265</xdr:rowOff>
    </xdr:from>
    <xdr:ext cx="405130" cy="256540"/>
    <xdr:sp macro="" textlink="">
      <xdr:nvSpPr>
        <xdr:cNvPr id="59" name="【図書館】&#10;有形固定資産減価償却率最小値テキスト">
          <a:extLst>
            <a:ext uri="{FF2B5EF4-FFF2-40B4-BE49-F238E27FC236}">
              <a16:creationId xmlns:a16="http://schemas.microsoft.com/office/drawing/2014/main" id="{6C14E5DF-7E93-42A0-9968-C9B458F7993E}"/>
            </a:ext>
          </a:extLst>
        </xdr:cNvPr>
        <xdr:cNvSpPr txBox="1"/>
      </xdr:nvSpPr>
      <xdr:spPr>
        <a:xfrm>
          <a:off x="4212590" y="7292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84455</xdr:rowOff>
    </xdr:from>
    <xdr:to>
      <xdr:col>24</xdr:col>
      <xdr:colOff>152400</xdr:colOff>
      <xdr:row>42</xdr:row>
      <xdr:rowOff>84455</xdr:rowOff>
    </xdr:to>
    <xdr:cxnSp macro="">
      <xdr:nvCxnSpPr>
        <xdr:cNvPr id="60" name="直線コネクタ 59">
          <a:extLst>
            <a:ext uri="{FF2B5EF4-FFF2-40B4-BE49-F238E27FC236}">
              <a16:creationId xmlns:a16="http://schemas.microsoft.com/office/drawing/2014/main" id="{9EDF10E6-94D7-41B8-B0DF-2D9AD7335A38}"/>
            </a:ext>
          </a:extLst>
        </xdr:cNvPr>
        <xdr:cNvCxnSpPr/>
      </xdr:nvCxnSpPr>
      <xdr:spPr>
        <a:xfrm>
          <a:off x="4112260" y="72872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6540"/>
    <xdr:sp macro="" textlink="">
      <xdr:nvSpPr>
        <xdr:cNvPr id="61" name="【図書館】&#10;有形固定資産減価償却率最大値テキスト">
          <a:extLst>
            <a:ext uri="{FF2B5EF4-FFF2-40B4-BE49-F238E27FC236}">
              <a16:creationId xmlns:a16="http://schemas.microsoft.com/office/drawing/2014/main" id="{26321E8B-0369-4741-8DB8-20347B620CDE}"/>
            </a:ext>
          </a:extLst>
        </xdr:cNvPr>
        <xdr:cNvSpPr txBox="1"/>
      </xdr:nvSpPr>
      <xdr:spPr>
        <a:xfrm>
          <a:off x="4212590" y="543750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a:extLst>
            <a:ext uri="{FF2B5EF4-FFF2-40B4-BE49-F238E27FC236}">
              <a16:creationId xmlns:a16="http://schemas.microsoft.com/office/drawing/2014/main" id="{BA5E75AB-1747-4621-8504-AAFCEA8D2157}"/>
            </a:ext>
          </a:extLst>
        </xdr:cNvPr>
        <xdr:cNvCxnSpPr/>
      </xdr:nvCxnSpPr>
      <xdr:spPr>
        <a:xfrm>
          <a:off x="4112260" y="56603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103505</xdr:rowOff>
    </xdr:from>
    <xdr:ext cx="405130" cy="259080"/>
    <xdr:sp macro="" textlink="">
      <xdr:nvSpPr>
        <xdr:cNvPr id="63" name="【図書館】&#10;有形固定資産減価償却率平均値テキスト">
          <a:extLst>
            <a:ext uri="{FF2B5EF4-FFF2-40B4-BE49-F238E27FC236}">
              <a16:creationId xmlns:a16="http://schemas.microsoft.com/office/drawing/2014/main" id="{1A73B245-C5EC-42C2-8270-2152E5D4336C}"/>
            </a:ext>
          </a:extLst>
        </xdr:cNvPr>
        <xdr:cNvSpPr txBox="1"/>
      </xdr:nvSpPr>
      <xdr:spPr>
        <a:xfrm>
          <a:off x="4212590" y="6273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64" name="フローチャート: 判断 63">
          <a:extLst>
            <a:ext uri="{FF2B5EF4-FFF2-40B4-BE49-F238E27FC236}">
              <a16:creationId xmlns:a16="http://schemas.microsoft.com/office/drawing/2014/main" id="{57FB65BA-42E4-443D-A036-51263BEDBB7E}"/>
            </a:ext>
          </a:extLst>
        </xdr:cNvPr>
        <xdr:cNvSpPr/>
      </xdr:nvSpPr>
      <xdr:spPr>
        <a:xfrm>
          <a:off x="4131310" y="6426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FA73A61D-9071-4532-863E-2C7F45229160}"/>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6" name="フローチャート: 判断 65">
          <a:extLst>
            <a:ext uri="{FF2B5EF4-FFF2-40B4-BE49-F238E27FC236}">
              <a16:creationId xmlns:a16="http://schemas.microsoft.com/office/drawing/2014/main" id="{834D57E6-0A53-4922-91DC-5B5A7E70437D}"/>
            </a:ext>
          </a:extLst>
        </xdr:cNvPr>
        <xdr:cNvSpPr/>
      </xdr:nvSpPr>
      <xdr:spPr>
        <a:xfrm>
          <a:off x="2571750" y="6445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2273BD2E-BE96-4984-BEEC-F0F9ACD21BB3}"/>
            </a:ext>
          </a:extLst>
        </xdr:cNvPr>
        <xdr:cNvSpPr/>
      </xdr:nvSpPr>
      <xdr:spPr>
        <a:xfrm>
          <a:off x="1774190" y="64414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86360</xdr:rowOff>
    </xdr:from>
    <xdr:to>
      <xdr:col>6</xdr:col>
      <xdr:colOff>38100</xdr:colOff>
      <xdr:row>38</xdr:row>
      <xdr:rowOff>15875</xdr:rowOff>
    </xdr:to>
    <xdr:sp macro="" textlink="">
      <xdr:nvSpPr>
        <xdr:cNvPr id="68" name="フローチャート: 判断 67">
          <a:extLst>
            <a:ext uri="{FF2B5EF4-FFF2-40B4-BE49-F238E27FC236}">
              <a16:creationId xmlns:a16="http://schemas.microsoft.com/office/drawing/2014/main" id="{BE2471D0-9112-4793-A2DE-39DE38D817C2}"/>
            </a:ext>
          </a:extLst>
        </xdr:cNvPr>
        <xdr:cNvSpPr/>
      </xdr:nvSpPr>
      <xdr:spPr>
        <a:xfrm>
          <a:off x="988060" y="6431915"/>
          <a:ext cx="7874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92856419-9342-4DC2-851C-8594EAA68E2B}"/>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E1FA138-9057-477B-9719-2E3C42EED6EA}"/>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1CD7A671-0CA4-4AB2-95A9-7D7DA78EC6FA}"/>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DADAD96F-1532-40C3-8BD3-202A9019F6BA}"/>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81D77E1F-0630-48BE-9125-C5E32193DD0A}"/>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635</xdr:rowOff>
    </xdr:from>
    <xdr:to>
      <xdr:col>24</xdr:col>
      <xdr:colOff>114300</xdr:colOff>
      <xdr:row>39</xdr:row>
      <xdr:rowOff>102235</xdr:rowOff>
    </xdr:to>
    <xdr:sp macro="" textlink="">
      <xdr:nvSpPr>
        <xdr:cNvPr id="74" name="楕円 73">
          <a:extLst>
            <a:ext uri="{FF2B5EF4-FFF2-40B4-BE49-F238E27FC236}">
              <a16:creationId xmlns:a16="http://schemas.microsoft.com/office/drawing/2014/main" id="{FD18CF0F-9827-4D84-88C4-C7EE0251CAB0}"/>
            </a:ext>
          </a:extLst>
        </xdr:cNvPr>
        <xdr:cNvSpPr/>
      </xdr:nvSpPr>
      <xdr:spPr>
        <a:xfrm>
          <a:off x="4131310" y="66871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150495</xdr:rowOff>
    </xdr:from>
    <xdr:ext cx="405130" cy="259080"/>
    <xdr:sp macro="" textlink="">
      <xdr:nvSpPr>
        <xdr:cNvPr id="75" name="【図書館】&#10;有形固定資産減価償却率該当値テキスト">
          <a:extLst>
            <a:ext uri="{FF2B5EF4-FFF2-40B4-BE49-F238E27FC236}">
              <a16:creationId xmlns:a16="http://schemas.microsoft.com/office/drawing/2014/main" id="{C6F79990-B58A-4F45-B77C-E1B916CAC6A9}"/>
            </a:ext>
          </a:extLst>
        </xdr:cNvPr>
        <xdr:cNvSpPr txBox="1"/>
      </xdr:nvSpPr>
      <xdr:spPr>
        <a:xfrm>
          <a:off x="4212590"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149225</xdr:rowOff>
    </xdr:from>
    <xdr:to>
      <xdr:col>20</xdr:col>
      <xdr:colOff>38100</xdr:colOff>
      <xdr:row>39</xdr:row>
      <xdr:rowOff>79375</xdr:rowOff>
    </xdr:to>
    <xdr:sp macro="" textlink="">
      <xdr:nvSpPr>
        <xdr:cNvPr id="76" name="楕円 75">
          <a:extLst>
            <a:ext uri="{FF2B5EF4-FFF2-40B4-BE49-F238E27FC236}">
              <a16:creationId xmlns:a16="http://schemas.microsoft.com/office/drawing/2014/main" id="{BFA7DCC5-71CA-441C-B748-CFC109F426BE}"/>
            </a:ext>
          </a:extLst>
        </xdr:cNvPr>
        <xdr:cNvSpPr/>
      </xdr:nvSpPr>
      <xdr:spPr>
        <a:xfrm>
          <a:off x="3388360" y="6664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29210</xdr:rowOff>
    </xdr:from>
    <xdr:to>
      <xdr:col>24</xdr:col>
      <xdr:colOff>63500</xdr:colOff>
      <xdr:row>39</xdr:row>
      <xdr:rowOff>52070</xdr:rowOff>
    </xdr:to>
    <xdr:cxnSp macro="">
      <xdr:nvCxnSpPr>
        <xdr:cNvPr id="77" name="直線コネクタ 76">
          <a:extLst>
            <a:ext uri="{FF2B5EF4-FFF2-40B4-BE49-F238E27FC236}">
              <a16:creationId xmlns:a16="http://schemas.microsoft.com/office/drawing/2014/main" id="{BB1B6489-7B3A-4ABA-924F-B9E206045D6B}"/>
            </a:ext>
          </a:extLst>
        </xdr:cNvPr>
        <xdr:cNvCxnSpPr/>
      </xdr:nvCxnSpPr>
      <xdr:spPr>
        <a:xfrm>
          <a:off x="3431540" y="6713855"/>
          <a:ext cx="742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125095</xdr:rowOff>
    </xdr:from>
    <xdr:to>
      <xdr:col>15</xdr:col>
      <xdr:colOff>101600</xdr:colOff>
      <xdr:row>39</xdr:row>
      <xdr:rowOff>55245</xdr:rowOff>
    </xdr:to>
    <xdr:sp macro="" textlink="">
      <xdr:nvSpPr>
        <xdr:cNvPr id="78" name="楕円 77">
          <a:extLst>
            <a:ext uri="{FF2B5EF4-FFF2-40B4-BE49-F238E27FC236}">
              <a16:creationId xmlns:a16="http://schemas.microsoft.com/office/drawing/2014/main" id="{88443C52-559B-4BE9-9A49-24913BF82208}"/>
            </a:ext>
          </a:extLst>
        </xdr:cNvPr>
        <xdr:cNvSpPr/>
      </xdr:nvSpPr>
      <xdr:spPr>
        <a:xfrm>
          <a:off x="2571750" y="66421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4445</xdr:rowOff>
    </xdr:from>
    <xdr:to>
      <xdr:col>19</xdr:col>
      <xdr:colOff>177800</xdr:colOff>
      <xdr:row>39</xdr:row>
      <xdr:rowOff>29210</xdr:rowOff>
    </xdr:to>
    <xdr:cxnSp macro="">
      <xdr:nvCxnSpPr>
        <xdr:cNvPr id="79" name="直線コネクタ 78">
          <a:extLst>
            <a:ext uri="{FF2B5EF4-FFF2-40B4-BE49-F238E27FC236}">
              <a16:creationId xmlns:a16="http://schemas.microsoft.com/office/drawing/2014/main" id="{BAA83904-8452-4556-8ABD-597343455888}"/>
            </a:ext>
          </a:extLst>
        </xdr:cNvPr>
        <xdr:cNvCxnSpPr/>
      </xdr:nvCxnSpPr>
      <xdr:spPr>
        <a:xfrm>
          <a:off x="2626360" y="6692900"/>
          <a:ext cx="8051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80" name="楕円 79">
          <a:extLst>
            <a:ext uri="{FF2B5EF4-FFF2-40B4-BE49-F238E27FC236}">
              <a16:creationId xmlns:a16="http://schemas.microsoft.com/office/drawing/2014/main" id="{DEE1B36F-BA5E-4C26-904B-F06F4B982241}"/>
            </a:ext>
          </a:extLst>
        </xdr:cNvPr>
        <xdr:cNvSpPr/>
      </xdr:nvSpPr>
      <xdr:spPr>
        <a:xfrm>
          <a:off x="1774190" y="65843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4445</xdr:rowOff>
    </xdr:to>
    <xdr:cxnSp macro="">
      <xdr:nvCxnSpPr>
        <xdr:cNvPr id="81" name="直線コネクタ 80">
          <a:extLst>
            <a:ext uri="{FF2B5EF4-FFF2-40B4-BE49-F238E27FC236}">
              <a16:creationId xmlns:a16="http://schemas.microsoft.com/office/drawing/2014/main" id="{05F1BEFA-CB4D-4092-ACDC-06B8A4B87969}"/>
            </a:ext>
          </a:extLst>
        </xdr:cNvPr>
        <xdr:cNvCxnSpPr/>
      </xdr:nvCxnSpPr>
      <xdr:spPr>
        <a:xfrm>
          <a:off x="1828800" y="6638925"/>
          <a:ext cx="7975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61595</xdr:rowOff>
    </xdr:from>
    <xdr:to>
      <xdr:col>6</xdr:col>
      <xdr:colOff>38100</xdr:colOff>
      <xdr:row>38</xdr:row>
      <xdr:rowOff>163195</xdr:rowOff>
    </xdr:to>
    <xdr:sp macro="" textlink="">
      <xdr:nvSpPr>
        <xdr:cNvPr id="82" name="楕円 81">
          <a:extLst>
            <a:ext uri="{FF2B5EF4-FFF2-40B4-BE49-F238E27FC236}">
              <a16:creationId xmlns:a16="http://schemas.microsoft.com/office/drawing/2014/main" id="{5BAC4168-6699-409C-A6FC-54BB40F9148E}"/>
            </a:ext>
          </a:extLst>
        </xdr:cNvPr>
        <xdr:cNvSpPr/>
      </xdr:nvSpPr>
      <xdr:spPr>
        <a:xfrm>
          <a:off x="988060" y="65728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112395</xdr:rowOff>
    </xdr:from>
    <xdr:to>
      <xdr:col>10</xdr:col>
      <xdr:colOff>114300</xdr:colOff>
      <xdr:row>38</xdr:row>
      <xdr:rowOff>121920</xdr:rowOff>
    </xdr:to>
    <xdr:cxnSp macro="">
      <xdr:nvCxnSpPr>
        <xdr:cNvPr id="83" name="直線コネクタ 82">
          <a:extLst>
            <a:ext uri="{FF2B5EF4-FFF2-40B4-BE49-F238E27FC236}">
              <a16:creationId xmlns:a16="http://schemas.microsoft.com/office/drawing/2014/main" id="{0E45926F-B353-489D-AF58-F3F245A02A3C}"/>
            </a:ext>
          </a:extLst>
        </xdr:cNvPr>
        <xdr:cNvCxnSpPr/>
      </xdr:nvCxnSpPr>
      <xdr:spPr>
        <a:xfrm>
          <a:off x="1031240" y="6627495"/>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97790</xdr:rowOff>
    </xdr:from>
    <xdr:ext cx="405130" cy="256540"/>
    <xdr:sp macro="" textlink="">
      <xdr:nvSpPr>
        <xdr:cNvPr id="84" name="n_1aveValue【図書館】&#10;有形固定資産減価償却率">
          <a:extLst>
            <a:ext uri="{FF2B5EF4-FFF2-40B4-BE49-F238E27FC236}">
              <a16:creationId xmlns:a16="http://schemas.microsoft.com/office/drawing/2014/main" id="{7D9A3F38-6CFF-4911-BBDC-37682BDB26C6}"/>
            </a:ext>
          </a:extLst>
        </xdr:cNvPr>
        <xdr:cNvSpPr txBox="1"/>
      </xdr:nvSpPr>
      <xdr:spPr>
        <a:xfrm>
          <a:off x="3239135" y="62661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50165</xdr:rowOff>
    </xdr:from>
    <xdr:ext cx="402590" cy="259080"/>
    <xdr:sp macro="" textlink="">
      <xdr:nvSpPr>
        <xdr:cNvPr id="85" name="n_2aveValue【図書館】&#10;有形固定資産減価償却率">
          <a:extLst>
            <a:ext uri="{FF2B5EF4-FFF2-40B4-BE49-F238E27FC236}">
              <a16:creationId xmlns:a16="http://schemas.microsoft.com/office/drawing/2014/main" id="{AF92C614-41CF-481F-AFDF-F8232AD1A6E2}"/>
            </a:ext>
          </a:extLst>
        </xdr:cNvPr>
        <xdr:cNvSpPr txBox="1"/>
      </xdr:nvSpPr>
      <xdr:spPr>
        <a:xfrm>
          <a:off x="2439035" y="6226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40640</xdr:rowOff>
    </xdr:from>
    <xdr:ext cx="402590" cy="256540"/>
    <xdr:sp macro="" textlink="">
      <xdr:nvSpPr>
        <xdr:cNvPr id="86" name="n_3aveValue【図書館】&#10;有形固定資産減価償却率">
          <a:extLst>
            <a:ext uri="{FF2B5EF4-FFF2-40B4-BE49-F238E27FC236}">
              <a16:creationId xmlns:a16="http://schemas.microsoft.com/office/drawing/2014/main" id="{7DDD53B5-3349-4955-983A-AFAA71231A93}"/>
            </a:ext>
          </a:extLst>
        </xdr:cNvPr>
        <xdr:cNvSpPr txBox="1"/>
      </xdr:nvSpPr>
      <xdr:spPr>
        <a:xfrm>
          <a:off x="1641475" y="6212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32385</xdr:rowOff>
    </xdr:from>
    <xdr:ext cx="402590" cy="256540"/>
    <xdr:sp macro="" textlink="">
      <xdr:nvSpPr>
        <xdr:cNvPr id="87" name="n_4aveValue【図書館】&#10;有形固定資産減価償却率">
          <a:extLst>
            <a:ext uri="{FF2B5EF4-FFF2-40B4-BE49-F238E27FC236}">
              <a16:creationId xmlns:a16="http://schemas.microsoft.com/office/drawing/2014/main" id="{009EDFDD-B34F-4118-93A9-8A6D456C16ED}"/>
            </a:ext>
          </a:extLst>
        </xdr:cNvPr>
        <xdr:cNvSpPr txBox="1"/>
      </xdr:nvSpPr>
      <xdr:spPr>
        <a:xfrm>
          <a:off x="855345" y="6202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70485</xdr:rowOff>
    </xdr:from>
    <xdr:ext cx="405130" cy="259080"/>
    <xdr:sp macro="" textlink="">
      <xdr:nvSpPr>
        <xdr:cNvPr id="88" name="n_1mainValue【図書館】&#10;有形固定資産減価償却率">
          <a:extLst>
            <a:ext uri="{FF2B5EF4-FFF2-40B4-BE49-F238E27FC236}">
              <a16:creationId xmlns:a16="http://schemas.microsoft.com/office/drawing/2014/main" id="{34FFAB73-705C-4240-A5E3-C7A9E5FD3DE0}"/>
            </a:ext>
          </a:extLst>
        </xdr:cNvPr>
        <xdr:cNvSpPr txBox="1"/>
      </xdr:nvSpPr>
      <xdr:spPr>
        <a:xfrm>
          <a:off x="3239135" y="675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46355</xdr:rowOff>
    </xdr:from>
    <xdr:ext cx="402590" cy="259080"/>
    <xdr:sp macro="" textlink="">
      <xdr:nvSpPr>
        <xdr:cNvPr id="89" name="n_2mainValue【図書館】&#10;有形固定資産減価償却率">
          <a:extLst>
            <a:ext uri="{FF2B5EF4-FFF2-40B4-BE49-F238E27FC236}">
              <a16:creationId xmlns:a16="http://schemas.microsoft.com/office/drawing/2014/main" id="{B4047FDB-82D9-4DF8-BE06-46F97FB14A82}"/>
            </a:ext>
          </a:extLst>
        </xdr:cNvPr>
        <xdr:cNvSpPr txBox="1"/>
      </xdr:nvSpPr>
      <xdr:spPr>
        <a:xfrm>
          <a:off x="2439035" y="6734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163830</xdr:rowOff>
    </xdr:from>
    <xdr:ext cx="402590" cy="259080"/>
    <xdr:sp macro="" textlink="">
      <xdr:nvSpPr>
        <xdr:cNvPr id="90" name="n_3mainValue【図書館】&#10;有形固定資産減価償却率">
          <a:extLst>
            <a:ext uri="{FF2B5EF4-FFF2-40B4-BE49-F238E27FC236}">
              <a16:creationId xmlns:a16="http://schemas.microsoft.com/office/drawing/2014/main" id="{05CD3B1F-F672-4DA9-B75A-06B93491E751}"/>
            </a:ext>
          </a:extLst>
        </xdr:cNvPr>
        <xdr:cNvSpPr txBox="1"/>
      </xdr:nvSpPr>
      <xdr:spPr>
        <a:xfrm>
          <a:off x="1641475" y="6682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154940</xdr:rowOff>
    </xdr:from>
    <xdr:ext cx="402590" cy="256540"/>
    <xdr:sp macro="" textlink="">
      <xdr:nvSpPr>
        <xdr:cNvPr id="91" name="n_4mainValue【図書館】&#10;有形固定資産減価償却率">
          <a:extLst>
            <a:ext uri="{FF2B5EF4-FFF2-40B4-BE49-F238E27FC236}">
              <a16:creationId xmlns:a16="http://schemas.microsoft.com/office/drawing/2014/main" id="{2EC553A0-591C-4543-938F-0B6F7DF29FC7}"/>
            </a:ext>
          </a:extLst>
        </xdr:cNvPr>
        <xdr:cNvSpPr txBox="1"/>
      </xdr:nvSpPr>
      <xdr:spPr>
        <a:xfrm>
          <a:off x="855345" y="6670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3E0F14C-88F0-4A00-9E24-B9D058A05B4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6AE598A-917C-482E-9FC3-34B8A6F1E2B2}"/>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EAB53C5-E478-4E91-8C40-78365BBAD655}"/>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B564EEB-E4B4-45C1-95BC-AB950250EB07}"/>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61AA97F-71D7-4098-8485-4D9ADC52179C}"/>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CB2A7C3-1E19-4E25-987C-E38E17FA8F6C}"/>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5F79E1-3CC3-4DAA-8AD0-8E48B85E032D}"/>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E0F7AC9-44D7-491E-85B6-C3A2681C6961}"/>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8761DACC-3383-434D-94AC-F0D62E419C90}"/>
            </a:ext>
          </a:extLst>
        </xdr:cNvPr>
        <xdr:cNvSpPr txBox="1"/>
      </xdr:nvSpPr>
      <xdr:spPr>
        <a:xfrm>
          <a:off x="592201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2DB525A-9EB3-4175-A12C-D7318C6DA427}"/>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E81685E-D97C-44C7-B5F6-74037660739D}"/>
            </a:ext>
          </a:extLst>
        </xdr:cNvPr>
        <xdr:cNvCxnSpPr/>
      </xdr:nvCxnSpPr>
      <xdr:spPr>
        <a:xfrm>
          <a:off x="5960110" y="723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5E9EFD6A-E679-4A2E-A7C3-BEC51DA644F6}"/>
            </a:ext>
          </a:extLst>
        </xdr:cNvPr>
        <xdr:cNvSpPr txBox="1"/>
      </xdr:nvSpPr>
      <xdr:spPr>
        <a:xfrm>
          <a:off x="552704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B245A21-118D-4F0C-9D51-F7D30E10AA7C}"/>
            </a:ext>
          </a:extLst>
        </xdr:cNvPr>
        <xdr:cNvCxnSpPr/>
      </xdr:nvCxnSpPr>
      <xdr:spPr>
        <a:xfrm>
          <a:off x="5960110" y="685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3EF41CEA-A357-4B4B-8A0F-2E885CD6C986}"/>
            </a:ext>
          </a:extLst>
        </xdr:cNvPr>
        <xdr:cNvSpPr txBox="1"/>
      </xdr:nvSpPr>
      <xdr:spPr>
        <a:xfrm>
          <a:off x="5527040" y="671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BD462F9-0CD1-414E-B682-07A0BFF2B425}"/>
            </a:ext>
          </a:extLst>
        </xdr:cNvPr>
        <xdr:cNvCxnSpPr/>
      </xdr:nvCxnSpPr>
      <xdr:spPr>
        <a:xfrm>
          <a:off x="5960110" y="6473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D74E736F-C3E9-44A8-8B5A-10F837872120}"/>
            </a:ext>
          </a:extLst>
        </xdr:cNvPr>
        <xdr:cNvSpPr txBox="1"/>
      </xdr:nvSpPr>
      <xdr:spPr>
        <a:xfrm>
          <a:off x="5527040" y="6336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7378906-4A20-4A70-8C4F-5FD65B0ADA59}"/>
            </a:ext>
          </a:extLst>
        </xdr:cNvPr>
        <xdr:cNvCxnSpPr/>
      </xdr:nvCxnSpPr>
      <xdr:spPr>
        <a:xfrm>
          <a:off x="5960110" y="609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9BA5B31A-3759-44E3-AE07-C0A4BBA3ABE1}"/>
            </a:ext>
          </a:extLst>
        </xdr:cNvPr>
        <xdr:cNvSpPr txBox="1"/>
      </xdr:nvSpPr>
      <xdr:spPr>
        <a:xfrm>
          <a:off x="5527040" y="5955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E0B7217-040B-4280-B618-66FF049C2C19}"/>
            </a:ext>
          </a:extLst>
        </xdr:cNvPr>
        <xdr:cNvCxnSpPr/>
      </xdr:nvCxnSpPr>
      <xdr:spPr>
        <a:xfrm>
          <a:off x="5960110" y="571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4FB72C61-B598-40BA-B96E-C70F5E3E00D5}"/>
            </a:ext>
          </a:extLst>
        </xdr:cNvPr>
        <xdr:cNvSpPr txBox="1"/>
      </xdr:nvSpPr>
      <xdr:spPr>
        <a:xfrm>
          <a:off x="5527040" y="5574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B56FEAA-5FA0-45F0-83ED-6CEF6A0CC84B}"/>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5BEBA6F-4977-4EA4-B3C5-5F8ED3F73C78}"/>
            </a:ext>
          </a:extLst>
        </xdr:cNvPr>
        <xdr:cNvSpPr txBox="1"/>
      </xdr:nvSpPr>
      <xdr:spPr>
        <a:xfrm>
          <a:off x="5527040" y="519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8032778-AC9F-4BA1-8E62-2C7433FF9055}"/>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37646091-AA85-42D3-929F-EC4891F3E711}"/>
            </a:ext>
          </a:extLst>
        </xdr:cNvPr>
        <xdr:cNvCxnSpPr/>
      </xdr:nvCxnSpPr>
      <xdr:spPr>
        <a:xfrm flipV="1">
          <a:off x="9429115" y="592074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163830</xdr:rowOff>
    </xdr:from>
    <xdr:ext cx="469900" cy="259080"/>
    <xdr:sp macro="" textlink="">
      <xdr:nvSpPr>
        <xdr:cNvPr id="116" name="【図書館】&#10;一人当たり面積最小値テキスト">
          <a:extLst>
            <a:ext uri="{FF2B5EF4-FFF2-40B4-BE49-F238E27FC236}">
              <a16:creationId xmlns:a16="http://schemas.microsoft.com/office/drawing/2014/main" id="{67273B6B-3ECE-4F60-A2B4-3CA001E638F4}"/>
            </a:ext>
          </a:extLst>
        </xdr:cNvPr>
        <xdr:cNvSpPr txBox="1"/>
      </xdr:nvSpPr>
      <xdr:spPr>
        <a:xfrm>
          <a:off x="9467850" y="719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E0B402E5-01AC-4983-909C-F2EBFD90001C}"/>
            </a:ext>
          </a:extLst>
        </xdr:cNvPr>
        <xdr:cNvCxnSpPr/>
      </xdr:nvCxnSpPr>
      <xdr:spPr>
        <a:xfrm>
          <a:off x="9356090" y="71913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41910</xdr:rowOff>
    </xdr:from>
    <xdr:ext cx="469900" cy="256540"/>
    <xdr:sp macro="" textlink="">
      <xdr:nvSpPr>
        <xdr:cNvPr id="118" name="【図書館】&#10;一人当たり面積最大値テキスト">
          <a:extLst>
            <a:ext uri="{FF2B5EF4-FFF2-40B4-BE49-F238E27FC236}">
              <a16:creationId xmlns:a16="http://schemas.microsoft.com/office/drawing/2014/main" id="{4C3058A4-79B1-4026-9D9A-4BCD0F2A38F7}"/>
            </a:ext>
          </a:extLst>
        </xdr:cNvPr>
        <xdr:cNvSpPr txBox="1"/>
      </xdr:nvSpPr>
      <xdr:spPr>
        <a:xfrm>
          <a:off x="9467850" y="57016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B19F9932-98AA-4AC6-AEA5-4C7DD48A925C}"/>
            </a:ext>
          </a:extLst>
        </xdr:cNvPr>
        <xdr:cNvCxnSpPr/>
      </xdr:nvCxnSpPr>
      <xdr:spPr>
        <a:xfrm>
          <a:off x="9356090" y="59207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64770</xdr:rowOff>
    </xdr:from>
    <xdr:ext cx="469900" cy="256540"/>
    <xdr:sp macro="" textlink="">
      <xdr:nvSpPr>
        <xdr:cNvPr id="120" name="【図書館】&#10;一人当たり面積平均値テキスト">
          <a:extLst>
            <a:ext uri="{FF2B5EF4-FFF2-40B4-BE49-F238E27FC236}">
              <a16:creationId xmlns:a16="http://schemas.microsoft.com/office/drawing/2014/main" id="{7F6E12B1-D9F8-4169-8396-F913EA5723F8}"/>
            </a:ext>
          </a:extLst>
        </xdr:cNvPr>
        <xdr:cNvSpPr txBox="1"/>
      </xdr:nvSpPr>
      <xdr:spPr>
        <a:xfrm>
          <a:off x="9467850" y="692086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F04F5987-19B1-418E-8BEA-59251517F9C0}"/>
            </a:ext>
          </a:extLst>
        </xdr:cNvPr>
        <xdr:cNvSpPr/>
      </xdr:nvSpPr>
      <xdr:spPr>
        <a:xfrm>
          <a:off x="9394190" y="694626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29516A8D-6768-4242-92DF-67BC864C1312}"/>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3" name="フローチャート: 判断 122">
          <a:extLst>
            <a:ext uri="{FF2B5EF4-FFF2-40B4-BE49-F238E27FC236}">
              <a16:creationId xmlns:a16="http://schemas.microsoft.com/office/drawing/2014/main" id="{56995ED0-70C5-4028-9CD6-10C9977B20DC}"/>
            </a:ext>
          </a:extLst>
        </xdr:cNvPr>
        <xdr:cNvSpPr/>
      </xdr:nvSpPr>
      <xdr:spPr>
        <a:xfrm>
          <a:off x="7846060" y="6942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78740</xdr:rowOff>
    </xdr:from>
    <xdr:to>
      <xdr:col>41</xdr:col>
      <xdr:colOff>101600</xdr:colOff>
      <xdr:row>41</xdr:row>
      <xdr:rowOff>8890</xdr:rowOff>
    </xdr:to>
    <xdr:sp macro="" textlink="">
      <xdr:nvSpPr>
        <xdr:cNvPr id="124" name="フローチャート: 判断 123">
          <a:extLst>
            <a:ext uri="{FF2B5EF4-FFF2-40B4-BE49-F238E27FC236}">
              <a16:creationId xmlns:a16="http://schemas.microsoft.com/office/drawing/2014/main" id="{1DA28793-1669-4658-9058-0E2087A34195}"/>
            </a:ext>
          </a:extLst>
        </xdr:cNvPr>
        <xdr:cNvSpPr/>
      </xdr:nvSpPr>
      <xdr:spPr>
        <a:xfrm>
          <a:off x="7029450" y="69367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74930</xdr:rowOff>
    </xdr:from>
    <xdr:to>
      <xdr:col>36</xdr:col>
      <xdr:colOff>165100</xdr:colOff>
      <xdr:row>41</xdr:row>
      <xdr:rowOff>5080</xdr:rowOff>
    </xdr:to>
    <xdr:sp macro="" textlink="">
      <xdr:nvSpPr>
        <xdr:cNvPr id="125" name="フローチャート: 判断 124">
          <a:extLst>
            <a:ext uri="{FF2B5EF4-FFF2-40B4-BE49-F238E27FC236}">
              <a16:creationId xmlns:a16="http://schemas.microsoft.com/office/drawing/2014/main" id="{E563FBDD-19EE-44C9-A434-6B761E3316FB}"/>
            </a:ext>
          </a:extLst>
        </xdr:cNvPr>
        <xdr:cNvSpPr/>
      </xdr:nvSpPr>
      <xdr:spPr>
        <a:xfrm>
          <a:off x="62318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3DD963BA-82F7-402C-B2FA-49EE9E77FCC9}"/>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9ABBCA86-FEAB-4CB9-BF59-7A689E78F5C0}"/>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98154BC1-BB30-4901-A5C3-98ACD5ACF566}"/>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741905C9-92DD-4B0D-BC56-A7EFDDB874E5}"/>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9D1B024F-0505-4795-B49B-A02470CFD8F0}"/>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113030</xdr:rowOff>
    </xdr:from>
    <xdr:to>
      <xdr:col>55</xdr:col>
      <xdr:colOff>50800</xdr:colOff>
      <xdr:row>39</xdr:row>
      <xdr:rowOff>43180</xdr:rowOff>
    </xdr:to>
    <xdr:sp macro="" textlink="">
      <xdr:nvSpPr>
        <xdr:cNvPr id="131" name="楕円 130">
          <a:extLst>
            <a:ext uri="{FF2B5EF4-FFF2-40B4-BE49-F238E27FC236}">
              <a16:creationId xmlns:a16="http://schemas.microsoft.com/office/drawing/2014/main" id="{D370AB4A-5201-4806-A837-CE3F2ACE045E}"/>
            </a:ext>
          </a:extLst>
        </xdr:cNvPr>
        <xdr:cNvSpPr/>
      </xdr:nvSpPr>
      <xdr:spPr>
        <a:xfrm>
          <a:off x="9394190" y="662813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135890</xdr:rowOff>
    </xdr:from>
    <xdr:ext cx="469900" cy="259080"/>
    <xdr:sp macro="" textlink="">
      <xdr:nvSpPr>
        <xdr:cNvPr id="132" name="【図書館】&#10;一人当たり面積該当値テキスト">
          <a:extLst>
            <a:ext uri="{FF2B5EF4-FFF2-40B4-BE49-F238E27FC236}">
              <a16:creationId xmlns:a16="http://schemas.microsoft.com/office/drawing/2014/main" id="{C9FBA217-B2D3-4097-8DC2-79C3C1FB9096}"/>
            </a:ext>
          </a:extLst>
        </xdr:cNvPr>
        <xdr:cNvSpPr txBox="1"/>
      </xdr:nvSpPr>
      <xdr:spPr>
        <a:xfrm>
          <a:off x="9467850" y="647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133" name="楕円 132">
          <a:extLst>
            <a:ext uri="{FF2B5EF4-FFF2-40B4-BE49-F238E27FC236}">
              <a16:creationId xmlns:a16="http://schemas.microsoft.com/office/drawing/2014/main" id="{0088DE02-397A-4623-8692-C53F73496180}"/>
            </a:ext>
          </a:extLst>
        </xdr:cNvPr>
        <xdr:cNvSpPr/>
      </xdr:nvSpPr>
      <xdr:spPr>
        <a:xfrm>
          <a:off x="8632190" y="66471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163830</xdr:rowOff>
    </xdr:from>
    <xdr:to>
      <xdr:col>55</xdr:col>
      <xdr:colOff>0</xdr:colOff>
      <xdr:row>39</xdr:row>
      <xdr:rowOff>7620</xdr:rowOff>
    </xdr:to>
    <xdr:cxnSp macro="">
      <xdr:nvCxnSpPr>
        <xdr:cNvPr id="134" name="直線コネクタ 133">
          <a:extLst>
            <a:ext uri="{FF2B5EF4-FFF2-40B4-BE49-F238E27FC236}">
              <a16:creationId xmlns:a16="http://schemas.microsoft.com/office/drawing/2014/main" id="{D1927FD4-E15F-4273-8CED-9A8E5671367C}"/>
            </a:ext>
          </a:extLst>
        </xdr:cNvPr>
        <xdr:cNvCxnSpPr/>
      </xdr:nvCxnSpPr>
      <xdr:spPr>
        <a:xfrm flipV="1">
          <a:off x="8686800" y="6682740"/>
          <a:ext cx="742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a:extLst>
            <a:ext uri="{FF2B5EF4-FFF2-40B4-BE49-F238E27FC236}">
              <a16:creationId xmlns:a16="http://schemas.microsoft.com/office/drawing/2014/main" id="{BEC6B00A-484A-4CE2-B0CC-8EE481A042C7}"/>
            </a:ext>
          </a:extLst>
        </xdr:cNvPr>
        <xdr:cNvSpPr/>
      </xdr:nvSpPr>
      <xdr:spPr>
        <a:xfrm>
          <a:off x="7846060" y="66509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xdr:rowOff>
    </xdr:from>
    <xdr:to>
      <xdr:col>50</xdr:col>
      <xdr:colOff>114300</xdr:colOff>
      <xdr:row>39</xdr:row>
      <xdr:rowOff>19050</xdr:rowOff>
    </xdr:to>
    <xdr:cxnSp macro="">
      <xdr:nvCxnSpPr>
        <xdr:cNvPr id="136" name="直線コネクタ 135">
          <a:extLst>
            <a:ext uri="{FF2B5EF4-FFF2-40B4-BE49-F238E27FC236}">
              <a16:creationId xmlns:a16="http://schemas.microsoft.com/office/drawing/2014/main" id="{96E0D0A1-14DA-4605-AADB-5AC7EF80D69C}"/>
            </a:ext>
          </a:extLst>
        </xdr:cNvPr>
        <xdr:cNvCxnSpPr/>
      </xdr:nvCxnSpPr>
      <xdr:spPr>
        <a:xfrm flipV="1">
          <a:off x="7889240" y="6696075"/>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151130</xdr:rowOff>
    </xdr:from>
    <xdr:to>
      <xdr:col>41</xdr:col>
      <xdr:colOff>101600</xdr:colOff>
      <xdr:row>39</xdr:row>
      <xdr:rowOff>81280</xdr:rowOff>
    </xdr:to>
    <xdr:sp macro="" textlink="">
      <xdr:nvSpPr>
        <xdr:cNvPr id="137" name="楕円 136">
          <a:extLst>
            <a:ext uri="{FF2B5EF4-FFF2-40B4-BE49-F238E27FC236}">
              <a16:creationId xmlns:a16="http://schemas.microsoft.com/office/drawing/2014/main" id="{001983D2-DADB-4A36-BC3B-4F0B9CA84E7F}"/>
            </a:ext>
          </a:extLst>
        </xdr:cNvPr>
        <xdr:cNvSpPr/>
      </xdr:nvSpPr>
      <xdr:spPr>
        <a:xfrm>
          <a:off x="7029450" y="66662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30480</xdr:rowOff>
    </xdr:to>
    <xdr:cxnSp macro="">
      <xdr:nvCxnSpPr>
        <xdr:cNvPr id="138" name="直線コネクタ 137">
          <a:extLst>
            <a:ext uri="{FF2B5EF4-FFF2-40B4-BE49-F238E27FC236}">
              <a16:creationId xmlns:a16="http://schemas.microsoft.com/office/drawing/2014/main" id="{E1A8CFDA-0BFA-4332-92CE-EDD5D9D5055A}"/>
            </a:ext>
          </a:extLst>
        </xdr:cNvPr>
        <xdr:cNvCxnSpPr/>
      </xdr:nvCxnSpPr>
      <xdr:spPr>
        <a:xfrm flipV="1">
          <a:off x="7084060" y="6701790"/>
          <a:ext cx="8051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158750</xdr:rowOff>
    </xdr:from>
    <xdr:to>
      <xdr:col>36</xdr:col>
      <xdr:colOff>165100</xdr:colOff>
      <xdr:row>39</xdr:row>
      <xdr:rowOff>88900</xdr:rowOff>
    </xdr:to>
    <xdr:sp macro="" textlink="">
      <xdr:nvSpPr>
        <xdr:cNvPr id="139" name="楕円 138">
          <a:extLst>
            <a:ext uri="{FF2B5EF4-FFF2-40B4-BE49-F238E27FC236}">
              <a16:creationId xmlns:a16="http://schemas.microsoft.com/office/drawing/2014/main" id="{99A9F912-9FCE-496B-AD54-CAAB2044ECB1}"/>
            </a:ext>
          </a:extLst>
        </xdr:cNvPr>
        <xdr:cNvSpPr/>
      </xdr:nvSpPr>
      <xdr:spPr>
        <a:xfrm>
          <a:off x="6231890" y="66757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30480</xdr:rowOff>
    </xdr:from>
    <xdr:to>
      <xdr:col>41</xdr:col>
      <xdr:colOff>50800</xdr:colOff>
      <xdr:row>39</xdr:row>
      <xdr:rowOff>38100</xdr:rowOff>
    </xdr:to>
    <xdr:cxnSp macro="">
      <xdr:nvCxnSpPr>
        <xdr:cNvPr id="140" name="直線コネクタ 139">
          <a:extLst>
            <a:ext uri="{FF2B5EF4-FFF2-40B4-BE49-F238E27FC236}">
              <a16:creationId xmlns:a16="http://schemas.microsoft.com/office/drawing/2014/main" id="{DC20458C-5CFE-43EE-812A-0F35ABEFB4B2}"/>
            </a:ext>
          </a:extLst>
        </xdr:cNvPr>
        <xdr:cNvCxnSpPr/>
      </xdr:nvCxnSpPr>
      <xdr:spPr>
        <a:xfrm flipV="1">
          <a:off x="6286500" y="6715125"/>
          <a:ext cx="7975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167640</xdr:rowOff>
    </xdr:from>
    <xdr:ext cx="469900" cy="256540"/>
    <xdr:sp macro="" textlink="">
      <xdr:nvSpPr>
        <xdr:cNvPr id="141" name="n_1aveValue【図書館】&#10;一人当たり面積">
          <a:extLst>
            <a:ext uri="{FF2B5EF4-FFF2-40B4-BE49-F238E27FC236}">
              <a16:creationId xmlns:a16="http://schemas.microsoft.com/office/drawing/2014/main" id="{513537CD-8D8B-49BA-A8CC-C2DFC4668054}"/>
            </a:ext>
          </a:extLst>
        </xdr:cNvPr>
        <xdr:cNvSpPr txBox="1"/>
      </xdr:nvSpPr>
      <xdr:spPr>
        <a:xfrm>
          <a:off x="8454390" y="7029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3810</xdr:rowOff>
    </xdr:from>
    <xdr:ext cx="467360" cy="259080"/>
    <xdr:sp macro="" textlink="">
      <xdr:nvSpPr>
        <xdr:cNvPr id="142" name="n_2aveValue【図書館】&#10;一人当たり面積">
          <a:extLst>
            <a:ext uri="{FF2B5EF4-FFF2-40B4-BE49-F238E27FC236}">
              <a16:creationId xmlns:a16="http://schemas.microsoft.com/office/drawing/2014/main" id="{C4365A3C-42D7-4CDD-98A2-8B44B6DA5205}"/>
            </a:ext>
          </a:extLst>
        </xdr:cNvPr>
        <xdr:cNvSpPr txBox="1"/>
      </xdr:nvSpPr>
      <xdr:spPr>
        <a:xfrm>
          <a:off x="7673340" y="7035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0</xdr:rowOff>
    </xdr:from>
    <xdr:ext cx="467360" cy="259080"/>
    <xdr:sp macro="" textlink="">
      <xdr:nvSpPr>
        <xdr:cNvPr id="143" name="n_3aveValue【図書館】&#10;一人当たり面積">
          <a:extLst>
            <a:ext uri="{FF2B5EF4-FFF2-40B4-BE49-F238E27FC236}">
              <a16:creationId xmlns:a16="http://schemas.microsoft.com/office/drawing/2014/main" id="{B935780E-402C-417B-B4B3-24DE75023E86}"/>
            </a:ext>
          </a:extLst>
        </xdr:cNvPr>
        <xdr:cNvSpPr txBox="1"/>
      </xdr:nvSpPr>
      <xdr:spPr>
        <a:xfrm>
          <a:off x="6866255" y="7029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167640</xdr:rowOff>
    </xdr:from>
    <xdr:ext cx="467360" cy="256540"/>
    <xdr:sp macro="" textlink="">
      <xdr:nvSpPr>
        <xdr:cNvPr id="144" name="n_4aveValue【図書館】&#10;一人当たり面積">
          <a:extLst>
            <a:ext uri="{FF2B5EF4-FFF2-40B4-BE49-F238E27FC236}">
              <a16:creationId xmlns:a16="http://schemas.microsoft.com/office/drawing/2014/main" id="{4A4D41D3-900F-49F6-8539-888CABCB80CA}"/>
            </a:ext>
          </a:extLst>
        </xdr:cNvPr>
        <xdr:cNvSpPr txBox="1"/>
      </xdr:nvSpPr>
      <xdr:spPr>
        <a:xfrm>
          <a:off x="6068695" y="7029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74930</xdr:rowOff>
    </xdr:from>
    <xdr:ext cx="469900" cy="256540"/>
    <xdr:sp macro="" textlink="">
      <xdr:nvSpPr>
        <xdr:cNvPr id="145" name="n_1mainValue【図書館】&#10;一人当たり面積">
          <a:extLst>
            <a:ext uri="{FF2B5EF4-FFF2-40B4-BE49-F238E27FC236}">
              <a16:creationId xmlns:a16="http://schemas.microsoft.com/office/drawing/2014/main" id="{3B159709-3997-4A44-B7BA-B5770E8C0E57}"/>
            </a:ext>
          </a:extLst>
        </xdr:cNvPr>
        <xdr:cNvSpPr txBox="1"/>
      </xdr:nvSpPr>
      <xdr:spPr>
        <a:xfrm>
          <a:off x="8454390" y="64185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86360</xdr:rowOff>
    </xdr:from>
    <xdr:ext cx="467360" cy="256540"/>
    <xdr:sp macro="" textlink="">
      <xdr:nvSpPr>
        <xdr:cNvPr id="146" name="n_2mainValue【図書館】&#10;一人当たり面積">
          <a:extLst>
            <a:ext uri="{FF2B5EF4-FFF2-40B4-BE49-F238E27FC236}">
              <a16:creationId xmlns:a16="http://schemas.microsoft.com/office/drawing/2014/main" id="{43C47F78-ED30-4E04-92DA-3A927256C28F}"/>
            </a:ext>
          </a:extLst>
        </xdr:cNvPr>
        <xdr:cNvSpPr txBox="1"/>
      </xdr:nvSpPr>
      <xdr:spPr>
        <a:xfrm>
          <a:off x="7673340" y="6431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97790</xdr:rowOff>
    </xdr:from>
    <xdr:ext cx="467360" cy="256540"/>
    <xdr:sp macro="" textlink="">
      <xdr:nvSpPr>
        <xdr:cNvPr id="147" name="n_3mainValue【図書館】&#10;一人当たり面積">
          <a:extLst>
            <a:ext uri="{FF2B5EF4-FFF2-40B4-BE49-F238E27FC236}">
              <a16:creationId xmlns:a16="http://schemas.microsoft.com/office/drawing/2014/main" id="{8578D31E-B1A6-4E52-A7A3-9BD5C4370EED}"/>
            </a:ext>
          </a:extLst>
        </xdr:cNvPr>
        <xdr:cNvSpPr txBox="1"/>
      </xdr:nvSpPr>
      <xdr:spPr>
        <a:xfrm>
          <a:off x="6866255" y="6437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105410</xdr:rowOff>
    </xdr:from>
    <xdr:ext cx="467360" cy="259080"/>
    <xdr:sp macro="" textlink="">
      <xdr:nvSpPr>
        <xdr:cNvPr id="148" name="n_4mainValue【図書館】&#10;一人当たり面積">
          <a:extLst>
            <a:ext uri="{FF2B5EF4-FFF2-40B4-BE49-F238E27FC236}">
              <a16:creationId xmlns:a16="http://schemas.microsoft.com/office/drawing/2014/main" id="{33689CF4-077E-4D87-BCC1-8CE282DF9B19}"/>
            </a:ext>
          </a:extLst>
        </xdr:cNvPr>
        <xdr:cNvSpPr txBox="1"/>
      </xdr:nvSpPr>
      <xdr:spPr>
        <a:xfrm>
          <a:off x="6068695" y="6447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6ABF485-21E7-4728-AD8C-B67D919E1D53}"/>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F75B77B-9023-4BB5-8E67-A8C911295A66}"/>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11925A-87FF-4E26-AE9E-2D29FDE03302}"/>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917AC03-6A06-419D-B118-AB6B068DF451}"/>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8DB766F-8A96-47D3-BDA1-35FAC5DE8310}"/>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73B4465-2BD1-4486-BE7C-5AC9DE7CDADE}"/>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7B3EAD4-721B-47A1-A8B0-080F6DFA0919}"/>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1736D5E-0036-4F27-8900-C73164160889}"/>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DBC79D8E-D495-465C-BC27-CBA0B2940F04}"/>
            </a:ext>
          </a:extLst>
        </xdr:cNvPr>
        <xdr:cNvSpPr txBox="1"/>
      </xdr:nvSpPr>
      <xdr:spPr>
        <a:xfrm>
          <a:off x="66675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E224F95-B892-42F5-B8E4-DF211FF5F8AE}"/>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99811767-588F-42DA-A7A5-1A64CAC456F1}"/>
            </a:ext>
          </a:extLst>
        </xdr:cNvPr>
        <xdr:cNvSpPr txBox="1"/>
      </xdr:nvSpPr>
      <xdr:spPr>
        <a:xfrm>
          <a:off x="2736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FDA79C4D-C705-40AD-9466-1898E7AEA00F}"/>
            </a:ext>
          </a:extLst>
        </xdr:cNvPr>
        <xdr:cNvCxnSpPr/>
      </xdr:nvCxnSpPr>
      <xdr:spPr>
        <a:xfrm>
          <a:off x="6858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a:extLst>
            <a:ext uri="{FF2B5EF4-FFF2-40B4-BE49-F238E27FC236}">
              <a16:creationId xmlns:a16="http://schemas.microsoft.com/office/drawing/2014/main" id="{2050D973-4CE5-4D3B-BAEC-D6BD49CF5BB4}"/>
            </a:ext>
          </a:extLst>
        </xdr:cNvPr>
        <xdr:cNvSpPr txBox="1"/>
      </xdr:nvSpPr>
      <xdr:spPr>
        <a:xfrm>
          <a:off x="2736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C62A1914-2586-4E48-8DE2-76ED87CB1B59}"/>
            </a:ext>
          </a:extLst>
        </xdr:cNvPr>
        <xdr:cNvCxnSpPr/>
      </xdr:nvCxnSpPr>
      <xdr:spPr>
        <a:xfrm>
          <a:off x="6858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C2B35C37-BEBF-4528-867B-46B948911DA1}"/>
            </a:ext>
          </a:extLst>
        </xdr:cNvPr>
        <xdr:cNvSpPr txBox="1"/>
      </xdr:nvSpPr>
      <xdr:spPr>
        <a:xfrm>
          <a:off x="34353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FF450775-8700-450C-B412-C44B66412840}"/>
            </a:ext>
          </a:extLst>
        </xdr:cNvPr>
        <xdr:cNvCxnSpPr/>
      </xdr:nvCxnSpPr>
      <xdr:spPr>
        <a:xfrm>
          <a:off x="6858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a:extLst>
            <a:ext uri="{FF2B5EF4-FFF2-40B4-BE49-F238E27FC236}">
              <a16:creationId xmlns:a16="http://schemas.microsoft.com/office/drawing/2014/main" id="{85D8CB42-2D2C-42E6-BF23-9E592FFAAA7A}"/>
            </a:ext>
          </a:extLst>
        </xdr:cNvPr>
        <xdr:cNvSpPr txBox="1"/>
      </xdr:nvSpPr>
      <xdr:spPr>
        <a:xfrm>
          <a:off x="34353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1832BC07-CAFB-4E82-948B-3A039FF58767}"/>
            </a:ext>
          </a:extLst>
        </xdr:cNvPr>
        <xdr:cNvCxnSpPr/>
      </xdr:nvCxnSpPr>
      <xdr:spPr>
        <a:xfrm>
          <a:off x="6858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29FC05EF-7D3C-4A48-8D48-85A0CCD8BEA5}"/>
            </a:ext>
          </a:extLst>
        </xdr:cNvPr>
        <xdr:cNvSpPr txBox="1"/>
      </xdr:nvSpPr>
      <xdr:spPr>
        <a:xfrm>
          <a:off x="3435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E64D7ADF-0203-49C8-BB62-F94CB294910E}"/>
            </a:ext>
          </a:extLst>
        </xdr:cNvPr>
        <xdr:cNvCxnSpPr/>
      </xdr:nvCxnSpPr>
      <xdr:spPr>
        <a:xfrm>
          <a:off x="6858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a:extLst>
            <a:ext uri="{FF2B5EF4-FFF2-40B4-BE49-F238E27FC236}">
              <a16:creationId xmlns:a16="http://schemas.microsoft.com/office/drawing/2014/main" id="{A6A18C5C-8377-40B7-A6B1-5BFB011B3D12}"/>
            </a:ext>
          </a:extLst>
        </xdr:cNvPr>
        <xdr:cNvSpPr txBox="1"/>
      </xdr:nvSpPr>
      <xdr:spPr>
        <a:xfrm>
          <a:off x="34353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EB7EA0C1-3B7C-4484-8402-805058C869F6}"/>
            </a:ext>
          </a:extLst>
        </xdr:cNvPr>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a:extLst>
            <a:ext uri="{FF2B5EF4-FFF2-40B4-BE49-F238E27FC236}">
              <a16:creationId xmlns:a16="http://schemas.microsoft.com/office/drawing/2014/main" id="{6252B987-699F-4064-A655-3FA90004777E}"/>
            </a:ext>
          </a:extLst>
        </xdr:cNvPr>
        <xdr:cNvSpPr txBox="1"/>
      </xdr:nvSpPr>
      <xdr:spPr>
        <a:xfrm>
          <a:off x="38671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88ABA52-00D0-4889-869E-45DF65CE11B9}"/>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E88643A6-4448-413B-8606-710C0C97C664}"/>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112395</xdr:rowOff>
    </xdr:from>
    <xdr:to>
      <xdr:col>24</xdr:col>
      <xdr:colOff>62865</xdr:colOff>
      <xdr:row>64</xdr:row>
      <xdr:rowOff>130810</xdr:rowOff>
    </xdr:to>
    <xdr:cxnSp macro="">
      <xdr:nvCxnSpPr>
        <xdr:cNvPr id="174" name="直線コネクタ 173">
          <a:extLst>
            <a:ext uri="{FF2B5EF4-FFF2-40B4-BE49-F238E27FC236}">
              <a16:creationId xmlns:a16="http://schemas.microsoft.com/office/drawing/2014/main" id="{E36C1E21-0746-4F9C-8D58-D04F87C7C63B}"/>
            </a:ext>
          </a:extLst>
        </xdr:cNvPr>
        <xdr:cNvCxnSpPr/>
      </xdr:nvCxnSpPr>
      <xdr:spPr>
        <a:xfrm flipV="1">
          <a:off x="4173855" y="9542145"/>
          <a:ext cx="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6540"/>
    <xdr:sp macro="" textlink="">
      <xdr:nvSpPr>
        <xdr:cNvPr id="175" name="【体育館・プール】&#10;有形固定資産減価償却率最小値テキスト">
          <a:extLst>
            <a:ext uri="{FF2B5EF4-FFF2-40B4-BE49-F238E27FC236}">
              <a16:creationId xmlns:a16="http://schemas.microsoft.com/office/drawing/2014/main" id="{6D4608B9-C322-458C-82FD-C8B79BBF46C5}"/>
            </a:ext>
          </a:extLst>
        </xdr:cNvPr>
        <xdr:cNvSpPr txBox="1"/>
      </xdr:nvSpPr>
      <xdr:spPr>
        <a:xfrm>
          <a:off x="4212590" y="11103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a:extLst>
            <a:ext uri="{FF2B5EF4-FFF2-40B4-BE49-F238E27FC236}">
              <a16:creationId xmlns:a16="http://schemas.microsoft.com/office/drawing/2014/main" id="{9DF85D33-14F2-4F29-9F29-E9622BE0AA81}"/>
            </a:ext>
          </a:extLst>
        </xdr:cNvPr>
        <xdr:cNvCxnSpPr/>
      </xdr:nvCxnSpPr>
      <xdr:spPr>
        <a:xfrm>
          <a:off x="4112260" y="1110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59055</xdr:rowOff>
    </xdr:from>
    <xdr:ext cx="340360" cy="259080"/>
    <xdr:sp macro="" textlink="">
      <xdr:nvSpPr>
        <xdr:cNvPr id="177" name="【体育館・プール】&#10;有形固定資産減価償却率最大値テキスト">
          <a:extLst>
            <a:ext uri="{FF2B5EF4-FFF2-40B4-BE49-F238E27FC236}">
              <a16:creationId xmlns:a16="http://schemas.microsoft.com/office/drawing/2014/main" id="{834B9AAE-49BC-4020-9064-9A5492408F22}"/>
            </a:ext>
          </a:extLst>
        </xdr:cNvPr>
        <xdr:cNvSpPr txBox="1"/>
      </xdr:nvSpPr>
      <xdr:spPr>
        <a:xfrm>
          <a:off x="4212590" y="93135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112395</xdr:rowOff>
    </xdr:from>
    <xdr:to>
      <xdr:col>24</xdr:col>
      <xdr:colOff>152400</xdr:colOff>
      <xdr:row>55</xdr:row>
      <xdr:rowOff>112395</xdr:rowOff>
    </xdr:to>
    <xdr:cxnSp macro="">
      <xdr:nvCxnSpPr>
        <xdr:cNvPr id="178" name="直線コネクタ 177">
          <a:extLst>
            <a:ext uri="{FF2B5EF4-FFF2-40B4-BE49-F238E27FC236}">
              <a16:creationId xmlns:a16="http://schemas.microsoft.com/office/drawing/2014/main" id="{FDEC598D-D14E-4115-880F-6BEDB3E0FA38}"/>
            </a:ext>
          </a:extLst>
        </xdr:cNvPr>
        <xdr:cNvCxnSpPr/>
      </xdr:nvCxnSpPr>
      <xdr:spPr>
        <a:xfrm>
          <a:off x="4112260" y="95421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42545</xdr:rowOff>
    </xdr:from>
    <xdr:ext cx="405130" cy="256540"/>
    <xdr:sp macro="" textlink="">
      <xdr:nvSpPr>
        <xdr:cNvPr id="179" name="【体育館・プール】&#10;有形固定資産減価償却率平均値テキスト">
          <a:extLst>
            <a:ext uri="{FF2B5EF4-FFF2-40B4-BE49-F238E27FC236}">
              <a16:creationId xmlns:a16="http://schemas.microsoft.com/office/drawing/2014/main" id="{E7634BBD-7D64-47A7-830B-A30F2DE83FE7}"/>
            </a:ext>
          </a:extLst>
        </xdr:cNvPr>
        <xdr:cNvSpPr txBox="1"/>
      </xdr:nvSpPr>
      <xdr:spPr>
        <a:xfrm>
          <a:off x="4212590" y="103314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19685</xdr:rowOff>
    </xdr:from>
    <xdr:to>
      <xdr:col>24</xdr:col>
      <xdr:colOff>114300</xdr:colOff>
      <xdr:row>61</xdr:row>
      <xdr:rowOff>121285</xdr:rowOff>
    </xdr:to>
    <xdr:sp macro="" textlink="">
      <xdr:nvSpPr>
        <xdr:cNvPr id="180" name="フローチャート: 判断 179">
          <a:extLst>
            <a:ext uri="{FF2B5EF4-FFF2-40B4-BE49-F238E27FC236}">
              <a16:creationId xmlns:a16="http://schemas.microsoft.com/office/drawing/2014/main" id="{3E258349-1233-4C05-8FDF-5CA0648CBB58}"/>
            </a:ext>
          </a:extLst>
        </xdr:cNvPr>
        <xdr:cNvSpPr/>
      </xdr:nvSpPr>
      <xdr:spPr>
        <a:xfrm>
          <a:off x="4131310" y="1047432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81" name="フローチャート: 判断 180">
          <a:extLst>
            <a:ext uri="{FF2B5EF4-FFF2-40B4-BE49-F238E27FC236}">
              <a16:creationId xmlns:a16="http://schemas.microsoft.com/office/drawing/2014/main" id="{CF4BD26E-E8A5-46B3-88DC-A4A19F8F11DA}"/>
            </a:ext>
          </a:extLst>
        </xdr:cNvPr>
        <xdr:cNvSpPr/>
      </xdr:nvSpPr>
      <xdr:spPr>
        <a:xfrm>
          <a:off x="3388360" y="10550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42545</xdr:rowOff>
    </xdr:from>
    <xdr:to>
      <xdr:col>15</xdr:col>
      <xdr:colOff>101600</xdr:colOff>
      <xdr:row>61</xdr:row>
      <xdr:rowOff>144145</xdr:rowOff>
    </xdr:to>
    <xdr:sp macro="" textlink="">
      <xdr:nvSpPr>
        <xdr:cNvPr id="182" name="フローチャート: 判断 181">
          <a:extLst>
            <a:ext uri="{FF2B5EF4-FFF2-40B4-BE49-F238E27FC236}">
              <a16:creationId xmlns:a16="http://schemas.microsoft.com/office/drawing/2014/main" id="{FB85E345-7981-43BB-84AC-7C4476A5FD22}"/>
            </a:ext>
          </a:extLst>
        </xdr:cNvPr>
        <xdr:cNvSpPr/>
      </xdr:nvSpPr>
      <xdr:spPr>
        <a:xfrm>
          <a:off x="2571750" y="105029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24130</xdr:rowOff>
    </xdr:from>
    <xdr:to>
      <xdr:col>10</xdr:col>
      <xdr:colOff>165100</xdr:colOff>
      <xdr:row>61</xdr:row>
      <xdr:rowOff>125730</xdr:rowOff>
    </xdr:to>
    <xdr:sp macro="" textlink="">
      <xdr:nvSpPr>
        <xdr:cNvPr id="183" name="フローチャート: 判断 182">
          <a:extLst>
            <a:ext uri="{FF2B5EF4-FFF2-40B4-BE49-F238E27FC236}">
              <a16:creationId xmlns:a16="http://schemas.microsoft.com/office/drawing/2014/main" id="{F7DE0227-023C-4FE3-B087-3F3E5BC8D6A2}"/>
            </a:ext>
          </a:extLst>
        </xdr:cNvPr>
        <xdr:cNvSpPr/>
      </xdr:nvSpPr>
      <xdr:spPr>
        <a:xfrm>
          <a:off x="1774190" y="1047877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151765</xdr:rowOff>
    </xdr:from>
    <xdr:to>
      <xdr:col>6</xdr:col>
      <xdr:colOff>38100</xdr:colOff>
      <xdr:row>61</xdr:row>
      <xdr:rowOff>81915</xdr:rowOff>
    </xdr:to>
    <xdr:sp macro="" textlink="">
      <xdr:nvSpPr>
        <xdr:cNvPr id="184" name="フローチャート: 判断 183">
          <a:extLst>
            <a:ext uri="{FF2B5EF4-FFF2-40B4-BE49-F238E27FC236}">
              <a16:creationId xmlns:a16="http://schemas.microsoft.com/office/drawing/2014/main" id="{B414C029-468B-4B14-804A-86DC52120441}"/>
            </a:ext>
          </a:extLst>
        </xdr:cNvPr>
        <xdr:cNvSpPr/>
      </xdr:nvSpPr>
      <xdr:spPr>
        <a:xfrm>
          <a:off x="988060" y="10438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EAFF0D77-B656-4009-A26D-F1389D71A8BA}"/>
            </a:ext>
          </a:extLst>
        </xdr:cNvPr>
        <xdr:cNvSpPr txBox="1"/>
      </xdr:nvSpPr>
      <xdr:spPr>
        <a:xfrm>
          <a:off x="40030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1284962-EC80-42E2-A7D8-F21448ACF3E2}"/>
            </a:ext>
          </a:extLst>
        </xdr:cNvPr>
        <xdr:cNvSpPr txBox="1"/>
      </xdr:nvSpPr>
      <xdr:spPr>
        <a:xfrm>
          <a:off x="32600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80ED1093-F39F-4E01-9CD8-7044D6BB5030}"/>
            </a:ext>
          </a:extLst>
        </xdr:cNvPr>
        <xdr:cNvSpPr txBox="1"/>
      </xdr:nvSpPr>
      <xdr:spPr>
        <a:xfrm>
          <a:off x="24549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46096FB5-55DB-4253-BF2A-EA8FAC564683}"/>
            </a:ext>
          </a:extLst>
        </xdr:cNvPr>
        <xdr:cNvSpPr txBox="1"/>
      </xdr:nvSpPr>
      <xdr:spPr>
        <a:xfrm>
          <a:off x="1657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12418C8F-6F5B-416D-8014-4F5EF028023E}"/>
            </a:ext>
          </a:extLst>
        </xdr:cNvPr>
        <xdr:cNvSpPr txBox="1"/>
      </xdr:nvSpPr>
      <xdr:spPr>
        <a:xfrm>
          <a:off x="859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140335</xdr:rowOff>
    </xdr:from>
    <xdr:to>
      <xdr:col>24</xdr:col>
      <xdr:colOff>114300</xdr:colOff>
      <xdr:row>62</xdr:row>
      <xdr:rowOff>70485</xdr:rowOff>
    </xdr:to>
    <xdr:sp macro="" textlink="">
      <xdr:nvSpPr>
        <xdr:cNvPr id="190" name="楕円 189">
          <a:extLst>
            <a:ext uri="{FF2B5EF4-FFF2-40B4-BE49-F238E27FC236}">
              <a16:creationId xmlns:a16="http://schemas.microsoft.com/office/drawing/2014/main" id="{39BBBE9E-BED6-4D78-9D87-4AEFC5F81196}"/>
            </a:ext>
          </a:extLst>
        </xdr:cNvPr>
        <xdr:cNvSpPr/>
      </xdr:nvSpPr>
      <xdr:spPr>
        <a:xfrm>
          <a:off x="4131310" y="105949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118745</xdr:rowOff>
    </xdr:from>
    <xdr:ext cx="405130" cy="259080"/>
    <xdr:sp macro="" textlink="">
      <xdr:nvSpPr>
        <xdr:cNvPr id="191" name="【体育館・プール】&#10;有形固定資産減価償却率該当値テキスト">
          <a:extLst>
            <a:ext uri="{FF2B5EF4-FFF2-40B4-BE49-F238E27FC236}">
              <a16:creationId xmlns:a16="http://schemas.microsoft.com/office/drawing/2014/main" id="{82C72A9E-9DFE-4E83-9C89-3005D2445452}"/>
            </a:ext>
          </a:extLst>
        </xdr:cNvPr>
        <xdr:cNvSpPr txBox="1"/>
      </xdr:nvSpPr>
      <xdr:spPr>
        <a:xfrm>
          <a:off x="4212590" y="10579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92" name="楕円 191">
          <a:extLst>
            <a:ext uri="{FF2B5EF4-FFF2-40B4-BE49-F238E27FC236}">
              <a16:creationId xmlns:a16="http://schemas.microsoft.com/office/drawing/2014/main" id="{A392ECE2-824A-4E66-8838-8F365D6C709D}"/>
            </a:ext>
          </a:extLst>
        </xdr:cNvPr>
        <xdr:cNvSpPr/>
      </xdr:nvSpPr>
      <xdr:spPr>
        <a:xfrm>
          <a:off x="3388360" y="105638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158115</xdr:rowOff>
    </xdr:from>
    <xdr:to>
      <xdr:col>24</xdr:col>
      <xdr:colOff>63500</xdr:colOff>
      <xdr:row>62</xdr:row>
      <xdr:rowOff>19685</xdr:rowOff>
    </xdr:to>
    <xdr:cxnSp macro="">
      <xdr:nvCxnSpPr>
        <xdr:cNvPr id="193" name="直線コネクタ 192">
          <a:extLst>
            <a:ext uri="{FF2B5EF4-FFF2-40B4-BE49-F238E27FC236}">
              <a16:creationId xmlns:a16="http://schemas.microsoft.com/office/drawing/2014/main" id="{8D9FC192-CA8A-4FA9-9A98-C32A53E8BD86}"/>
            </a:ext>
          </a:extLst>
        </xdr:cNvPr>
        <xdr:cNvCxnSpPr/>
      </xdr:nvCxnSpPr>
      <xdr:spPr>
        <a:xfrm>
          <a:off x="3431540" y="10618470"/>
          <a:ext cx="742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94" name="楕円 193">
          <a:extLst>
            <a:ext uri="{FF2B5EF4-FFF2-40B4-BE49-F238E27FC236}">
              <a16:creationId xmlns:a16="http://schemas.microsoft.com/office/drawing/2014/main" id="{9D523475-91C8-486A-8F3D-85CD9DF86579}"/>
            </a:ext>
          </a:extLst>
        </xdr:cNvPr>
        <xdr:cNvSpPr/>
      </xdr:nvSpPr>
      <xdr:spPr>
        <a:xfrm>
          <a:off x="2571750" y="1053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158115</xdr:rowOff>
    </xdr:to>
    <xdr:cxnSp macro="">
      <xdr:nvCxnSpPr>
        <xdr:cNvPr id="195" name="直線コネクタ 194">
          <a:extLst>
            <a:ext uri="{FF2B5EF4-FFF2-40B4-BE49-F238E27FC236}">
              <a16:creationId xmlns:a16="http://schemas.microsoft.com/office/drawing/2014/main" id="{F60F8024-9528-4C75-A535-BF58007C48C0}"/>
            </a:ext>
          </a:extLst>
        </xdr:cNvPr>
        <xdr:cNvCxnSpPr/>
      </xdr:nvCxnSpPr>
      <xdr:spPr>
        <a:xfrm>
          <a:off x="2626360" y="10587990"/>
          <a:ext cx="8051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9525</xdr:rowOff>
    </xdr:from>
    <xdr:to>
      <xdr:col>10</xdr:col>
      <xdr:colOff>165100</xdr:colOff>
      <xdr:row>61</xdr:row>
      <xdr:rowOff>111125</xdr:rowOff>
    </xdr:to>
    <xdr:sp macro="" textlink="">
      <xdr:nvSpPr>
        <xdr:cNvPr id="196" name="楕円 195">
          <a:extLst>
            <a:ext uri="{FF2B5EF4-FFF2-40B4-BE49-F238E27FC236}">
              <a16:creationId xmlns:a16="http://schemas.microsoft.com/office/drawing/2014/main" id="{77731A78-C9B2-493B-AAC4-0C0E9A7D1C04}"/>
            </a:ext>
          </a:extLst>
        </xdr:cNvPr>
        <xdr:cNvSpPr/>
      </xdr:nvSpPr>
      <xdr:spPr>
        <a:xfrm>
          <a:off x="1774190" y="1046988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60325</xdr:rowOff>
    </xdr:from>
    <xdr:to>
      <xdr:col>15</xdr:col>
      <xdr:colOff>50800</xdr:colOff>
      <xdr:row>61</xdr:row>
      <xdr:rowOff>125730</xdr:rowOff>
    </xdr:to>
    <xdr:cxnSp macro="">
      <xdr:nvCxnSpPr>
        <xdr:cNvPr id="197" name="直線コネクタ 196">
          <a:extLst>
            <a:ext uri="{FF2B5EF4-FFF2-40B4-BE49-F238E27FC236}">
              <a16:creationId xmlns:a16="http://schemas.microsoft.com/office/drawing/2014/main" id="{6A4C7DDE-48F3-45B8-92A4-75B57B97C2DE}"/>
            </a:ext>
          </a:extLst>
        </xdr:cNvPr>
        <xdr:cNvCxnSpPr/>
      </xdr:nvCxnSpPr>
      <xdr:spPr>
        <a:xfrm>
          <a:off x="1828800" y="10514965"/>
          <a:ext cx="79756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F3736050-535B-4325-861E-63A41172A3A4}"/>
            </a:ext>
          </a:extLst>
        </xdr:cNvPr>
        <xdr:cNvSpPr/>
      </xdr:nvSpPr>
      <xdr:spPr>
        <a:xfrm>
          <a:off x="988060" y="104228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60325</xdr:rowOff>
    </xdr:to>
    <xdr:cxnSp macro="">
      <xdr:nvCxnSpPr>
        <xdr:cNvPr id="199" name="直線コネクタ 198">
          <a:extLst>
            <a:ext uri="{FF2B5EF4-FFF2-40B4-BE49-F238E27FC236}">
              <a16:creationId xmlns:a16="http://schemas.microsoft.com/office/drawing/2014/main" id="{FEF37A27-0701-4A73-8538-7045A2AFB843}"/>
            </a:ext>
          </a:extLst>
        </xdr:cNvPr>
        <xdr:cNvCxnSpPr/>
      </xdr:nvCxnSpPr>
      <xdr:spPr>
        <a:xfrm>
          <a:off x="1031240" y="10473690"/>
          <a:ext cx="7975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34925</xdr:rowOff>
    </xdr:from>
    <xdr:ext cx="405130" cy="259080"/>
    <xdr:sp macro="" textlink="">
      <xdr:nvSpPr>
        <xdr:cNvPr id="200" name="n_1aveValue【体育館・プール】&#10;有形固定資産減価償却率">
          <a:extLst>
            <a:ext uri="{FF2B5EF4-FFF2-40B4-BE49-F238E27FC236}">
              <a16:creationId xmlns:a16="http://schemas.microsoft.com/office/drawing/2014/main" id="{C1B0499A-7968-43AD-AFC8-40031DAC753D}"/>
            </a:ext>
          </a:extLst>
        </xdr:cNvPr>
        <xdr:cNvSpPr txBox="1"/>
      </xdr:nvSpPr>
      <xdr:spPr>
        <a:xfrm>
          <a:off x="3239135" y="10321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160655</xdr:rowOff>
    </xdr:from>
    <xdr:ext cx="402590" cy="259080"/>
    <xdr:sp macro="" textlink="">
      <xdr:nvSpPr>
        <xdr:cNvPr id="201" name="n_2aveValue【体育館・プール】&#10;有形固定資産減価償却率">
          <a:extLst>
            <a:ext uri="{FF2B5EF4-FFF2-40B4-BE49-F238E27FC236}">
              <a16:creationId xmlns:a16="http://schemas.microsoft.com/office/drawing/2014/main" id="{CDDDC145-06C3-4FA0-AF0E-D98D2889E16D}"/>
            </a:ext>
          </a:extLst>
        </xdr:cNvPr>
        <xdr:cNvSpPr txBox="1"/>
      </xdr:nvSpPr>
      <xdr:spPr>
        <a:xfrm>
          <a:off x="2439035" y="10278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116840</xdr:rowOff>
    </xdr:from>
    <xdr:ext cx="402590" cy="259080"/>
    <xdr:sp macro="" textlink="">
      <xdr:nvSpPr>
        <xdr:cNvPr id="202" name="n_3aveValue【体育館・プール】&#10;有形固定資産減価償却率">
          <a:extLst>
            <a:ext uri="{FF2B5EF4-FFF2-40B4-BE49-F238E27FC236}">
              <a16:creationId xmlns:a16="http://schemas.microsoft.com/office/drawing/2014/main" id="{B5BE97B3-9898-49B8-9439-1C14FC9654D4}"/>
            </a:ext>
          </a:extLst>
        </xdr:cNvPr>
        <xdr:cNvSpPr txBox="1"/>
      </xdr:nvSpPr>
      <xdr:spPr>
        <a:xfrm>
          <a:off x="1641475" y="10575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73025</xdr:rowOff>
    </xdr:from>
    <xdr:ext cx="402590" cy="259080"/>
    <xdr:sp macro="" textlink="">
      <xdr:nvSpPr>
        <xdr:cNvPr id="203" name="n_4aveValue【体育館・プール】&#10;有形固定資産減価償却率">
          <a:extLst>
            <a:ext uri="{FF2B5EF4-FFF2-40B4-BE49-F238E27FC236}">
              <a16:creationId xmlns:a16="http://schemas.microsoft.com/office/drawing/2014/main" id="{79CB0726-5AB5-46CD-A36F-D2553BB29262}"/>
            </a:ext>
          </a:extLst>
        </xdr:cNvPr>
        <xdr:cNvSpPr txBox="1"/>
      </xdr:nvSpPr>
      <xdr:spPr>
        <a:xfrm>
          <a:off x="855345" y="10531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29210</xdr:rowOff>
    </xdr:from>
    <xdr:ext cx="405130" cy="256540"/>
    <xdr:sp macro="" textlink="">
      <xdr:nvSpPr>
        <xdr:cNvPr id="204" name="n_1mainValue【体育館・プール】&#10;有形固定資産減価償却率">
          <a:extLst>
            <a:ext uri="{FF2B5EF4-FFF2-40B4-BE49-F238E27FC236}">
              <a16:creationId xmlns:a16="http://schemas.microsoft.com/office/drawing/2014/main" id="{A36A5DBE-266B-4C53-9146-B034861CCB6C}"/>
            </a:ext>
          </a:extLst>
        </xdr:cNvPr>
        <xdr:cNvSpPr txBox="1"/>
      </xdr:nvSpPr>
      <xdr:spPr>
        <a:xfrm>
          <a:off x="3239135" y="106572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167640</xdr:rowOff>
    </xdr:from>
    <xdr:ext cx="402590" cy="256540"/>
    <xdr:sp macro="" textlink="">
      <xdr:nvSpPr>
        <xdr:cNvPr id="205" name="n_2mainValue【体育館・プール】&#10;有形固定資産減価償却率">
          <a:extLst>
            <a:ext uri="{FF2B5EF4-FFF2-40B4-BE49-F238E27FC236}">
              <a16:creationId xmlns:a16="http://schemas.microsoft.com/office/drawing/2014/main" id="{4EEEFD62-0464-4693-BF07-DB1E74A1C999}"/>
            </a:ext>
          </a:extLst>
        </xdr:cNvPr>
        <xdr:cNvSpPr txBox="1"/>
      </xdr:nvSpPr>
      <xdr:spPr>
        <a:xfrm>
          <a:off x="2439035" y="10629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127635</xdr:rowOff>
    </xdr:from>
    <xdr:ext cx="402590" cy="259080"/>
    <xdr:sp macro="" textlink="">
      <xdr:nvSpPr>
        <xdr:cNvPr id="206" name="n_3mainValue【体育館・プール】&#10;有形固定資産減価償却率">
          <a:extLst>
            <a:ext uri="{FF2B5EF4-FFF2-40B4-BE49-F238E27FC236}">
              <a16:creationId xmlns:a16="http://schemas.microsoft.com/office/drawing/2014/main" id="{0BAD5B31-204C-4296-B844-A795AB97382F}"/>
            </a:ext>
          </a:extLst>
        </xdr:cNvPr>
        <xdr:cNvSpPr txBox="1"/>
      </xdr:nvSpPr>
      <xdr:spPr>
        <a:xfrm>
          <a:off x="1641475" y="10246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78740</xdr:rowOff>
    </xdr:from>
    <xdr:ext cx="402590" cy="259080"/>
    <xdr:sp macro="" textlink="">
      <xdr:nvSpPr>
        <xdr:cNvPr id="207" name="n_4mainValue【体育館・プール】&#10;有形固定資産減価償却率">
          <a:extLst>
            <a:ext uri="{FF2B5EF4-FFF2-40B4-BE49-F238E27FC236}">
              <a16:creationId xmlns:a16="http://schemas.microsoft.com/office/drawing/2014/main" id="{F60A2315-6B2F-410E-84F8-19A284C60F34}"/>
            </a:ext>
          </a:extLst>
        </xdr:cNvPr>
        <xdr:cNvSpPr txBox="1"/>
      </xdr:nvSpPr>
      <xdr:spPr>
        <a:xfrm>
          <a:off x="855345" y="10194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1208C90-65D9-4ED6-9E5B-4341E0DC868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F1F24B1-DB65-470E-8839-B0B65804B79F}"/>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16133C2-B121-488B-B853-EE823B2DF78F}"/>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2FF00A6-A0C9-46A0-AB90-FE0FFE27DAE0}"/>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5E2A2CD-9A19-4F89-A653-11F37CBE633C}"/>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79ECFE6-DB47-4D35-8B25-809BEE400D7C}"/>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01C9EF-57D3-4A03-86B0-E02F0465CA34}"/>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F9240A5-43E5-4994-9C9C-8E6A58C78376}"/>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a:extLst>
            <a:ext uri="{FF2B5EF4-FFF2-40B4-BE49-F238E27FC236}">
              <a16:creationId xmlns:a16="http://schemas.microsoft.com/office/drawing/2014/main" id="{FB78539C-8337-4837-8827-B4B312CA7442}"/>
            </a:ext>
          </a:extLst>
        </xdr:cNvPr>
        <xdr:cNvSpPr txBox="1"/>
      </xdr:nvSpPr>
      <xdr:spPr>
        <a:xfrm>
          <a:off x="592201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5D96D38-6B41-4645-BA10-BA7B2A3052DF}"/>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E767E57-EE8B-41CE-BE2B-07EC5AA7D119}"/>
            </a:ext>
          </a:extLst>
        </xdr:cNvPr>
        <xdr:cNvCxnSpPr/>
      </xdr:nvCxnSpPr>
      <xdr:spPr>
        <a:xfrm>
          <a:off x="596011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9" name="テキスト ボックス 218">
          <a:extLst>
            <a:ext uri="{FF2B5EF4-FFF2-40B4-BE49-F238E27FC236}">
              <a16:creationId xmlns:a16="http://schemas.microsoft.com/office/drawing/2014/main" id="{79D8F9A9-808E-4BA4-AE1E-4752C6BF07D1}"/>
            </a:ext>
          </a:extLst>
        </xdr:cNvPr>
        <xdr:cNvSpPr txBox="1"/>
      </xdr:nvSpPr>
      <xdr:spPr>
        <a:xfrm>
          <a:off x="5527040"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7AEB81F-AF67-4041-A8B3-84B5A648C03E}"/>
            </a:ext>
          </a:extLst>
        </xdr:cNvPr>
        <xdr:cNvCxnSpPr/>
      </xdr:nvCxnSpPr>
      <xdr:spPr>
        <a:xfrm>
          <a:off x="596011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1" name="テキスト ボックス 220">
          <a:extLst>
            <a:ext uri="{FF2B5EF4-FFF2-40B4-BE49-F238E27FC236}">
              <a16:creationId xmlns:a16="http://schemas.microsoft.com/office/drawing/2014/main" id="{AEF017F7-FA56-4EB9-8CAC-DCC6EF07E6FE}"/>
            </a:ext>
          </a:extLst>
        </xdr:cNvPr>
        <xdr:cNvSpPr txBox="1"/>
      </xdr:nvSpPr>
      <xdr:spPr>
        <a:xfrm>
          <a:off x="5527040" y="10523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1521092-4101-4530-A77B-7876BAAA2D35}"/>
            </a:ext>
          </a:extLst>
        </xdr:cNvPr>
        <xdr:cNvCxnSpPr/>
      </xdr:nvCxnSpPr>
      <xdr:spPr>
        <a:xfrm>
          <a:off x="596011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3" name="テキスト ボックス 222">
          <a:extLst>
            <a:ext uri="{FF2B5EF4-FFF2-40B4-BE49-F238E27FC236}">
              <a16:creationId xmlns:a16="http://schemas.microsoft.com/office/drawing/2014/main" id="{518910D3-9695-475F-8382-A75CF24E0EBB}"/>
            </a:ext>
          </a:extLst>
        </xdr:cNvPr>
        <xdr:cNvSpPr txBox="1"/>
      </xdr:nvSpPr>
      <xdr:spPr>
        <a:xfrm>
          <a:off x="5527040" y="10142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871A2EE-75A3-4AE4-B867-757A7D9D72AC}"/>
            </a:ext>
          </a:extLst>
        </xdr:cNvPr>
        <xdr:cNvCxnSpPr/>
      </xdr:nvCxnSpPr>
      <xdr:spPr>
        <a:xfrm>
          <a:off x="596011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5" name="テキスト ボックス 224">
          <a:extLst>
            <a:ext uri="{FF2B5EF4-FFF2-40B4-BE49-F238E27FC236}">
              <a16:creationId xmlns:a16="http://schemas.microsoft.com/office/drawing/2014/main" id="{7E210553-3121-4EB2-BA24-262D77D08AE1}"/>
            </a:ext>
          </a:extLst>
        </xdr:cNvPr>
        <xdr:cNvSpPr txBox="1"/>
      </xdr:nvSpPr>
      <xdr:spPr>
        <a:xfrm>
          <a:off x="5527040" y="9765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B8B3622-E725-452F-821E-25128E60BEAB}"/>
            </a:ext>
          </a:extLst>
        </xdr:cNvPr>
        <xdr:cNvCxnSpPr/>
      </xdr:nvCxnSpPr>
      <xdr:spPr>
        <a:xfrm>
          <a:off x="5960110" y="952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7" name="テキスト ボックス 226">
          <a:extLst>
            <a:ext uri="{FF2B5EF4-FFF2-40B4-BE49-F238E27FC236}">
              <a16:creationId xmlns:a16="http://schemas.microsoft.com/office/drawing/2014/main" id="{63115085-CEB9-4682-9D5F-02F8BA226C2E}"/>
            </a:ext>
          </a:extLst>
        </xdr:cNvPr>
        <xdr:cNvSpPr txBox="1"/>
      </xdr:nvSpPr>
      <xdr:spPr>
        <a:xfrm>
          <a:off x="5527040" y="9384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82A2B8C-BCA9-4016-96A5-70DE87F81C77}"/>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9" name="テキスト ボックス 228">
          <a:extLst>
            <a:ext uri="{FF2B5EF4-FFF2-40B4-BE49-F238E27FC236}">
              <a16:creationId xmlns:a16="http://schemas.microsoft.com/office/drawing/2014/main" id="{703FFD51-0DD8-4DB9-8051-92FB68DBF838}"/>
            </a:ext>
          </a:extLst>
        </xdr:cNvPr>
        <xdr:cNvSpPr txBox="1"/>
      </xdr:nvSpPr>
      <xdr:spPr>
        <a:xfrm>
          <a:off x="5527040"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E554EDA-AEA5-47E4-B7BC-75FEA5C3EE7C}"/>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63500</xdr:rowOff>
    </xdr:to>
    <xdr:cxnSp macro="">
      <xdr:nvCxnSpPr>
        <xdr:cNvPr id="231" name="直線コネクタ 230">
          <a:extLst>
            <a:ext uri="{FF2B5EF4-FFF2-40B4-BE49-F238E27FC236}">
              <a16:creationId xmlns:a16="http://schemas.microsoft.com/office/drawing/2014/main" id="{83D1E91E-D097-47C1-89E6-B6E3E713E77A}"/>
            </a:ext>
          </a:extLst>
        </xdr:cNvPr>
        <xdr:cNvCxnSpPr/>
      </xdr:nvCxnSpPr>
      <xdr:spPr>
        <a:xfrm flipV="1">
          <a:off x="9429115" y="969264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66675</xdr:rowOff>
    </xdr:from>
    <xdr:ext cx="469900" cy="256540"/>
    <xdr:sp macro="" textlink="">
      <xdr:nvSpPr>
        <xdr:cNvPr id="232" name="【体育館・プール】&#10;一人当たり面積最小値テキスト">
          <a:extLst>
            <a:ext uri="{FF2B5EF4-FFF2-40B4-BE49-F238E27FC236}">
              <a16:creationId xmlns:a16="http://schemas.microsoft.com/office/drawing/2014/main" id="{211B8F2B-CB9E-4F8D-9AD4-A50B91893EE6}"/>
            </a:ext>
          </a:extLst>
        </xdr:cNvPr>
        <xdr:cNvSpPr txBox="1"/>
      </xdr:nvSpPr>
      <xdr:spPr>
        <a:xfrm>
          <a:off x="9467850" y="110375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63500</xdr:rowOff>
    </xdr:from>
    <xdr:to>
      <xdr:col>55</xdr:col>
      <xdr:colOff>88900</xdr:colOff>
      <xdr:row>64</xdr:row>
      <xdr:rowOff>63500</xdr:rowOff>
    </xdr:to>
    <xdr:cxnSp macro="">
      <xdr:nvCxnSpPr>
        <xdr:cNvPr id="233" name="直線コネクタ 232">
          <a:extLst>
            <a:ext uri="{FF2B5EF4-FFF2-40B4-BE49-F238E27FC236}">
              <a16:creationId xmlns:a16="http://schemas.microsoft.com/office/drawing/2014/main" id="{C8DBDEAC-095B-4300-9F06-8A34CBC83533}"/>
            </a:ext>
          </a:extLst>
        </xdr:cNvPr>
        <xdr:cNvCxnSpPr/>
      </xdr:nvCxnSpPr>
      <xdr:spPr>
        <a:xfrm>
          <a:off x="9356090" y="110324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34290</xdr:rowOff>
    </xdr:from>
    <xdr:ext cx="469900" cy="259080"/>
    <xdr:sp macro="" textlink="">
      <xdr:nvSpPr>
        <xdr:cNvPr id="234" name="【体育館・プール】&#10;一人当たり面積最大値テキスト">
          <a:extLst>
            <a:ext uri="{FF2B5EF4-FFF2-40B4-BE49-F238E27FC236}">
              <a16:creationId xmlns:a16="http://schemas.microsoft.com/office/drawing/2014/main" id="{68A5D3BA-5608-40F3-BD91-E8D14D0FA43B}"/>
            </a:ext>
          </a:extLst>
        </xdr:cNvPr>
        <xdr:cNvSpPr txBox="1"/>
      </xdr:nvSpPr>
      <xdr:spPr>
        <a:xfrm>
          <a:off x="9467850" y="946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3679174D-1133-41C0-9E5C-74FED9C40AEC}"/>
            </a:ext>
          </a:extLst>
        </xdr:cNvPr>
        <xdr:cNvCxnSpPr/>
      </xdr:nvCxnSpPr>
      <xdr:spPr>
        <a:xfrm>
          <a:off x="9356090" y="96926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29210</xdr:rowOff>
    </xdr:from>
    <xdr:ext cx="469900" cy="256540"/>
    <xdr:sp macro="" textlink="">
      <xdr:nvSpPr>
        <xdr:cNvPr id="236" name="【体育館・プール】&#10;一人当たり面積平均値テキスト">
          <a:extLst>
            <a:ext uri="{FF2B5EF4-FFF2-40B4-BE49-F238E27FC236}">
              <a16:creationId xmlns:a16="http://schemas.microsoft.com/office/drawing/2014/main" id="{4B349C13-A017-4585-B130-7E5A65698283}"/>
            </a:ext>
          </a:extLst>
        </xdr:cNvPr>
        <xdr:cNvSpPr txBox="1"/>
      </xdr:nvSpPr>
      <xdr:spPr>
        <a:xfrm>
          <a:off x="9467850" y="1065720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5EB5893A-83CA-44C8-976B-64F0B4077129}"/>
            </a:ext>
          </a:extLst>
        </xdr:cNvPr>
        <xdr:cNvSpPr/>
      </xdr:nvSpPr>
      <xdr:spPr>
        <a:xfrm>
          <a:off x="9394190" y="1068387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8" name="フローチャート: 判断 237">
          <a:extLst>
            <a:ext uri="{FF2B5EF4-FFF2-40B4-BE49-F238E27FC236}">
              <a16:creationId xmlns:a16="http://schemas.microsoft.com/office/drawing/2014/main" id="{D987A905-8A98-414C-8699-B60BA53A8FC8}"/>
            </a:ext>
          </a:extLst>
        </xdr:cNvPr>
        <xdr:cNvSpPr/>
      </xdr:nvSpPr>
      <xdr:spPr>
        <a:xfrm>
          <a:off x="8632190" y="105943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9" name="フローチャート: 判断 238">
          <a:extLst>
            <a:ext uri="{FF2B5EF4-FFF2-40B4-BE49-F238E27FC236}">
              <a16:creationId xmlns:a16="http://schemas.microsoft.com/office/drawing/2014/main" id="{669110E9-C999-4ED2-B750-061230D9F236}"/>
            </a:ext>
          </a:extLst>
        </xdr:cNvPr>
        <xdr:cNvSpPr/>
      </xdr:nvSpPr>
      <xdr:spPr>
        <a:xfrm>
          <a:off x="7846060" y="105333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40" name="フローチャート: 判断 239">
          <a:extLst>
            <a:ext uri="{FF2B5EF4-FFF2-40B4-BE49-F238E27FC236}">
              <a16:creationId xmlns:a16="http://schemas.microsoft.com/office/drawing/2014/main" id="{A85D5D04-307E-4B74-9D80-DFEEF4CA1B22}"/>
            </a:ext>
          </a:extLst>
        </xdr:cNvPr>
        <xdr:cNvSpPr/>
      </xdr:nvSpPr>
      <xdr:spPr>
        <a:xfrm>
          <a:off x="7029450" y="105276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41" name="フローチャート: 判断 240">
          <a:extLst>
            <a:ext uri="{FF2B5EF4-FFF2-40B4-BE49-F238E27FC236}">
              <a16:creationId xmlns:a16="http://schemas.microsoft.com/office/drawing/2014/main" id="{99016D57-55D1-45D2-B6EF-2F9788623CFD}"/>
            </a:ext>
          </a:extLst>
        </xdr:cNvPr>
        <xdr:cNvSpPr/>
      </xdr:nvSpPr>
      <xdr:spPr>
        <a:xfrm>
          <a:off x="6231890" y="104990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F38F0FDA-CCAA-41FF-855D-369DCA1E1233}"/>
            </a:ext>
          </a:extLst>
        </xdr:cNvPr>
        <xdr:cNvSpPr txBox="1"/>
      </xdr:nvSpPr>
      <xdr:spPr>
        <a:xfrm>
          <a:off x="92583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D5C99B1B-C0B6-40FB-A31C-F81EA4EA0DFA}"/>
            </a:ext>
          </a:extLst>
        </xdr:cNvPr>
        <xdr:cNvSpPr txBox="1"/>
      </xdr:nvSpPr>
      <xdr:spPr>
        <a:xfrm>
          <a:off x="8515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7D01CA83-A02C-4048-8D43-4B335A18508D}"/>
            </a:ext>
          </a:extLst>
        </xdr:cNvPr>
        <xdr:cNvSpPr txBox="1"/>
      </xdr:nvSpPr>
      <xdr:spPr>
        <a:xfrm>
          <a:off x="7717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F0A1CA22-3572-4319-B00B-0C3779B53AC0}"/>
            </a:ext>
          </a:extLst>
        </xdr:cNvPr>
        <xdr:cNvSpPr txBox="1"/>
      </xdr:nvSpPr>
      <xdr:spPr>
        <a:xfrm>
          <a:off x="691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D46A2ED8-5788-41B9-9116-5EC8915AEF67}"/>
            </a:ext>
          </a:extLst>
        </xdr:cNvPr>
        <xdr:cNvSpPr txBox="1"/>
      </xdr:nvSpPr>
      <xdr:spPr>
        <a:xfrm>
          <a:off x="6115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47" name="楕円 246">
          <a:extLst>
            <a:ext uri="{FF2B5EF4-FFF2-40B4-BE49-F238E27FC236}">
              <a16:creationId xmlns:a16="http://schemas.microsoft.com/office/drawing/2014/main" id="{24037DCB-DE2B-4AAC-8E79-D5290333F2B2}"/>
            </a:ext>
          </a:extLst>
        </xdr:cNvPr>
        <xdr:cNvSpPr/>
      </xdr:nvSpPr>
      <xdr:spPr>
        <a:xfrm>
          <a:off x="9394190" y="1049909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63500</xdr:rowOff>
    </xdr:from>
    <xdr:ext cx="469900" cy="256540"/>
    <xdr:sp macro="" textlink="">
      <xdr:nvSpPr>
        <xdr:cNvPr id="248" name="【体育館・プール】&#10;一人当たり面積該当値テキスト">
          <a:extLst>
            <a:ext uri="{FF2B5EF4-FFF2-40B4-BE49-F238E27FC236}">
              <a16:creationId xmlns:a16="http://schemas.microsoft.com/office/drawing/2014/main" id="{CE9D0101-861B-4806-8139-868FB1DF1FE8}"/>
            </a:ext>
          </a:extLst>
        </xdr:cNvPr>
        <xdr:cNvSpPr txBox="1"/>
      </xdr:nvSpPr>
      <xdr:spPr>
        <a:xfrm>
          <a:off x="9467850" y="10346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49" name="楕円 248">
          <a:extLst>
            <a:ext uri="{FF2B5EF4-FFF2-40B4-BE49-F238E27FC236}">
              <a16:creationId xmlns:a16="http://schemas.microsoft.com/office/drawing/2014/main" id="{2EC8C494-8210-4383-A956-61EEA3714EDB}"/>
            </a:ext>
          </a:extLst>
        </xdr:cNvPr>
        <xdr:cNvSpPr/>
      </xdr:nvSpPr>
      <xdr:spPr>
        <a:xfrm>
          <a:off x="8632190" y="105086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91440</xdr:rowOff>
    </xdr:from>
    <xdr:to>
      <xdr:col>55</xdr:col>
      <xdr:colOff>0</xdr:colOff>
      <xdr:row>61</xdr:row>
      <xdr:rowOff>99060</xdr:rowOff>
    </xdr:to>
    <xdr:cxnSp macro="">
      <xdr:nvCxnSpPr>
        <xdr:cNvPr id="250" name="直線コネクタ 249">
          <a:extLst>
            <a:ext uri="{FF2B5EF4-FFF2-40B4-BE49-F238E27FC236}">
              <a16:creationId xmlns:a16="http://schemas.microsoft.com/office/drawing/2014/main" id="{8B5E9E62-8C27-42BD-A1CE-1C6D5F0360BD}"/>
            </a:ext>
          </a:extLst>
        </xdr:cNvPr>
        <xdr:cNvCxnSpPr/>
      </xdr:nvCxnSpPr>
      <xdr:spPr>
        <a:xfrm flipV="1">
          <a:off x="8686800" y="1055370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57785</xdr:rowOff>
    </xdr:from>
    <xdr:to>
      <xdr:col>46</xdr:col>
      <xdr:colOff>38100</xdr:colOff>
      <xdr:row>61</xdr:row>
      <xdr:rowOff>159385</xdr:rowOff>
    </xdr:to>
    <xdr:sp macro="" textlink="">
      <xdr:nvSpPr>
        <xdr:cNvPr id="251" name="楕円 250">
          <a:extLst>
            <a:ext uri="{FF2B5EF4-FFF2-40B4-BE49-F238E27FC236}">
              <a16:creationId xmlns:a16="http://schemas.microsoft.com/office/drawing/2014/main" id="{9DCA15AA-2024-4DB3-80A9-97E363B27AAD}"/>
            </a:ext>
          </a:extLst>
        </xdr:cNvPr>
        <xdr:cNvSpPr/>
      </xdr:nvSpPr>
      <xdr:spPr>
        <a:xfrm>
          <a:off x="7846060" y="105124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109220</xdr:rowOff>
    </xdr:to>
    <xdr:cxnSp macro="">
      <xdr:nvCxnSpPr>
        <xdr:cNvPr id="252" name="直線コネクタ 251">
          <a:extLst>
            <a:ext uri="{FF2B5EF4-FFF2-40B4-BE49-F238E27FC236}">
              <a16:creationId xmlns:a16="http://schemas.microsoft.com/office/drawing/2014/main" id="{6F6F372C-F026-4742-A8D0-A89FC42708A6}"/>
            </a:ext>
          </a:extLst>
        </xdr:cNvPr>
        <xdr:cNvCxnSpPr/>
      </xdr:nvCxnSpPr>
      <xdr:spPr>
        <a:xfrm flipV="1">
          <a:off x="7889240" y="10553700"/>
          <a:ext cx="7975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67310</xdr:rowOff>
    </xdr:from>
    <xdr:to>
      <xdr:col>41</xdr:col>
      <xdr:colOff>101600</xdr:colOff>
      <xdr:row>61</xdr:row>
      <xdr:rowOff>168910</xdr:rowOff>
    </xdr:to>
    <xdr:sp macro="" textlink="">
      <xdr:nvSpPr>
        <xdr:cNvPr id="253" name="楕円 252">
          <a:extLst>
            <a:ext uri="{FF2B5EF4-FFF2-40B4-BE49-F238E27FC236}">
              <a16:creationId xmlns:a16="http://schemas.microsoft.com/office/drawing/2014/main" id="{A1210655-BB4E-4F4C-8DD8-63558A3CA252}"/>
            </a:ext>
          </a:extLst>
        </xdr:cNvPr>
        <xdr:cNvSpPr/>
      </xdr:nvSpPr>
      <xdr:spPr>
        <a:xfrm>
          <a:off x="7029450" y="105238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109220</xdr:rowOff>
    </xdr:from>
    <xdr:to>
      <xdr:col>45</xdr:col>
      <xdr:colOff>177800</xdr:colOff>
      <xdr:row>61</xdr:row>
      <xdr:rowOff>118110</xdr:rowOff>
    </xdr:to>
    <xdr:cxnSp macro="">
      <xdr:nvCxnSpPr>
        <xdr:cNvPr id="254" name="直線コネクタ 253">
          <a:extLst>
            <a:ext uri="{FF2B5EF4-FFF2-40B4-BE49-F238E27FC236}">
              <a16:creationId xmlns:a16="http://schemas.microsoft.com/office/drawing/2014/main" id="{54F2E183-F636-4159-91E3-C9530A7E61B0}"/>
            </a:ext>
          </a:extLst>
        </xdr:cNvPr>
        <xdr:cNvCxnSpPr/>
      </xdr:nvCxnSpPr>
      <xdr:spPr>
        <a:xfrm flipV="1">
          <a:off x="7084060" y="10565765"/>
          <a:ext cx="8051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34925</xdr:rowOff>
    </xdr:from>
    <xdr:to>
      <xdr:col>36</xdr:col>
      <xdr:colOff>165100</xdr:colOff>
      <xdr:row>61</xdr:row>
      <xdr:rowOff>136525</xdr:rowOff>
    </xdr:to>
    <xdr:sp macro="" textlink="">
      <xdr:nvSpPr>
        <xdr:cNvPr id="255" name="楕円 254">
          <a:extLst>
            <a:ext uri="{FF2B5EF4-FFF2-40B4-BE49-F238E27FC236}">
              <a16:creationId xmlns:a16="http://schemas.microsoft.com/office/drawing/2014/main" id="{E32D2619-A70F-4207-BE40-71C13869EAE6}"/>
            </a:ext>
          </a:extLst>
        </xdr:cNvPr>
        <xdr:cNvSpPr/>
      </xdr:nvSpPr>
      <xdr:spPr>
        <a:xfrm>
          <a:off x="6231890" y="104933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86360</xdr:rowOff>
    </xdr:from>
    <xdr:to>
      <xdr:col>41</xdr:col>
      <xdr:colOff>50800</xdr:colOff>
      <xdr:row>61</xdr:row>
      <xdr:rowOff>118110</xdr:rowOff>
    </xdr:to>
    <xdr:cxnSp macro="">
      <xdr:nvCxnSpPr>
        <xdr:cNvPr id="256" name="直線コネクタ 255">
          <a:extLst>
            <a:ext uri="{FF2B5EF4-FFF2-40B4-BE49-F238E27FC236}">
              <a16:creationId xmlns:a16="http://schemas.microsoft.com/office/drawing/2014/main" id="{985CFA94-4971-406B-92C0-049BF4A0930E}"/>
            </a:ext>
          </a:extLst>
        </xdr:cNvPr>
        <xdr:cNvCxnSpPr/>
      </xdr:nvCxnSpPr>
      <xdr:spPr>
        <a:xfrm>
          <a:off x="6286500" y="10546715"/>
          <a:ext cx="7975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60960</xdr:rowOff>
    </xdr:from>
    <xdr:ext cx="469900" cy="259080"/>
    <xdr:sp macro="" textlink="">
      <xdr:nvSpPr>
        <xdr:cNvPr id="257" name="n_1aveValue【体育館・プール】&#10;一人当たり面積">
          <a:extLst>
            <a:ext uri="{FF2B5EF4-FFF2-40B4-BE49-F238E27FC236}">
              <a16:creationId xmlns:a16="http://schemas.microsoft.com/office/drawing/2014/main" id="{A6447D6F-563C-4414-93C3-5EBFB54CF575}"/>
            </a:ext>
          </a:extLst>
        </xdr:cNvPr>
        <xdr:cNvSpPr txBox="1"/>
      </xdr:nvSpPr>
      <xdr:spPr>
        <a:xfrm>
          <a:off x="8454390" y="1068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167640</xdr:rowOff>
    </xdr:from>
    <xdr:ext cx="467360" cy="256540"/>
    <xdr:sp macro="" textlink="">
      <xdr:nvSpPr>
        <xdr:cNvPr id="258" name="n_2aveValue【体育館・プール】&#10;一人当たり面積">
          <a:extLst>
            <a:ext uri="{FF2B5EF4-FFF2-40B4-BE49-F238E27FC236}">
              <a16:creationId xmlns:a16="http://schemas.microsoft.com/office/drawing/2014/main" id="{F49D45D8-91FB-42AD-AB33-2FD30EBCA9B3}"/>
            </a:ext>
          </a:extLst>
        </xdr:cNvPr>
        <xdr:cNvSpPr txBox="1"/>
      </xdr:nvSpPr>
      <xdr:spPr>
        <a:xfrm>
          <a:off x="7673340" y="10629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163830</xdr:rowOff>
    </xdr:from>
    <xdr:ext cx="467360" cy="259080"/>
    <xdr:sp macro="" textlink="">
      <xdr:nvSpPr>
        <xdr:cNvPr id="259" name="n_3aveValue【体育館・プール】&#10;一人当たり面積">
          <a:extLst>
            <a:ext uri="{FF2B5EF4-FFF2-40B4-BE49-F238E27FC236}">
              <a16:creationId xmlns:a16="http://schemas.microsoft.com/office/drawing/2014/main" id="{555713E4-E034-412F-9647-13A551193D2F}"/>
            </a:ext>
          </a:extLst>
        </xdr:cNvPr>
        <xdr:cNvSpPr txBox="1"/>
      </xdr:nvSpPr>
      <xdr:spPr>
        <a:xfrm>
          <a:off x="6866255" y="1062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133350</xdr:rowOff>
    </xdr:from>
    <xdr:ext cx="467360" cy="256540"/>
    <xdr:sp macro="" textlink="">
      <xdr:nvSpPr>
        <xdr:cNvPr id="260" name="n_4aveValue【体育館・プール】&#10;一人当たり面積">
          <a:extLst>
            <a:ext uri="{FF2B5EF4-FFF2-40B4-BE49-F238E27FC236}">
              <a16:creationId xmlns:a16="http://schemas.microsoft.com/office/drawing/2014/main" id="{750EBF38-C4D4-460C-A7DA-131FAF192F19}"/>
            </a:ext>
          </a:extLst>
        </xdr:cNvPr>
        <xdr:cNvSpPr txBox="1"/>
      </xdr:nvSpPr>
      <xdr:spPr>
        <a:xfrm>
          <a:off x="6068695" y="10587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166370</xdr:rowOff>
    </xdr:from>
    <xdr:ext cx="469900" cy="256540"/>
    <xdr:sp macro="" textlink="">
      <xdr:nvSpPr>
        <xdr:cNvPr id="261" name="n_1mainValue【体育館・プール】&#10;一人当たり面積">
          <a:extLst>
            <a:ext uri="{FF2B5EF4-FFF2-40B4-BE49-F238E27FC236}">
              <a16:creationId xmlns:a16="http://schemas.microsoft.com/office/drawing/2014/main" id="{0A409D35-8357-4EED-8D3B-99F08E5B8EAC}"/>
            </a:ext>
          </a:extLst>
        </xdr:cNvPr>
        <xdr:cNvSpPr txBox="1"/>
      </xdr:nvSpPr>
      <xdr:spPr>
        <a:xfrm>
          <a:off x="8454390" y="10285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4445</xdr:rowOff>
    </xdr:from>
    <xdr:ext cx="467360" cy="259080"/>
    <xdr:sp macro="" textlink="">
      <xdr:nvSpPr>
        <xdr:cNvPr id="262" name="n_2mainValue【体育館・プール】&#10;一人当たり面積">
          <a:extLst>
            <a:ext uri="{FF2B5EF4-FFF2-40B4-BE49-F238E27FC236}">
              <a16:creationId xmlns:a16="http://schemas.microsoft.com/office/drawing/2014/main" id="{A3A46859-ECE5-45ED-AE44-A5C885612AAB}"/>
            </a:ext>
          </a:extLst>
        </xdr:cNvPr>
        <xdr:cNvSpPr txBox="1"/>
      </xdr:nvSpPr>
      <xdr:spPr>
        <a:xfrm>
          <a:off x="7673340" y="10293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13970</xdr:rowOff>
    </xdr:from>
    <xdr:ext cx="467360" cy="259080"/>
    <xdr:sp macro="" textlink="">
      <xdr:nvSpPr>
        <xdr:cNvPr id="263" name="n_3mainValue【体育館・プール】&#10;一人当たり面積">
          <a:extLst>
            <a:ext uri="{FF2B5EF4-FFF2-40B4-BE49-F238E27FC236}">
              <a16:creationId xmlns:a16="http://schemas.microsoft.com/office/drawing/2014/main" id="{CC94ECFD-6642-4C43-A2C5-609ADE815EDB}"/>
            </a:ext>
          </a:extLst>
        </xdr:cNvPr>
        <xdr:cNvSpPr txBox="1"/>
      </xdr:nvSpPr>
      <xdr:spPr>
        <a:xfrm>
          <a:off x="6866255" y="10304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153035</xdr:rowOff>
    </xdr:from>
    <xdr:ext cx="467360" cy="259080"/>
    <xdr:sp macro="" textlink="">
      <xdr:nvSpPr>
        <xdr:cNvPr id="264" name="n_4mainValue【体育館・プール】&#10;一人当たり面積">
          <a:extLst>
            <a:ext uri="{FF2B5EF4-FFF2-40B4-BE49-F238E27FC236}">
              <a16:creationId xmlns:a16="http://schemas.microsoft.com/office/drawing/2014/main" id="{021A4032-803C-49F1-A7E7-D86AB5D021D9}"/>
            </a:ext>
          </a:extLst>
        </xdr:cNvPr>
        <xdr:cNvSpPr txBox="1"/>
      </xdr:nvSpPr>
      <xdr:spPr>
        <a:xfrm>
          <a:off x="6068695" y="102685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8ABE9D2-D1B7-4F04-880B-97769FEE461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DC3640A-7C81-4EA4-BA82-0B14DB14CA7A}"/>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D597F72-90F9-4F05-AB8B-CA46D73D7B47}"/>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2E55F66-AF4A-4B2A-892B-25006D0EBABE}"/>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D9BE728-0D47-48CD-B881-34B51691DE9E}"/>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B371454-B12E-4B87-AB42-9C5A9854F6C2}"/>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B98A845-F908-44C8-B077-CC844BCFFAE0}"/>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823E527-E2E6-437B-99BF-EDBEA6ECC479}"/>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3" name="テキスト ボックス 272">
          <a:extLst>
            <a:ext uri="{FF2B5EF4-FFF2-40B4-BE49-F238E27FC236}">
              <a16:creationId xmlns:a16="http://schemas.microsoft.com/office/drawing/2014/main" id="{D38555E3-F090-4345-AE0D-F83B00C71CCC}"/>
            </a:ext>
          </a:extLst>
        </xdr:cNvPr>
        <xdr:cNvSpPr txBox="1"/>
      </xdr:nvSpPr>
      <xdr:spPr>
        <a:xfrm>
          <a:off x="66675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5AAD72E-BC9B-47FE-9A31-ABA6AD18234B}"/>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5" name="テキスト ボックス 274">
          <a:extLst>
            <a:ext uri="{FF2B5EF4-FFF2-40B4-BE49-F238E27FC236}">
              <a16:creationId xmlns:a16="http://schemas.microsoft.com/office/drawing/2014/main" id="{2321FBAD-F4FE-4D20-9E5E-B8DE60E283B2}"/>
            </a:ext>
          </a:extLst>
        </xdr:cNvPr>
        <xdr:cNvSpPr txBox="1"/>
      </xdr:nvSpPr>
      <xdr:spPr>
        <a:xfrm>
          <a:off x="273685"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a:extLst>
            <a:ext uri="{FF2B5EF4-FFF2-40B4-BE49-F238E27FC236}">
              <a16:creationId xmlns:a16="http://schemas.microsoft.com/office/drawing/2014/main" id="{4D23708B-7D16-4A79-996D-C33C00762C5C}"/>
            </a:ext>
          </a:extLst>
        </xdr:cNvPr>
        <xdr:cNvCxnSpPr/>
      </xdr:nvCxnSpPr>
      <xdr:spPr>
        <a:xfrm>
          <a:off x="6858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77" name="テキスト ボックス 276">
          <a:extLst>
            <a:ext uri="{FF2B5EF4-FFF2-40B4-BE49-F238E27FC236}">
              <a16:creationId xmlns:a16="http://schemas.microsoft.com/office/drawing/2014/main" id="{022EF89D-1FF0-46E6-8DB3-8549E051E7E7}"/>
            </a:ext>
          </a:extLst>
        </xdr:cNvPr>
        <xdr:cNvSpPr txBox="1"/>
      </xdr:nvSpPr>
      <xdr:spPr>
        <a:xfrm>
          <a:off x="273685"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a:extLst>
            <a:ext uri="{FF2B5EF4-FFF2-40B4-BE49-F238E27FC236}">
              <a16:creationId xmlns:a16="http://schemas.microsoft.com/office/drawing/2014/main" id="{0CE5E7C7-9D2F-4B10-8818-068738E48F22}"/>
            </a:ext>
          </a:extLst>
        </xdr:cNvPr>
        <xdr:cNvCxnSpPr/>
      </xdr:nvCxnSpPr>
      <xdr:spPr>
        <a:xfrm>
          <a:off x="6858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9" name="テキスト ボックス 278">
          <a:extLst>
            <a:ext uri="{FF2B5EF4-FFF2-40B4-BE49-F238E27FC236}">
              <a16:creationId xmlns:a16="http://schemas.microsoft.com/office/drawing/2014/main" id="{2468F91A-9D4F-436E-A3B0-D69FC15BB531}"/>
            </a:ext>
          </a:extLst>
        </xdr:cNvPr>
        <xdr:cNvSpPr txBox="1"/>
      </xdr:nvSpPr>
      <xdr:spPr>
        <a:xfrm>
          <a:off x="343535" y="144462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a:extLst>
            <a:ext uri="{FF2B5EF4-FFF2-40B4-BE49-F238E27FC236}">
              <a16:creationId xmlns:a16="http://schemas.microsoft.com/office/drawing/2014/main" id="{D0E2A33C-F722-49CB-A4F0-B9418A66206D}"/>
            </a:ext>
          </a:extLst>
        </xdr:cNvPr>
        <xdr:cNvCxnSpPr/>
      </xdr:nvCxnSpPr>
      <xdr:spPr>
        <a:xfrm>
          <a:off x="6858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a:extLst>
            <a:ext uri="{FF2B5EF4-FFF2-40B4-BE49-F238E27FC236}">
              <a16:creationId xmlns:a16="http://schemas.microsoft.com/office/drawing/2014/main" id="{2F96F7C0-E772-4EB1-8B72-8C80B36475C7}"/>
            </a:ext>
          </a:extLst>
        </xdr:cNvPr>
        <xdr:cNvSpPr txBox="1"/>
      </xdr:nvSpPr>
      <xdr:spPr>
        <a:xfrm>
          <a:off x="34353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a:extLst>
            <a:ext uri="{FF2B5EF4-FFF2-40B4-BE49-F238E27FC236}">
              <a16:creationId xmlns:a16="http://schemas.microsoft.com/office/drawing/2014/main" id="{EA9609F3-780A-48FC-9293-398F7E6916DE}"/>
            </a:ext>
          </a:extLst>
        </xdr:cNvPr>
        <xdr:cNvCxnSpPr/>
      </xdr:nvCxnSpPr>
      <xdr:spPr>
        <a:xfrm>
          <a:off x="6858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83" name="テキスト ボックス 282">
          <a:extLst>
            <a:ext uri="{FF2B5EF4-FFF2-40B4-BE49-F238E27FC236}">
              <a16:creationId xmlns:a16="http://schemas.microsoft.com/office/drawing/2014/main" id="{8110AD40-F4F5-4A13-9F82-578534B1AFC5}"/>
            </a:ext>
          </a:extLst>
        </xdr:cNvPr>
        <xdr:cNvSpPr txBox="1"/>
      </xdr:nvSpPr>
      <xdr:spPr>
        <a:xfrm>
          <a:off x="34353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a:extLst>
            <a:ext uri="{FF2B5EF4-FFF2-40B4-BE49-F238E27FC236}">
              <a16:creationId xmlns:a16="http://schemas.microsoft.com/office/drawing/2014/main" id="{D5A09ED1-6E8E-4B91-A1BC-E3AFB4CBB361}"/>
            </a:ext>
          </a:extLst>
        </xdr:cNvPr>
        <xdr:cNvCxnSpPr/>
      </xdr:nvCxnSpPr>
      <xdr:spPr>
        <a:xfrm>
          <a:off x="6858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a:extLst>
            <a:ext uri="{FF2B5EF4-FFF2-40B4-BE49-F238E27FC236}">
              <a16:creationId xmlns:a16="http://schemas.microsoft.com/office/drawing/2014/main" id="{BF45C161-1399-485B-885E-418291B32C1C}"/>
            </a:ext>
          </a:extLst>
        </xdr:cNvPr>
        <xdr:cNvSpPr txBox="1"/>
      </xdr:nvSpPr>
      <xdr:spPr>
        <a:xfrm>
          <a:off x="34353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a:extLst>
            <a:ext uri="{FF2B5EF4-FFF2-40B4-BE49-F238E27FC236}">
              <a16:creationId xmlns:a16="http://schemas.microsoft.com/office/drawing/2014/main" id="{9BCEC3F4-7B40-4FB0-AA33-6DEA558BB940}"/>
            </a:ext>
          </a:extLst>
        </xdr:cNvPr>
        <xdr:cNvCxnSpPr/>
      </xdr:nvCxnSpPr>
      <xdr:spPr>
        <a:xfrm>
          <a:off x="6858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87" name="テキスト ボックス 286">
          <a:extLst>
            <a:ext uri="{FF2B5EF4-FFF2-40B4-BE49-F238E27FC236}">
              <a16:creationId xmlns:a16="http://schemas.microsoft.com/office/drawing/2014/main" id="{F8662421-DE53-458F-8068-D70AFBBD3287}"/>
            </a:ext>
          </a:extLst>
        </xdr:cNvPr>
        <xdr:cNvSpPr txBox="1"/>
      </xdr:nvSpPr>
      <xdr:spPr>
        <a:xfrm>
          <a:off x="386715" y="1313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56CB782-A3EE-4790-893B-10D769FFA584}"/>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F56FD09-9CE0-47DD-8BEC-64CF1CB28CA6}"/>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120650</xdr:rowOff>
    </xdr:from>
    <xdr:to>
      <xdr:col>24</xdr:col>
      <xdr:colOff>62865</xdr:colOff>
      <xdr:row>86</xdr:row>
      <xdr:rowOff>168910</xdr:rowOff>
    </xdr:to>
    <xdr:cxnSp macro="">
      <xdr:nvCxnSpPr>
        <xdr:cNvPr id="290" name="直線コネクタ 289">
          <a:extLst>
            <a:ext uri="{FF2B5EF4-FFF2-40B4-BE49-F238E27FC236}">
              <a16:creationId xmlns:a16="http://schemas.microsoft.com/office/drawing/2014/main" id="{26C172E7-E21E-4AD7-8726-90C66EA716DC}"/>
            </a:ext>
          </a:extLst>
        </xdr:cNvPr>
        <xdr:cNvCxnSpPr/>
      </xdr:nvCxnSpPr>
      <xdr:spPr>
        <a:xfrm flipV="1">
          <a:off x="4173855" y="1349565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福祉施設】&#10;有形固定資産減価償却率最小値テキスト">
          <a:extLst>
            <a:ext uri="{FF2B5EF4-FFF2-40B4-BE49-F238E27FC236}">
              <a16:creationId xmlns:a16="http://schemas.microsoft.com/office/drawing/2014/main" id="{12357077-A631-4005-8888-1B58E8E4CB2C}"/>
            </a:ext>
          </a:extLst>
        </xdr:cNvPr>
        <xdr:cNvSpPr txBox="1"/>
      </xdr:nvSpPr>
      <xdr:spPr>
        <a:xfrm>
          <a:off x="421259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a:extLst>
            <a:ext uri="{FF2B5EF4-FFF2-40B4-BE49-F238E27FC236}">
              <a16:creationId xmlns:a16="http://schemas.microsoft.com/office/drawing/2014/main" id="{D9540D7C-8AD4-4625-B901-10DFE905F619}"/>
            </a:ext>
          </a:extLst>
        </xdr:cNvPr>
        <xdr:cNvCxnSpPr/>
      </xdr:nvCxnSpPr>
      <xdr:spPr>
        <a:xfrm>
          <a:off x="411226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66675</xdr:rowOff>
    </xdr:from>
    <xdr:ext cx="405130" cy="256540"/>
    <xdr:sp macro="" textlink="">
      <xdr:nvSpPr>
        <xdr:cNvPr id="293" name="【福祉施設】&#10;有形固定資産減価償却率最大値テキスト">
          <a:extLst>
            <a:ext uri="{FF2B5EF4-FFF2-40B4-BE49-F238E27FC236}">
              <a16:creationId xmlns:a16="http://schemas.microsoft.com/office/drawing/2014/main" id="{5343348C-DF74-40EE-835D-90CC70433635}"/>
            </a:ext>
          </a:extLst>
        </xdr:cNvPr>
        <xdr:cNvSpPr txBox="1"/>
      </xdr:nvSpPr>
      <xdr:spPr>
        <a:xfrm>
          <a:off x="4212590" y="132664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120650</xdr:rowOff>
    </xdr:from>
    <xdr:to>
      <xdr:col>24</xdr:col>
      <xdr:colOff>152400</xdr:colOff>
      <xdr:row>78</xdr:row>
      <xdr:rowOff>120650</xdr:rowOff>
    </xdr:to>
    <xdr:cxnSp macro="">
      <xdr:nvCxnSpPr>
        <xdr:cNvPr id="294" name="直線コネクタ 293">
          <a:extLst>
            <a:ext uri="{FF2B5EF4-FFF2-40B4-BE49-F238E27FC236}">
              <a16:creationId xmlns:a16="http://schemas.microsoft.com/office/drawing/2014/main" id="{EA2D192F-038F-4B16-B1C9-A447EBB17768}"/>
            </a:ext>
          </a:extLst>
        </xdr:cNvPr>
        <xdr:cNvCxnSpPr/>
      </xdr:nvCxnSpPr>
      <xdr:spPr>
        <a:xfrm>
          <a:off x="4112260" y="134956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3810</xdr:rowOff>
    </xdr:from>
    <xdr:ext cx="405130" cy="259080"/>
    <xdr:sp macro="" textlink="">
      <xdr:nvSpPr>
        <xdr:cNvPr id="295" name="【福祉施設】&#10;有形固定資産減価償却率平均値テキスト">
          <a:extLst>
            <a:ext uri="{FF2B5EF4-FFF2-40B4-BE49-F238E27FC236}">
              <a16:creationId xmlns:a16="http://schemas.microsoft.com/office/drawing/2014/main" id="{84AEE51C-31F2-4AD0-8C16-522DC6EA9F8D}"/>
            </a:ext>
          </a:extLst>
        </xdr:cNvPr>
        <xdr:cNvSpPr txBox="1"/>
      </xdr:nvSpPr>
      <xdr:spPr>
        <a:xfrm>
          <a:off x="4212590" y="14064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152400</xdr:rowOff>
    </xdr:from>
    <xdr:to>
      <xdr:col>24</xdr:col>
      <xdr:colOff>114300</xdr:colOff>
      <xdr:row>83</xdr:row>
      <xdr:rowOff>82550</xdr:rowOff>
    </xdr:to>
    <xdr:sp macro="" textlink="">
      <xdr:nvSpPr>
        <xdr:cNvPr id="296" name="フローチャート: 判断 295">
          <a:extLst>
            <a:ext uri="{FF2B5EF4-FFF2-40B4-BE49-F238E27FC236}">
              <a16:creationId xmlns:a16="http://schemas.microsoft.com/office/drawing/2014/main" id="{2AD398CD-B6E7-4D66-BDC2-7DDE3832D9B1}"/>
            </a:ext>
          </a:extLst>
        </xdr:cNvPr>
        <xdr:cNvSpPr/>
      </xdr:nvSpPr>
      <xdr:spPr>
        <a:xfrm>
          <a:off x="4131310" y="142113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12065</xdr:rowOff>
    </xdr:from>
    <xdr:to>
      <xdr:col>20</xdr:col>
      <xdr:colOff>38100</xdr:colOff>
      <xdr:row>83</xdr:row>
      <xdr:rowOff>113665</xdr:rowOff>
    </xdr:to>
    <xdr:sp macro="" textlink="">
      <xdr:nvSpPr>
        <xdr:cNvPr id="297" name="フローチャート: 判断 296">
          <a:extLst>
            <a:ext uri="{FF2B5EF4-FFF2-40B4-BE49-F238E27FC236}">
              <a16:creationId xmlns:a16="http://schemas.microsoft.com/office/drawing/2014/main" id="{30B9EFC8-8171-4DDE-B8F1-F937373CC187}"/>
            </a:ext>
          </a:extLst>
        </xdr:cNvPr>
        <xdr:cNvSpPr/>
      </xdr:nvSpPr>
      <xdr:spPr>
        <a:xfrm>
          <a:off x="3388360" y="14246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8" name="フローチャート: 判断 297">
          <a:extLst>
            <a:ext uri="{FF2B5EF4-FFF2-40B4-BE49-F238E27FC236}">
              <a16:creationId xmlns:a16="http://schemas.microsoft.com/office/drawing/2014/main" id="{1E039C59-FE90-41EF-A8B4-BBC1962AB96B}"/>
            </a:ext>
          </a:extLst>
        </xdr:cNvPr>
        <xdr:cNvSpPr/>
      </xdr:nvSpPr>
      <xdr:spPr>
        <a:xfrm>
          <a:off x="2571750" y="141547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78740</xdr:rowOff>
    </xdr:from>
    <xdr:to>
      <xdr:col>10</xdr:col>
      <xdr:colOff>165100</xdr:colOff>
      <xdr:row>83</xdr:row>
      <xdr:rowOff>8890</xdr:rowOff>
    </xdr:to>
    <xdr:sp macro="" textlink="">
      <xdr:nvSpPr>
        <xdr:cNvPr id="299" name="フローチャート: 判断 298">
          <a:extLst>
            <a:ext uri="{FF2B5EF4-FFF2-40B4-BE49-F238E27FC236}">
              <a16:creationId xmlns:a16="http://schemas.microsoft.com/office/drawing/2014/main" id="{583189CE-0BA6-499C-A941-D7DE29974EE2}"/>
            </a:ext>
          </a:extLst>
        </xdr:cNvPr>
        <xdr:cNvSpPr/>
      </xdr:nvSpPr>
      <xdr:spPr>
        <a:xfrm>
          <a:off x="1774190" y="141376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41275</xdr:rowOff>
    </xdr:from>
    <xdr:to>
      <xdr:col>6</xdr:col>
      <xdr:colOff>38100</xdr:colOff>
      <xdr:row>82</xdr:row>
      <xdr:rowOff>143510</xdr:rowOff>
    </xdr:to>
    <xdr:sp macro="" textlink="">
      <xdr:nvSpPr>
        <xdr:cNvPr id="300" name="フローチャート: 判断 299">
          <a:extLst>
            <a:ext uri="{FF2B5EF4-FFF2-40B4-BE49-F238E27FC236}">
              <a16:creationId xmlns:a16="http://schemas.microsoft.com/office/drawing/2014/main" id="{91EAA9B6-EF8D-418E-8C9C-0A437A82532C}"/>
            </a:ext>
          </a:extLst>
        </xdr:cNvPr>
        <xdr:cNvSpPr/>
      </xdr:nvSpPr>
      <xdr:spPr>
        <a:xfrm>
          <a:off x="988060" y="14100175"/>
          <a:ext cx="787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FB90F26D-46F1-46A6-8FA9-2D36DCA6E926}"/>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C7353C34-1E05-40FC-9003-E9F9241D2D73}"/>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85A1959F-E66F-469F-B3A8-DE5EBC4F129C}"/>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7D3DC6D7-5F24-4E11-BB4E-D34DF4F31CD4}"/>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F5013BF6-67AD-442F-ADFF-8A48CB61D785}"/>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98425</xdr:rowOff>
    </xdr:from>
    <xdr:to>
      <xdr:col>24</xdr:col>
      <xdr:colOff>114300</xdr:colOff>
      <xdr:row>85</xdr:row>
      <xdr:rowOff>29210</xdr:rowOff>
    </xdr:to>
    <xdr:sp macro="" textlink="">
      <xdr:nvSpPr>
        <xdr:cNvPr id="306" name="楕円 305">
          <a:extLst>
            <a:ext uri="{FF2B5EF4-FFF2-40B4-BE49-F238E27FC236}">
              <a16:creationId xmlns:a16="http://schemas.microsoft.com/office/drawing/2014/main" id="{B572F522-59BB-46AC-99F8-A8D804E4DF80}"/>
            </a:ext>
          </a:extLst>
        </xdr:cNvPr>
        <xdr:cNvSpPr/>
      </xdr:nvSpPr>
      <xdr:spPr>
        <a:xfrm>
          <a:off x="4131310" y="14496415"/>
          <a:ext cx="9779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76835</xdr:rowOff>
    </xdr:from>
    <xdr:ext cx="405130" cy="256540"/>
    <xdr:sp macro="" textlink="">
      <xdr:nvSpPr>
        <xdr:cNvPr id="307" name="【福祉施設】&#10;有形固定資産減価償却率該当値テキスト">
          <a:extLst>
            <a:ext uri="{FF2B5EF4-FFF2-40B4-BE49-F238E27FC236}">
              <a16:creationId xmlns:a16="http://schemas.microsoft.com/office/drawing/2014/main" id="{F6A8719E-979A-42D0-983F-2CC78D0FB626}"/>
            </a:ext>
          </a:extLst>
        </xdr:cNvPr>
        <xdr:cNvSpPr txBox="1"/>
      </xdr:nvSpPr>
      <xdr:spPr>
        <a:xfrm>
          <a:off x="4212590" y="144786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60960</xdr:rowOff>
    </xdr:from>
    <xdr:to>
      <xdr:col>20</xdr:col>
      <xdr:colOff>38100</xdr:colOff>
      <xdr:row>84</xdr:row>
      <xdr:rowOff>162560</xdr:rowOff>
    </xdr:to>
    <xdr:sp macro="" textlink="">
      <xdr:nvSpPr>
        <xdr:cNvPr id="308" name="楕円 307">
          <a:extLst>
            <a:ext uri="{FF2B5EF4-FFF2-40B4-BE49-F238E27FC236}">
              <a16:creationId xmlns:a16="http://schemas.microsoft.com/office/drawing/2014/main" id="{B6D683A9-4BD8-4B0C-9AB4-53694F1FFF26}"/>
            </a:ext>
          </a:extLst>
        </xdr:cNvPr>
        <xdr:cNvSpPr/>
      </xdr:nvSpPr>
      <xdr:spPr>
        <a:xfrm>
          <a:off x="3388360" y="144589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111760</xdr:rowOff>
    </xdr:from>
    <xdr:to>
      <xdr:col>24</xdr:col>
      <xdr:colOff>63500</xdr:colOff>
      <xdr:row>84</xdr:row>
      <xdr:rowOff>149225</xdr:rowOff>
    </xdr:to>
    <xdr:cxnSp macro="">
      <xdr:nvCxnSpPr>
        <xdr:cNvPr id="309" name="直線コネクタ 308">
          <a:extLst>
            <a:ext uri="{FF2B5EF4-FFF2-40B4-BE49-F238E27FC236}">
              <a16:creationId xmlns:a16="http://schemas.microsoft.com/office/drawing/2014/main" id="{D7D73D07-5842-47D2-B39B-05DE05B8E7E5}"/>
            </a:ext>
          </a:extLst>
        </xdr:cNvPr>
        <xdr:cNvCxnSpPr/>
      </xdr:nvCxnSpPr>
      <xdr:spPr>
        <a:xfrm>
          <a:off x="3431540" y="14513560"/>
          <a:ext cx="742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23495</xdr:rowOff>
    </xdr:from>
    <xdr:to>
      <xdr:col>15</xdr:col>
      <xdr:colOff>101600</xdr:colOff>
      <xdr:row>84</xdr:row>
      <xdr:rowOff>125095</xdr:rowOff>
    </xdr:to>
    <xdr:sp macro="" textlink="">
      <xdr:nvSpPr>
        <xdr:cNvPr id="310" name="楕円 309">
          <a:extLst>
            <a:ext uri="{FF2B5EF4-FFF2-40B4-BE49-F238E27FC236}">
              <a16:creationId xmlns:a16="http://schemas.microsoft.com/office/drawing/2014/main" id="{42E5401D-2F84-4D93-8265-018602E1B96F}"/>
            </a:ext>
          </a:extLst>
        </xdr:cNvPr>
        <xdr:cNvSpPr/>
      </xdr:nvSpPr>
      <xdr:spPr>
        <a:xfrm>
          <a:off x="2571750" y="144214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74930</xdr:rowOff>
    </xdr:from>
    <xdr:to>
      <xdr:col>19</xdr:col>
      <xdr:colOff>177800</xdr:colOff>
      <xdr:row>84</xdr:row>
      <xdr:rowOff>111760</xdr:rowOff>
    </xdr:to>
    <xdr:cxnSp macro="">
      <xdr:nvCxnSpPr>
        <xdr:cNvPr id="311" name="直線コネクタ 310">
          <a:extLst>
            <a:ext uri="{FF2B5EF4-FFF2-40B4-BE49-F238E27FC236}">
              <a16:creationId xmlns:a16="http://schemas.microsoft.com/office/drawing/2014/main" id="{BB8FC6F5-AFC3-48EF-BCDE-550959D733CF}"/>
            </a:ext>
          </a:extLst>
        </xdr:cNvPr>
        <xdr:cNvCxnSpPr/>
      </xdr:nvCxnSpPr>
      <xdr:spPr>
        <a:xfrm>
          <a:off x="2626360" y="14476730"/>
          <a:ext cx="8051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121285</xdr:rowOff>
    </xdr:from>
    <xdr:to>
      <xdr:col>10</xdr:col>
      <xdr:colOff>165100</xdr:colOff>
      <xdr:row>84</xdr:row>
      <xdr:rowOff>52070</xdr:rowOff>
    </xdr:to>
    <xdr:sp macro="" textlink="">
      <xdr:nvSpPr>
        <xdr:cNvPr id="312" name="楕円 311">
          <a:extLst>
            <a:ext uri="{FF2B5EF4-FFF2-40B4-BE49-F238E27FC236}">
              <a16:creationId xmlns:a16="http://schemas.microsoft.com/office/drawing/2014/main" id="{B84A8805-4043-4F45-88C2-21CDBE49EC25}"/>
            </a:ext>
          </a:extLst>
        </xdr:cNvPr>
        <xdr:cNvSpPr/>
      </xdr:nvSpPr>
      <xdr:spPr>
        <a:xfrm>
          <a:off x="1774190" y="14353540"/>
          <a:ext cx="1092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635</xdr:rowOff>
    </xdr:from>
    <xdr:to>
      <xdr:col>15</xdr:col>
      <xdr:colOff>50800</xdr:colOff>
      <xdr:row>84</xdr:row>
      <xdr:rowOff>74930</xdr:rowOff>
    </xdr:to>
    <xdr:cxnSp macro="">
      <xdr:nvCxnSpPr>
        <xdr:cNvPr id="313" name="直線コネクタ 312">
          <a:extLst>
            <a:ext uri="{FF2B5EF4-FFF2-40B4-BE49-F238E27FC236}">
              <a16:creationId xmlns:a16="http://schemas.microsoft.com/office/drawing/2014/main" id="{1180F19D-D9C8-45E8-B673-B9C728D0873D}"/>
            </a:ext>
          </a:extLst>
        </xdr:cNvPr>
        <xdr:cNvCxnSpPr/>
      </xdr:nvCxnSpPr>
      <xdr:spPr>
        <a:xfrm>
          <a:off x="1828800" y="14402435"/>
          <a:ext cx="79756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155575</xdr:rowOff>
    </xdr:from>
    <xdr:to>
      <xdr:col>6</xdr:col>
      <xdr:colOff>38100</xdr:colOff>
      <xdr:row>84</xdr:row>
      <xdr:rowOff>86360</xdr:rowOff>
    </xdr:to>
    <xdr:sp macro="" textlink="">
      <xdr:nvSpPr>
        <xdr:cNvPr id="314" name="楕円 313">
          <a:extLst>
            <a:ext uri="{FF2B5EF4-FFF2-40B4-BE49-F238E27FC236}">
              <a16:creationId xmlns:a16="http://schemas.microsoft.com/office/drawing/2014/main" id="{F153FE54-6EE0-441F-874B-60BA3ADAE904}"/>
            </a:ext>
          </a:extLst>
        </xdr:cNvPr>
        <xdr:cNvSpPr/>
      </xdr:nvSpPr>
      <xdr:spPr>
        <a:xfrm>
          <a:off x="988060" y="14385925"/>
          <a:ext cx="787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635</xdr:rowOff>
    </xdr:from>
    <xdr:to>
      <xdr:col>10</xdr:col>
      <xdr:colOff>114300</xdr:colOff>
      <xdr:row>84</xdr:row>
      <xdr:rowOff>34925</xdr:rowOff>
    </xdr:to>
    <xdr:cxnSp macro="">
      <xdr:nvCxnSpPr>
        <xdr:cNvPr id="315" name="直線コネクタ 314">
          <a:extLst>
            <a:ext uri="{FF2B5EF4-FFF2-40B4-BE49-F238E27FC236}">
              <a16:creationId xmlns:a16="http://schemas.microsoft.com/office/drawing/2014/main" id="{39CF94EF-B677-42A3-9501-C6477AB05FD7}"/>
            </a:ext>
          </a:extLst>
        </xdr:cNvPr>
        <xdr:cNvCxnSpPr/>
      </xdr:nvCxnSpPr>
      <xdr:spPr>
        <a:xfrm flipV="1">
          <a:off x="1031240" y="14402435"/>
          <a:ext cx="7975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130175</xdr:rowOff>
    </xdr:from>
    <xdr:ext cx="405130" cy="259080"/>
    <xdr:sp macro="" textlink="">
      <xdr:nvSpPr>
        <xdr:cNvPr id="316" name="n_1aveValue【福祉施設】&#10;有形固定資産減価償却率">
          <a:extLst>
            <a:ext uri="{FF2B5EF4-FFF2-40B4-BE49-F238E27FC236}">
              <a16:creationId xmlns:a16="http://schemas.microsoft.com/office/drawing/2014/main" id="{5A62FDBA-3E30-4C66-BCF6-5DBA48797A87}"/>
            </a:ext>
          </a:extLst>
        </xdr:cNvPr>
        <xdr:cNvSpPr txBox="1"/>
      </xdr:nvSpPr>
      <xdr:spPr>
        <a:xfrm>
          <a:off x="3239135" y="14021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46355</xdr:rowOff>
    </xdr:from>
    <xdr:ext cx="402590" cy="259080"/>
    <xdr:sp macro="" textlink="">
      <xdr:nvSpPr>
        <xdr:cNvPr id="317" name="n_2aveValue【福祉施設】&#10;有形固定資産減価償却率">
          <a:extLst>
            <a:ext uri="{FF2B5EF4-FFF2-40B4-BE49-F238E27FC236}">
              <a16:creationId xmlns:a16="http://schemas.microsoft.com/office/drawing/2014/main" id="{FDD7695F-EE30-44BE-AFAA-4A11CE14E5CA}"/>
            </a:ext>
          </a:extLst>
        </xdr:cNvPr>
        <xdr:cNvSpPr txBox="1"/>
      </xdr:nvSpPr>
      <xdr:spPr>
        <a:xfrm>
          <a:off x="2439035" y="13935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25400</xdr:rowOff>
    </xdr:from>
    <xdr:ext cx="402590" cy="259080"/>
    <xdr:sp macro="" textlink="">
      <xdr:nvSpPr>
        <xdr:cNvPr id="318" name="n_3aveValue【福祉施設】&#10;有形固定資産減価償却率">
          <a:extLst>
            <a:ext uri="{FF2B5EF4-FFF2-40B4-BE49-F238E27FC236}">
              <a16:creationId xmlns:a16="http://schemas.microsoft.com/office/drawing/2014/main" id="{2BB2AF43-0692-4407-94E3-15238BA6A445}"/>
            </a:ext>
          </a:extLst>
        </xdr:cNvPr>
        <xdr:cNvSpPr txBox="1"/>
      </xdr:nvSpPr>
      <xdr:spPr>
        <a:xfrm>
          <a:off x="1641475" y="13909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159385</xdr:rowOff>
    </xdr:from>
    <xdr:ext cx="402590" cy="258445"/>
    <xdr:sp macro="" textlink="">
      <xdr:nvSpPr>
        <xdr:cNvPr id="319" name="n_4aveValue【福祉施設】&#10;有形固定資産減価償却率">
          <a:extLst>
            <a:ext uri="{FF2B5EF4-FFF2-40B4-BE49-F238E27FC236}">
              <a16:creationId xmlns:a16="http://schemas.microsoft.com/office/drawing/2014/main" id="{C3EAB578-A234-4B30-AAEB-4B85ECEF08AC}"/>
            </a:ext>
          </a:extLst>
        </xdr:cNvPr>
        <xdr:cNvSpPr txBox="1"/>
      </xdr:nvSpPr>
      <xdr:spPr>
        <a:xfrm>
          <a:off x="855345" y="138772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153670</xdr:rowOff>
    </xdr:from>
    <xdr:ext cx="405130" cy="259080"/>
    <xdr:sp macro="" textlink="">
      <xdr:nvSpPr>
        <xdr:cNvPr id="320" name="n_1mainValue【福祉施設】&#10;有形固定資産減価償却率">
          <a:extLst>
            <a:ext uri="{FF2B5EF4-FFF2-40B4-BE49-F238E27FC236}">
              <a16:creationId xmlns:a16="http://schemas.microsoft.com/office/drawing/2014/main" id="{F9F56D94-C318-433C-A74B-4979BAA0D004}"/>
            </a:ext>
          </a:extLst>
        </xdr:cNvPr>
        <xdr:cNvSpPr txBox="1"/>
      </xdr:nvSpPr>
      <xdr:spPr>
        <a:xfrm>
          <a:off x="3239135" y="1455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116205</xdr:rowOff>
    </xdr:from>
    <xdr:ext cx="402590" cy="259080"/>
    <xdr:sp macro="" textlink="">
      <xdr:nvSpPr>
        <xdr:cNvPr id="321" name="n_2mainValue【福祉施設】&#10;有形固定資産減価償却率">
          <a:extLst>
            <a:ext uri="{FF2B5EF4-FFF2-40B4-BE49-F238E27FC236}">
              <a16:creationId xmlns:a16="http://schemas.microsoft.com/office/drawing/2014/main" id="{80474DDE-0F09-4716-877A-546E701E6F6A}"/>
            </a:ext>
          </a:extLst>
        </xdr:cNvPr>
        <xdr:cNvSpPr txBox="1"/>
      </xdr:nvSpPr>
      <xdr:spPr>
        <a:xfrm>
          <a:off x="2439035" y="14518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42545</xdr:rowOff>
    </xdr:from>
    <xdr:ext cx="402590" cy="256540"/>
    <xdr:sp macro="" textlink="">
      <xdr:nvSpPr>
        <xdr:cNvPr id="322" name="n_3mainValue【福祉施設】&#10;有形固定資産減価償却率">
          <a:extLst>
            <a:ext uri="{FF2B5EF4-FFF2-40B4-BE49-F238E27FC236}">
              <a16:creationId xmlns:a16="http://schemas.microsoft.com/office/drawing/2014/main" id="{E92A2397-6611-4F4B-8072-415295374009}"/>
            </a:ext>
          </a:extLst>
        </xdr:cNvPr>
        <xdr:cNvSpPr txBox="1"/>
      </xdr:nvSpPr>
      <xdr:spPr>
        <a:xfrm>
          <a:off x="1641475" y="1444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76835</xdr:rowOff>
    </xdr:from>
    <xdr:ext cx="402590" cy="256540"/>
    <xdr:sp macro="" textlink="">
      <xdr:nvSpPr>
        <xdr:cNvPr id="323" name="n_4mainValue【福祉施設】&#10;有形固定資産減価償却率">
          <a:extLst>
            <a:ext uri="{FF2B5EF4-FFF2-40B4-BE49-F238E27FC236}">
              <a16:creationId xmlns:a16="http://schemas.microsoft.com/office/drawing/2014/main" id="{E510EA6F-5C9D-457B-B5A7-78BF57E2B83E}"/>
            </a:ext>
          </a:extLst>
        </xdr:cNvPr>
        <xdr:cNvSpPr txBox="1"/>
      </xdr:nvSpPr>
      <xdr:spPr>
        <a:xfrm>
          <a:off x="855345" y="144786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B581288-5CFB-4820-9F46-6590BDCDC061}"/>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EC8C350-679B-4056-A52B-A4CE6F6A5ABF}"/>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E8C8565-DE7E-433C-B539-BE3E9FF64211}"/>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D092B3A-F4B1-4A4A-971C-1DB703FCD93F}"/>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25AD07B-8B5B-4E46-AC1F-1F01B2566DC2}"/>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B465BCC5-EEA1-4034-82C3-9F1063ABF7D0}"/>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E9C21A8-2286-467B-BD7F-E768FD9FC37C}"/>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F72B5BB-9BE4-4897-9E29-8CCAA2D9C2DF}"/>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2" name="テキスト ボックス 331">
          <a:extLst>
            <a:ext uri="{FF2B5EF4-FFF2-40B4-BE49-F238E27FC236}">
              <a16:creationId xmlns:a16="http://schemas.microsoft.com/office/drawing/2014/main" id="{8812F3F1-EF53-4FFB-AF8C-4D81D18CE95F}"/>
            </a:ext>
          </a:extLst>
        </xdr:cNvPr>
        <xdr:cNvSpPr txBox="1"/>
      </xdr:nvSpPr>
      <xdr:spPr>
        <a:xfrm>
          <a:off x="592201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A9527E1E-3FF0-4BFB-BE84-1E52B35FB31F}"/>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55EE03C-D87F-4BDF-8664-9AB6337A07B9}"/>
            </a:ext>
          </a:extLst>
        </xdr:cNvPr>
        <xdr:cNvCxnSpPr/>
      </xdr:nvCxnSpPr>
      <xdr:spPr>
        <a:xfrm>
          <a:off x="5960110" y="1478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5" name="テキスト ボックス 334">
          <a:extLst>
            <a:ext uri="{FF2B5EF4-FFF2-40B4-BE49-F238E27FC236}">
              <a16:creationId xmlns:a16="http://schemas.microsoft.com/office/drawing/2014/main" id="{E5BA3F44-7E75-4426-894C-A9E0C9D51C97}"/>
            </a:ext>
          </a:extLst>
        </xdr:cNvPr>
        <xdr:cNvSpPr txBox="1"/>
      </xdr:nvSpPr>
      <xdr:spPr>
        <a:xfrm>
          <a:off x="5527040" y="1463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D5DAE95-93DF-4093-9EF8-E66CB8920DE0}"/>
            </a:ext>
          </a:extLst>
        </xdr:cNvPr>
        <xdr:cNvCxnSpPr/>
      </xdr:nvCxnSpPr>
      <xdr:spPr>
        <a:xfrm>
          <a:off x="5960110" y="1432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7" name="テキスト ボックス 336">
          <a:extLst>
            <a:ext uri="{FF2B5EF4-FFF2-40B4-BE49-F238E27FC236}">
              <a16:creationId xmlns:a16="http://schemas.microsoft.com/office/drawing/2014/main" id="{39142D1C-E5EA-45F9-80F4-C33547DB40CC}"/>
            </a:ext>
          </a:extLst>
        </xdr:cNvPr>
        <xdr:cNvSpPr txBox="1"/>
      </xdr:nvSpPr>
      <xdr:spPr>
        <a:xfrm>
          <a:off x="5527040" y="1418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7631B84-0132-4AAE-A15E-988137A9D49B}"/>
            </a:ext>
          </a:extLst>
        </xdr:cNvPr>
        <xdr:cNvCxnSpPr/>
      </xdr:nvCxnSpPr>
      <xdr:spPr>
        <a:xfrm>
          <a:off x="5960110" y="1386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9" name="テキスト ボックス 338">
          <a:extLst>
            <a:ext uri="{FF2B5EF4-FFF2-40B4-BE49-F238E27FC236}">
              <a16:creationId xmlns:a16="http://schemas.microsoft.com/office/drawing/2014/main" id="{B7D46B31-CCAB-42D2-873E-8033540A54F3}"/>
            </a:ext>
          </a:extLst>
        </xdr:cNvPr>
        <xdr:cNvSpPr txBox="1"/>
      </xdr:nvSpPr>
      <xdr:spPr>
        <a:xfrm>
          <a:off x="5527040" y="1372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DDA43ED8-BF5B-454F-8CA8-BB9F3ECB63E0}"/>
            </a:ext>
          </a:extLst>
        </xdr:cNvPr>
        <xdr:cNvCxnSpPr/>
      </xdr:nvCxnSpPr>
      <xdr:spPr>
        <a:xfrm>
          <a:off x="5960110" y="1341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1" name="テキスト ボックス 340">
          <a:extLst>
            <a:ext uri="{FF2B5EF4-FFF2-40B4-BE49-F238E27FC236}">
              <a16:creationId xmlns:a16="http://schemas.microsoft.com/office/drawing/2014/main" id="{A33705CA-B64B-4CA6-B035-03A854E6788C}"/>
            </a:ext>
          </a:extLst>
        </xdr:cNvPr>
        <xdr:cNvSpPr txBox="1"/>
      </xdr:nvSpPr>
      <xdr:spPr>
        <a:xfrm>
          <a:off x="5527040" y="1326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CF789CA-A57E-4DE7-950D-289FCA906701}"/>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3" name="テキスト ボックス 342">
          <a:extLst>
            <a:ext uri="{FF2B5EF4-FFF2-40B4-BE49-F238E27FC236}">
              <a16:creationId xmlns:a16="http://schemas.microsoft.com/office/drawing/2014/main" id="{A8B168FD-C98A-430B-969C-AB41E9965EBD}"/>
            </a:ext>
          </a:extLst>
        </xdr:cNvPr>
        <xdr:cNvSpPr txBox="1"/>
      </xdr:nvSpPr>
      <xdr:spPr>
        <a:xfrm>
          <a:off x="5527040"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A8156B7-6955-40CB-9034-10ACAADB8C20}"/>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60960</xdr:rowOff>
    </xdr:from>
    <xdr:to>
      <xdr:col>54</xdr:col>
      <xdr:colOff>189865</xdr:colOff>
      <xdr:row>86</xdr:row>
      <xdr:rowOff>33655</xdr:rowOff>
    </xdr:to>
    <xdr:cxnSp macro="">
      <xdr:nvCxnSpPr>
        <xdr:cNvPr id="345" name="直線コネクタ 344">
          <a:extLst>
            <a:ext uri="{FF2B5EF4-FFF2-40B4-BE49-F238E27FC236}">
              <a16:creationId xmlns:a16="http://schemas.microsoft.com/office/drawing/2014/main" id="{5773AF32-9B8F-4C55-8C2E-8F9B51BA81ED}"/>
            </a:ext>
          </a:extLst>
        </xdr:cNvPr>
        <xdr:cNvCxnSpPr/>
      </xdr:nvCxnSpPr>
      <xdr:spPr>
        <a:xfrm flipV="1">
          <a:off x="9429115" y="1343025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37465</xdr:rowOff>
    </xdr:from>
    <xdr:ext cx="469900" cy="259080"/>
    <xdr:sp macro="" textlink="">
      <xdr:nvSpPr>
        <xdr:cNvPr id="346" name="【福祉施設】&#10;一人当たり面積最小値テキスト">
          <a:extLst>
            <a:ext uri="{FF2B5EF4-FFF2-40B4-BE49-F238E27FC236}">
              <a16:creationId xmlns:a16="http://schemas.microsoft.com/office/drawing/2014/main" id="{82C16436-6FA5-42C4-B864-E6F08ADB2256}"/>
            </a:ext>
          </a:extLst>
        </xdr:cNvPr>
        <xdr:cNvSpPr txBox="1"/>
      </xdr:nvSpPr>
      <xdr:spPr>
        <a:xfrm>
          <a:off x="946785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33655</xdr:rowOff>
    </xdr:from>
    <xdr:to>
      <xdr:col>55</xdr:col>
      <xdr:colOff>88900</xdr:colOff>
      <xdr:row>86</xdr:row>
      <xdr:rowOff>33655</xdr:rowOff>
    </xdr:to>
    <xdr:cxnSp macro="">
      <xdr:nvCxnSpPr>
        <xdr:cNvPr id="347" name="直線コネクタ 346">
          <a:extLst>
            <a:ext uri="{FF2B5EF4-FFF2-40B4-BE49-F238E27FC236}">
              <a16:creationId xmlns:a16="http://schemas.microsoft.com/office/drawing/2014/main" id="{1C90AD08-AFFC-4E58-AFCB-E93D32CCCD59}"/>
            </a:ext>
          </a:extLst>
        </xdr:cNvPr>
        <xdr:cNvCxnSpPr/>
      </xdr:nvCxnSpPr>
      <xdr:spPr>
        <a:xfrm>
          <a:off x="9356090" y="147764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7620</xdr:rowOff>
    </xdr:from>
    <xdr:ext cx="469900" cy="256540"/>
    <xdr:sp macro="" textlink="">
      <xdr:nvSpPr>
        <xdr:cNvPr id="348" name="【福祉施設】&#10;一人当たり面積最大値テキスト">
          <a:extLst>
            <a:ext uri="{FF2B5EF4-FFF2-40B4-BE49-F238E27FC236}">
              <a16:creationId xmlns:a16="http://schemas.microsoft.com/office/drawing/2014/main" id="{44F7EFFF-1E3F-4A6C-807F-927AEF346154}"/>
            </a:ext>
          </a:extLst>
        </xdr:cNvPr>
        <xdr:cNvSpPr txBox="1"/>
      </xdr:nvSpPr>
      <xdr:spPr>
        <a:xfrm>
          <a:off x="9467850" y="132111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60960</xdr:rowOff>
    </xdr:from>
    <xdr:to>
      <xdr:col>55</xdr:col>
      <xdr:colOff>88900</xdr:colOff>
      <xdr:row>78</xdr:row>
      <xdr:rowOff>60960</xdr:rowOff>
    </xdr:to>
    <xdr:cxnSp macro="">
      <xdr:nvCxnSpPr>
        <xdr:cNvPr id="349" name="直線コネクタ 348">
          <a:extLst>
            <a:ext uri="{FF2B5EF4-FFF2-40B4-BE49-F238E27FC236}">
              <a16:creationId xmlns:a16="http://schemas.microsoft.com/office/drawing/2014/main" id="{838C91C0-F6A4-4BED-876A-CCC4B1A7BD56}"/>
            </a:ext>
          </a:extLst>
        </xdr:cNvPr>
        <xdr:cNvCxnSpPr/>
      </xdr:nvCxnSpPr>
      <xdr:spPr>
        <a:xfrm>
          <a:off x="9356090" y="134302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91440</xdr:rowOff>
    </xdr:from>
    <xdr:ext cx="469900" cy="259080"/>
    <xdr:sp macro="" textlink="">
      <xdr:nvSpPr>
        <xdr:cNvPr id="350" name="【福祉施設】&#10;一人当たり面積平均値テキスト">
          <a:extLst>
            <a:ext uri="{FF2B5EF4-FFF2-40B4-BE49-F238E27FC236}">
              <a16:creationId xmlns:a16="http://schemas.microsoft.com/office/drawing/2014/main" id="{0926729C-2458-44D8-9203-3815DEDCF3EC}"/>
            </a:ext>
          </a:extLst>
        </xdr:cNvPr>
        <xdr:cNvSpPr txBox="1"/>
      </xdr:nvSpPr>
      <xdr:spPr>
        <a:xfrm>
          <a:off x="9467850" y="1432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5B69C84B-2584-4958-AFC1-CD65F5BE3C20}"/>
            </a:ext>
          </a:extLst>
        </xdr:cNvPr>
        <xdr:cNvSpPr/>
      </xdr:nvSpPr>
      <xdr:spPr>
        <a:xfrm>
          <a:off x="9394190" y="1434338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99060</xdr:rowOff>
    </xdr:from>
    <xdr:to>
      <xdr:col>50</xdr:col>
      <xdr:colOff>165100</xdr:colOff>
      <xdr:row>84</xdr:row>
      <xdr:rowOff>29210</xdr:rowOff>
    </xdr:to>
    <xdr:sp macro="" textlink="">
      <xdr:nvSpPr>
        <xdr:cNvPr id="352" name="フローチャート: 判断 351">
          <a:extLst>
            <a:ext uri="{FF2B5EF4-FFF2-40B4-BE49-F238E27FC236}">
              <a16:creationId xmlns:a16="http://schemas.microsoft.com/office/drawing/2014/main" id="{7C71A10F-05D1-4018-ACB3-3249FD9189E2}"/>
            </a:ext>
          </a:extLst>
        </xdr:cNvPr>
        <xdr:cNvSpPr/>
      </xdr:nvSpPr>
      <xdr:spPr>
        <a:xfrm>
          <a:off x="8632190" y="143256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12700</xdr:rowOff>
    </xdr:from>
    <xdr:to>
      <xdr:col>46</xdr:col>
      <xdr:colOff>38100</xdr:colOff>
      <xdr:row>83</xdr:row>
      <xdr:rowOff>114300</xdr:rowOff>
    </xdr:to>
    <xdr:sp macro="" textlink="">
      <xdr:nvSpPr>
        <xdr:cNvPr id="353" name="フローチャート: 判断 352">
          <a:extLst>
            <a:ext uri="{FF2B5EF4-FFF2-40B4-BE49-F238E27FC236}">
              <a16:creationId xmlns:a16="http://schemas.microsoft.com/office/drawing/2014/main" id="{C1A82F72-D28F-4E47-AC52-EB4F82C3D6F1}"/>
            </a:ext>
          </a:extLst>
        </xdr:cNvPr>
        <xdr:cNvSpPr/>
      </xdr:nvSpPr>
      <xdr:spPr>
        <a:xfrm>
          <a:off x="7846060" y="142468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156210</xdr:rowOff>
    </xdr:from>
    <xdr:to>
      <xdr:col>41</xdr:col>
      <xdr:colOff>101600</xdr:colOff>
      <xdr:row>83</xdr:row>
      <xdr:rowOff>86360</xdr:rowOff>
    </xdr:to>
    <xdr:sp macro="" textlink="">
      <xdr:nvSpPr>
        <xdr:cNvPr id="354" name="フローチャート: 判断 353">
          <a:extLst>
            <a:ext uri="{FF2B5EF4-FFF2-40B4-BE49-F238E27FC236}">
              <a16:creationId xmlns:a16="http://schemas.microsoft.com/office/drawing/2014/main" id="{867F432B-B2CA-4394-9EDA-87B3850CA6A4}"/>
            </a:ext>
          </a:extLst>
        </xdr:cNvPr>
        <xdr:cNvSpPr/>
      </xdr:nvSpPr>
      <xdr:spPr>
        <a:xfrm>
          <a:off x="7029450" y="142170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143510</xdr:rowOff>
    </xdr:from>
    <xdr:to>
      <xdr:col>36</xdr:col>
      <xdr:colOff>165100</xdr:colOff>
      <xdr:row>83</xdr:row>
      <xdr:rowOff>73025</xdr:rowOff>
    </xdr:to>
    <xdr:sp macro="" textlink="">
      <xdr:nvSpPr>
        <xdr:cNvPr id="355" name="フローチャート: 判断 354">
          <a:extLst>
            <a:ext uri="{FF2B5EF4-FFF2-40B4-BE49-F238E27FC236}">
              <a16:creationId xmlns:a16="http://schemas.microsoft.com/office/drawing/2014/main" id="{16BA117D-7B73-406D-83B3-EBFD23C3FAFC}"/>
            </a:ext>
          </a:extLst>
        </xdr:cNvPr>
        <xdr:cNvSpPr/>
      </xdr:nvSpPr>
      <xdr:spPr>
        <a:xfrm>
          <a:off x="6231890" y="14200505"/>
          <a:ext cx="1092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166074B9-7B92-4906-838D-0CF3BCE532F9}"/>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92B9271E-8213-493B-B782-A065AFBB9D3E}"/>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97300DEF-8353-44A2-8F2F-03D9E9484CEB}"/>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7F96F59A-26C4-4D36-995D-BDB8ABFDBEAE}"/>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F77F7B6-D72C-4606-A440-4447435AE93E}"/>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48895</xdr:rowOff>
    </xdr:from>
    <xdr:to>
      <xdr:col>55</xdr:col>
      <xdr:colOff>50800</xdr:colOff>
      <xdr:row>81</xdr:row>
      <xdr:rowOff>150495</xdr:rowOff>
    </xdr:to>
    <xdr:sp macro="" textlink="">
      <xdr:nvSpPr>
        <xdr:cNvPr id="361" name="楕円 360">
          <a:extLst>
            <a:ext uri="{FF2B5EF4-FFF2-40B4-BE49-F238E27FC236}">
              <a16:creationId xmlns:a16="http://schemas.microsoft.com/office/drawing/2014/main" id="{05935322-18C5-4214-BD7B-3640D5F2C6E6}"/>
            </a:ext>
          </a:extLst>
        </xdr:cNvPr>
        <xdr:cNvSpPr/>
      </xdr:nvSpPr>
      <xdr:spPr>
        <a:xfrm>
          <a:off x="9394190" y="1393825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71755</xdr:rowOff>
    </xdr:from>
    <xdr:ext cx="469900" cy="259080"/>
    <xdr:sp macro="" textlink="">
      <xdr:nvSpPr>
        <xdr:cNvPr id="362" name="【福祉施設】&#10;一人当たり面積該当値テキスト">
          <a:extLst>
            <a:ext uri="{FF2B5EF4-FFF2-40B4-BE49-F238E27FC236}">
              <a16:creationId xmlns:a16="http://schemas.microsoft.com/office/drawing/2014/main" id="{A01C8896-CD9D-4F3F-B123-CFB73C4A0704}"/>
            </a:ext>
          </a:extLst>
        </xdr:cNvPr>
        <xdr:cNvSpPr txBox="1"/>
      </xdr:nvSpPr>
      <xdr:spPr>
        <a:xfrm>
          <a:off x="9467850" y="13785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63500</xdr:rowOff>
    </xdr:from>
    <xdr:to>
      <xdr:col>50</xdr:col>
      <xdr:colOff>165100</xdr:colOff>
      <xdr:row>81</xdr:row>
      <xdr:rowOff>164465</xdr:rowOff>
    </xdr:to>
    <xdr:sp macro="" textlink="">
      <xdr:nvSpPr>
        <xdr:cNvPr id="363" name="楕円 362">
          <a:extLst>
            <a:ext uri="{FF2B5EF4-FFF2-40B4-BE49-F238E27FC236}">
              <a16:creationId xmlns:a16="http://schemas.microsoft.com/office/drawing/2014/main" id="{229F05DB-39B6-4F62-93B9-07ED36F8ABFD}"/>
            </a:ext>
          </a:extLst>
        </xdr:cNvPr>
        <xdr:cNvSpPr/>
      </xdr:nvSpPr>
      <xdr:spPr>
        <a:xfrm>
          <a:off x="8632190" y="13947140"/>
          <a:ext cx="10922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99695</xdr:rowOff>
    </xdr:from>
    <xdr:to>
      <xdr:col>55</xdr:col>
      <xdr:colOff>0</xdr:colOff>
      <xdr:row>81</xdr:row>
      <xdr:rowOff>113665</xdr:rowOff>
    </xdr:to>
    <xdr:cxnSp macro="">
      <xdr:nvCxnSpPr>
        <xdr:cNvPr id="364" name="直線コネクタ 363">
          <a:extLst>
            <a:ext uri="{FF2B5EF4-FFF2-40B4-BE49-F238E27FC236}">
              <a16:creationId xmlns:a16="http://schemas.microsoft.com/office/drawing/2014/main" id="{1BBE38C5-BF39-434C-AC5A-C76E3F70292E}"/>
            </a:ext>
          </a:extLst>
        </xdr:cNvPr>
        <xdr:cNvCxnSpPr/>
      </xdr:nvCxnSpPr>
      <xdr:spPr>
        <a:xfrm flipV="1">
          <a:off x="8686800" y="13983335"/>
          <a:ext cx="742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71755</xdr:rowOff>
    </xdr:from>
    <xdr:to>
      <xdr:col>46</xdr:col>
      <xdr:colOff>38100</xdr:colOff>
      <xdr:row>82</xdr:row>
      <xdr:rowOff>1905</xdr:rowOff>
    </xdr:to>
    <xdr:sp macro="" textlink="">
      <xdr:nvSpPr>
        <xdr:cNvPr id="365" name="楕円 364">
          <a:extLst>
            <a:ext uri="{FF2B5EF4-FFF2-40B4-BE49-F238E27FC236}">
              <a16:creationId xmlns:a16="http://schemas.microsoft.com/office/drawing/2014/main" id="{5582FBFA-9294-4B16-A72F-A24F17A27EF2}"/>
            </a:ext>
          </a:extLst>
        </xdr:cNvPr>
        <xdr:cNvSpPr/>
      </xdr:nvSpPr>
      <xdr:spPr>
        <a:xfrm>
          <a:off x="7846060" y="139573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113665</xdr:rowOff>
    </xdr:from>
    <xdr:to>
      <xdr:col>50</xdr:col>
      <xdr:colOff>114300</xdr:colOff>
      <xdr:row>81</xdr:row>
      <xdr:rowOff>122555</xdr:rowOff>
    </xdr:to>
    <xdr:cxnSp macro="">
      <xdr:nvCxnSpPr>
        <xdr:cNvPr id="366" name="直線コネクタ 365">
          <a:extLst>
            <a:ext uri="{FF2B5EF4-FFF2-40B4-BE49-F238E27FC236}">
              <a16:creationId xmlns:a16="http://schemas.microsoft.com/office/drawing/2014/main" id="{D6B69550-773A-4CAD-96FF-0731DA17ECC7}"/>
            </a:ext>
          </a:extLst>
        </xdr:cNvPr>
        <xdr:cNvCxnSpPr/>
      </xdr:nvCxnSpPr>
      <xdr:spPr>
        <a:xfrm flipV="1">
          <a:off x="7889240" y="14001115"/>
          <a:ext cx="7975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90170</xdr:rowOff>
    </xdr:from>
    <xdr:to>
      <xdr:col>41</xdr:col>
      <xdr:colOff>101600</xdr:colOff>
      <xdr:row>82</xdr:row>
      <xdr:rowOff>20320</xdr:rowOff>
    </xdr:to>
    <xdr:sp macro="" textlink="">
      <xdr:nvSpPr>
        <xdr:cNvPr id="367" name="楕円 366">
          <a:extLst>
            <a:ext uri="{FF2B5EF4-FFF2-40B4-BE49-F238E27FC236}">
              <a16:creationId xmlns:a16="http://schemas.microsoft.com/office/drawing/2014/main" id="{03FBE6D9-46D5-427A-B47F-9F15C6344986}"/>
            </a:ext>
          </a:extLst>
        </xdr:cNvPr>
        <xdr:cNvSpPr/>
      </xdr:nvSpPr>
      <xdr:spPr>
        <a:xfrm>
          <a:off x="7029450" y="139814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122555</xdr:rowOff>
    </xdr:from>
    <xdr:to>
      <xdr:col>45</xdr:col>
      <xdr:colOff>177800</xdr:colOff>
      <xdr:row>81</xdr:row>
      <xdr:rowOff>140970</xdr:rowOff>
    </xdr:to>
    <xdr:cxnSp macro="">
      <xdr:nvCxnSpPr>
        <xdr:cNvPr id="368" name="直線コネクタ 367">
          <a:extLst>
            <a:ext uri="{FF2B5EF4-FFF2-40B4-BE49-F238E27FC236}">
              <a16:creationId xmlns:a16="http://schemas.microsoft.com/office/drawing/2014/main" id="{CBB182CC-E436-4D3E-B069-A3C0F377F592}"/>
            </a:ext>
          </a:extLst>
        </xdr:cNvPr>
        <xdr:cNvCxnSpPr/>
      </xdr:nvCxnSpPr>
      <xdr:spPr>
        <a:xfrm flipV="1">
          <a:off x="7084060" y="14011910"/>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63500</xdr:rowOff>
    </xdr:from>
    <xdr:to>
      <xdr:col>36</xdr:col>
      <xdr:colOff>165100</xdr:colOff>
      <xdr:row>81</xdr:row>
      <xdr:rowOff>164465</xdr:rowOff>
    </xdr:to>
    <xdr:sp macro="" textlink="">
      <xdr:nvSpPr>
        <xdr:cNvPr id="369" name="楕円 368">
          <a:extLst>
            <a:ext uri="{FF2B5EF4-FFF2-40B4-BE49-F238E27FC236}">
              <a16:creationId xmlns:a16="http://schemas.microsoft.com/office/drawing/2014/main" id="{11DB2577-C434-4065-A124-4A5EE5224770}"/>
            </a:ext>
          </a:extLst>
        </xdr:cNvPr>
        <xdr:cNvSpPr/>
      </xdr:nvSpPr>
      <xdr:spPr>
        <a:xfrm>
          <a:off x="6231890" y="13947140"/>
          <a:ext cx="10922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113665</xdr:rowOff>
    </xdr:from>
    <xdr:to>
      <xdr:col>41</xdr:col>
      <xdr:colOff>50800</xdr:colOff>
      <xdr:row>81</xdr:row>
      <xdr:rowOff>140970</xdr:rowOff>
    </xdr:to>
    <xdr:cxnSp macro="">
      <xdr:nvCxnSpPr>
        <xdr:cNvPr id="370" name="直線コネクタ 369">
          <a:extLst>
            <a:ext uri="{FF2B5EF4-FFF2-40B4-BE49-F238E27FC236}">
              <a16:creationId xmlns:a16="http://schemas.microsoft.com/office/drawing/2014/main" id="{5C97648C-C4D7-4DBB-BB4C-D5FED9C6AF65}"/>
            </a:ext>
          </a:extLst>
        </xdr:cNvPr>
        <xdr:cNvCxnSpPr/>
      </xdr:nvCxnSpPr>
      <xdr:spPr>
        <a:xfrm>
          <a:off x="6286500" y="14001115"/>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20320</xdr:rowOff>
    </xdr:from>
    <xdr:ext cx="469900" cy="256540"/>
    <xdr:sp macro="" textlink="">
      <xdr:nvSpPr>
        <xdr:cNvPr id="371" name="n_1aveValue【福祉施設】&#10;一人当たり面積">
          <a:extLst>
            <a:ext uri="{FF2B5EF4-FFF2-40B4-BE49-F238E27FC236}">
              <a16:creationId xmlns:a16="http://schemas.microsoft.com/office/drawing/2014/main" id="{CD803644-3B1E-4FB2-969F-9CE97EBBB61B}"/>
            </a:ext>
          </a:extLst>
        </xdr:cNvPr>
        <xdr:cNvSpPr txBox="1"/>
      </xdr:nvSpPr>
      <xdr:spPr>
        <a:xfrm>
          <a:off x="8454390" y="14418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105410</xdr:rowOff>
    </xdr:from>
    <xdr:ext cx="467360" cy="259080"/>
    <xdr:sp macro="" textlink="">
      <xdr:nvSpPr>
        <xdr:cNvPr id="372" name="n_2aveValue【福祉施設】&#10;一人当たり面積">
          <a:extLst>
            <a:ext uri="{FF2B5EF4-FFF2-40B4-BE49-F238E27FC236}">
              <a16:creationId xmlns:a16="http://schemas.microsoft.com/office/drawing/2014/main" id="{65FE5CBA-C6C0-443F-B610-FA087A9DCB4A}"/>
            </a:ext>
          </a:extLst>
        </xdr:cNvPr>
        <xdr:cNvSpPr txBox="1"/>
      </xdr:nvSpPr>
      <xdr:spPr>
        <a:xfrm>
          <a:off x="7673340" y="14333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7360" cy="256540"/>
    <xdr:sp macro="" textlink="">
      <xdr:nvSpPr>
        <xdr:cNvPr id="373" name="n_3aveValue【福祉施設】&#10;一人当たり面積">
          <a:extLst>
            <a:ext uri="{FF2B5EF4-FFF2-40B4-BE49-F238E27FC236}">
              <a16:creationId xmlns:a16="http://schemas.microsoft.com/office/drawing/2014/main" id="{94AF003C-B5B9-474D-95AF-50D62B2397F1}"/>
            </a:ext>
          </a:extLst>
        </xdr:cNvPr>
        <xdr:cNvSpPr txBox="1"/>
      </xdr:nvSpPr>
      <xdr:spPr>
        <a:xfrm>
          <a:off x="6866255" y="1430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64135</xdr:rowOff>
    </xdr:from>
    <xdr:ext cx="467360" cy="256540"/>
    <xdr:sp macro="" textlink="">
      <xdr:nvSpPr>
        <xdr:cNvPr id="374" name="n_4aveValue【福祉施設】&#10;一人当たり面積">
          <a:extLst>
            <a:ext uri="{FF2B5EF4-FFF2-40B4-BE49-F238E27FC236}">
              <a16:creationId xmlns:a16="http://schemas.microsoft.com/office/drawing/2014/main" id="{D7F54284-82CE-4356-A8F5-E202E2211F8B}"/>
            </a:ext>
          </a:extLst>
        </xdr:cNvPr>
        <xdr:cNvSpPr txBox="1"/>
      </xdr:nvSpPr>
      <xdr:spPr>
        <a:xfrm>
          <a:off x="6068695" y="14290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9525</xdr:rowOff>
    </xdr:from>
    <xdr:ext cx="469900" cy="256540"/>
    <xdr:sp macro="" textlink="">
      <xdr:nvSpPr>
        <xdr:cNvPr id="375" name="n_1mainValue【福祉施設】&#10;一人当たり面積">
          <a:extLst>
            <a:ext uri="{FF2B5EF4-FFF2-40B4-BE49-F238E27FC236}">
              <a16:creationId xmlns:a16="http://schemas.microsoft.com/office/drawing/2014/main" id="{6A568A06-0FFC-41FC-9EA1-B5B1B5E37B65}"/>
            </a:ext>
          </a:extLst>
        </xdr:cNvPr>
        <xdr:cNvSpPr txBox="1"/>
      </xdr:nvSpPr>
      <xdr:spPr>
        <a:xfrm>
          <a:off x="8454390" y="13727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18415</xdr:rowOff>
    </xdr:from>
    <xdr:ext cx="467360" cy="256540"/>
    <xdr:sp macro="" textlink="">
      <xdr:nvSpPr>
        <xdr:cNvPr id="376" name="n_2mainValue【福祉施設】&#10;一人当たり面積">
          <a:extLst>
            <a:ext uri="{FF2B5EF4-FFF2-40B4-BE49-F238E27FC236}">
              <a16:creationId xmlns:a16="http://schemas.microsoft.com/office/drawing/2014/main" id="{1C2339F4-E919-4CFB-8452-574C2C49E310}"/>
            </a:ext>
          </a:extLst>
        </xdr:cNvPr>
        <xdr:cNvSpPr txBox="1"/>
      </xdr:nvSpPr>
      <xdr:spPr>
        <a:xfrm>
          <a:off x="7673340" y="13738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36830</xdr:rowOff>
    </xdr:from>
    <xdr:ext cx="467360" cy="259080"/>
    <xdr:sp macro="" textlink="">
      <xdr:nvSpPr>
        <xdr:cNvPr id="377" name="n_3mainValue【福祉施設】&#10;一人当たり面積">
          <a:extLst>
            <a:ext uri="{FF2B5EF4-FFF2-40B4-BE49-F238E27FC236}">
              <a16:creationId xmlns:a16="http://schemas.microsoft.com/office/drawing/2014/main" id="{0CEABF0E-30E9-4C7D-B060-77DDBB634850}"/>
            </a:ext>
          </a:extLst>
        </xdr:cNvPr>
        <xdr:cNvSpPr txBox="1"/>
      </xdr:nvSpPr>
      <xdr:spPr>
        <a:xfrm>
          <a:off x="6866255" y="13752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9525</xdr:rowOff>
    </xdr:from>
    <xdr:ext cx="467360" cy="256540"/>
    <xdr:sp macro="" textlink="">
      <xdr:nvSpPr>
        <xdr:cNvPr id="378" name="n_4mainValue【福祉施設】&#10;一人当たり面積">
          <a:extLst>
            <a:ext uri="{FF2B5EF4-FFF2-40B4-BE49-F238E27FC236}">
              <a16:creationId xmlns:a16="http://schemas.microsoft.com/office/drawing/2014/main" id="{559CF1B6-F90F-4917-B2F2-D7B18E6BA0BF}"/>
            </a:ext>
          </a:extLst>
        </xdr:cNvPr>
        <xdr:cNvSpPr txBox="1"/>
      </xdr:nvSpPr>
      <xdr:spPr>
        <a:xfrm>
          <a:off x="6068695" y="13727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AA0FFB6-0794-4BE0-AD47-7F7748230F1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1A05AFE-91CD-485A-BECA-8DC6F9F91E06}"/>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F67CB9F-70F1-4D16-9866-880C3E0CE29C}"/>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F45FFF2-72E1-4549-88F0-84EB92D97B1F}"/>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41FACF2-DBD4-4EC7-90B2-8740EE6276B1}"/>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E880254-F149-4495-AC3B-BAFD6D1B9E61}"/>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6C9499D-C1DA-498B-A15D-F9C28A06802D}"/>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31B930C-65CD-489A-91ED-F63BBF560335}"/>
            </a:ext>
          </a:extLst>
        </xdr:cNvPr>
        <xdr:cNvSpPr/>
      </xdr:nvSpPr>
      <xdr:spPr>
        <a:xfrm>
          <a:off x="6858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7" name="テキスト ボックス 386">
          <a:extLst>
            <a:ext uri="{FF2B5EF4-FFF2-40B4-BE49-F238E27FC236}">
              <a16:creationId xmlns:a16="http://schemas.microsoft.com/office/drawing/2014/main" id="{ED8D8D1C-A4E7-4644-BE80-595DEFEA51CE}"/>
            </a:ext>
          </a:extLst>
        </xdr:cNvPr>
        <xdr:cNvSpPr txBox="1"/>
      </xdr:nvSpPr>
      <xdr:spPr>
        <a:xfrm>
          <a:off x="66675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E620DEC1-94BF-419B-A906-E38D8033E750}"/>
            </a:ext>
          </a:extLst>
        </xdr:cNvPr>
        <xdr:cNvCxnSpPr/>
      </xdr:nvCxnSpPr>
      <xdr:spPr>
        <a:xfrm>
          <a:off x="6858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9" name="テキスト ボックス 388">
          <a:extLst>
            <a:ext uri="{FF2B5EF4-FFF2-40B4-BE49-F238E27FC236}">
              <a16:creationId xmlns:a16="http://schemas.microsoft.com/office/drawing/2014/main" id="{CD4928F9-5761-44C6-9B1C-A17A02E823ED}"/>
            </a:ext>
          </a:extLst>
        </xdr:cNvPr>
        <xdr:cNvSpPr txBox="1"/>
      </xdr:nvSpPr>
      <xdr:spPr>
        <a:xfrm>
          <a:off x="273685"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a:extLst>
            <a:ext uri="{FF2B5EF4-FFF2-40B4-BE49-F238E27FC236}">
              <a16:creationId xmlns:a16="http://schemas.microsoft.com/office/drawing/2014/main" id="{53C491CB-0E8B-49DB-8A27-5877EF3C7E3A}"/>
            </a:ext>
          </a:extLst>
        </xdr:cNvPr>
        <xdr:cNvCxnSpPr/>
      </xdr:nvCxnSpPr>
      <xdr:spPr>
        <a:xfrm>
          <a:off x="6858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91" name="テキスト ボックス 390">
          <a:extLst>
            <a:ext uri="{FF2B5EF4-FFF2-40B4-BE49-F238E27FC236}">
              <a16:creationId xmlns:a16="http://schemas.microsoft.com/office/drawing/2014/main" id="{4D6914AF-27A2-408F-9ACC-B91EA75B0403}"/>
            </a:ext>
          </a:extLst>
        </xdr:cNvPr>
        <xdr:cNvSpPr txBox="1"/>
      </xdr:nvSpPr>
      <xdr:spPr>
        <a:xfrm>
          <a:off x="2736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a:extLst>
            <a:ext uri="{FF2B5EF4-FFF2-40B4-BE49-F238E27FC236}">
              <a16:creationId xmlns:a16="http://schemas.microsoft.com/office/drawing/2014/main" id="{E3EE221B-A4D6-4E5E-864A-6836EEA87D85}"/>
            </a:ext>
          </a:extLst>
        </xdr:cNvPr>
        <xdr:cNvCxnSpPr/>
      </xdr:nvCxnSpPr>
      <xdr:spPr>
        <a:xfrm>
          <a:off x="6858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a:extLst>
            <a:ext uri="{FF2B5EF4-FFF2-40B4-BE49-F238E27FC236}">
              <a16:creationId xmlns:a16="http://schemas.microsoft.com/office/drawing/2014/main" id="{290260AF-1452-4F8B-87FE-7EB3844EECD8}"/>
            </a:ext>
          </a:extLst>
        </xdr:cNvPr>
        <xdr:cNvSpPr txBox="1"/>
      </xdr:nvSpPr>
      <xdr:spPr>
        <a:xfrm>
          <a:off x="34353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a:extLst>
            <a:ext uri="{FF2B5EF4-FFF2-40B4-BE49-F238E27FC236}">
              <a16:creationId xmlns:a16="http://schemas.microsoft.com/office/drawing/2014/main" id="{CB60C4C9-7073-4583-914E-AC729348335C}"/>
            </a:ext>
          </a:extLst>
        </xdr:cNvPr>
        <xdr:cNvCxnSpPr/>
      </xdr:nvCxnSpPr>
      <xdr:spPr>
        <a:xfrm>
          <a:off x="6858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5" name="テキスト ボックス 394">
          <a:extLst>
            <a:ext uri="{FF2B5EF4-FFF2-40B4-BE49-F238E27FC236}">
              <a16:creationId xmlns:a16="http://schemas.microsoft.com/office/drawing/2014/main" id="{738AE626-6BEF-426C-A923-9EB625C31177}"/>
            </a:ext>
          </a:extLst>
        </xdr:cNvPr>
        <xdr:cNvSpPr txBox="1"/>
      </xdr:nvSpPr>
      <xdr:spPr>
        <a:xfrm>
          <a:off x="34353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a:extLst>
            <a:ext uri="{FF2B5EF4-FFF2-40B4-BE49-F238E27FC236}">
              <a16:creationId xmlns:a16="http://schemas.microsoft.com/office/drawing/2014/main" id="{A0A8ABFD-BA05-4CFC-ADF3-CC517C9D4A48}"/>
            </a:ext>
          </a:extLst>
        </xdr:cNvPr>
        <xdr:cNvCxnSpPr/>
      </xdr:nvCxnSpPr>
      <xdr:spPr>
        <a:xfrm>
          <a:off x="6858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a:extLst>
            <a:ext uri="{FF2B5EF4-FFF2-40B4-BE49-F238E27FC236}">
              <a16:creationId xmlns:a16="http://schemas.microsoft.com/office/drawing/2014/main" id="{0E37EAE7-CC75-4892-9172-ACD82DB8E687}"/>
            </a:ext>
          </a:extLst>
        </xdr:cNvPr>
        <xdr:cNvSpPr txBox="1"/>
      </xdr:nvSpPr>
      <xdr:spPr>
        <a:xfrm>
          <a:off x="3435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a:extLst>
            <a:ext uri="{FF2B5EF4-FFF2-40B4-BE49-F238E27FC236}">
              <a16:creationId xmlns:a16="http://schemas.microsoft.com/office/drawing/2014/main" id="{BEE32E0B-EF85-4057-8A31-5FF731A8B86E}"/>
            </a:ext>
          </a:extLst>
        </xdr:cNvPr>
        <xdr:cNvCxnSpPr/>
      </xdr:nvCxnSpPr>
      <xdr:spPr>
        <a:xfrm>
          <a:off x="6858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a:extLst>
            <a:ext uri="{FF2B5EF4-FFF2-40B4-BE49-F238E27FC236}">
              <a16:creationId xmlns:a16="http://schemas.microsoft.com/office/drawing/2014/main" id="{3A29D61C-9FAC-4B45-9694-4987C2461DD6}"/>
            </a:ext>
          </a:extLst>
        </xdr:cNvPr>
        <xdr:cNvSpPr txBox="1"/>
      </xdr:nvSpPr>
      <xdr:spPr>
        <a:xfrm>
          <a:off x="34353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a:extLst>
            <a:ext uri="{FF2B5EF4-FFF2-40B4-BE49-F238E27FC236}">
              <a16:creationId xmlns:a16="http://schemas.microsoft.com/office/drawing/2014/main" id="{D4BEA2BD-4672-41C0-BA03-EFDEF910B305}"/>
            </a:ext>
          </a:extLst>
        </xdr:cNvPr>
        <xdr:cNvCxnSpPr/>
      </xdr:nvCxnSpPr>
      <xdr:spPr>
        <a:xfrm>
          <a:off x="6858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401" name="テキスト ボックス 400">
          <a:extLst>
            <a:ext uri="{FF2B5EF4-FFF2-40B4-BE49-F238E27FC236}">
              <a16:creationId xmlns:a16="http://schemas.microsoft.com/office/drawing/2014/main" id="{65267E52-0504-4CE0-9696-7C9C790C491E}"/>
            </a:ext>
          </a:extLst>
        </xdr:cNvPr>
        <xdr:cNvSpPr txBox="1"/>
      </xdr:nvSpPr>
      <xdr:spPr>
        <a:xfrm>
          <a:off x="38671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20780D6A-2C75-4576-B8FF-A2284B7A0395}"/>
            </a:ext>
          </a:extLst>
        </xdr:cNvPr>
        <xdr:cNvCxnSpPr/>
      </xdr:nvCxnSpPr>
      <xdr:spPr>
        <a:xfrm>
          <a:off x="6858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244DB48C-98C7-4624-9DF6-7C1B1CC558E3}"/>
            </a:ext>
          </a:extLst>
        </xdr:cNvPr>
        <xdr:cNvSpPr/>
      </xdr:nvSpPr>
      <xdr:spPr>
        <a:xfrm>
          <a:off x="6858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15875</xdr:rowOff>
    </xdr:from>
    <xdr:to>
      <xdr:col>24</xdr:col>
      <xdr:colOff>62865</xdr:colOff>
      <xdr:row>109</xdr:row>
      <xdr:rowOff>35560</xdr:rowOff>
    </xdr:to>
    <xdr:cxnSp macro="">
      <xdr:nvCxnSpPr>
        <xdr:cNvPr id="404" name="直線コネクタ 403">
          <a:extLst>
            <a:ext uri="{FF2B5EF4-FFF2-40B4-BE49-F238E27FC236}">
              <a16:creationId xmlns:a16="http://schemas.microsoft.com/office/drawing/2014/main" id="{F3D0F036-95A7-4DA9-A03A-D14447ECC2C0}"/>
            </a:ext>
          </a:extLst>
        </xdr:cNvPr>
        <xdr:cNvCxnSpPr/>
      </xdr:nvCxnSpPr>
      <xdr:spPr>
        <a:xfrm flipV="1">
          <a:off x="4173855" y="17164685"/>
          <a:ext cx="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5" name="【市民会館】&#10;有形固定資産減価償却率最小値テキスト">
          <a:extLst>
            <a:ext uri="{FF2B5EF4-FFF2-40B4-BE49-F238E27FC236}">
              <a16:creationId xmlns:a16="http://schemas.microsoft.com/office/drawing/2014/main" id="{277C86B2-97AC-4C62-A6A8-289519D57FF6}"/>
            </a:ext>
          </a:extLst>
        </xdr:cNvPr>
        <xdr:cNvSpPr txBox="1"/>
      </xdr:nvSpPr>
      <xdr:spPr>
        <a:xfrm>
          <a:off x="421259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6" name="直線コネクタ 405">
          <a:extLst>
            <a:ext uri="{FF2B5EF4-FFF2-40B4-BE49-F238E27FC236}">
              <a16:creationId xmlns:a16="http://schemas.microsoft.com/office/drawing/2014/main" id="{0F1A65D9-BA59-4D98-A098-CFC1A4486A20}"/>
            </a:ext>
          </a:extLst>
        </xdr:cNvPr>
        <xdr:cNvCxnSpPr/>
      </xdr:nvCxnSpPr>
      <xdr:spPr>
        <a:xfrm>
          <a:off x="411226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133985</xdr:rowOff>
    </xdr:from>
    <xdr:ext cx="340360" cy="256540"/>
    <xdr:sp macro="" textlink="">
      <xdr:nvSpPr>
        <xdr:cNvPr id="407" name="【市民会館】&#10;有形固定資産減価償却率最大値テキスト">
          <a:extLst>
            <a:ext uri="{FF2B5EF4-FFF2-40B4-BE49-F238E27FC236}">
              <a16:creationId xmlns:a16="http://schemas.microsoft.com/office/drawing/2014/main" id="{A51A2207-CFB9-4E3A-A566-4F09E882B8C4}"/>
            </a:ext>
          </a:extLst>
        </xdr:cNvPr>
        <xdr:cNvSpPr txBox="1"/>
      </xdr:nvSpPr>
      <xdr:spPr>
        <a:xfrm>
          <a:off x="4212590" y="169322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15875</xdr:rowOff>
    </xdr:from>
    <xdr:to>
      <xdr:col>24</xdr:col>
      <xdr:colOff>152400</xdr:colOff>
      <xdr:row>100</xdr:row>
      <xdr:rowOff>15875</xdr:rowOff>
    </xdr:to>
    <xdr:cxnSp macro="">
      <xdr:nvCxnSpPr>
        <xdr:cNvPr id="408" name="直線コネクタ 407">
          <a:extLst>
            <a:ext uri="{FF2B5EF4-FFF2-40B4-BE49-F238E27FC236}">
              <a16:creationId xmlns:a16="http://schemas.microsoft.com/office/drawing/2014/main" id="{DF127EF1-19C7-4205-8B44-C182F5872917}"/>
            </a:ext>
          </a:extLst>
        </xdr:cNvPr>
        <xdr:cNvCxnSpPr/>
      </xdr:nvCxnSpPr>
      <xdr:spPr>
        <a:xfrm>
          <a:off x="4112260" y="171646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130175</xdr:rowOff>
    </xdr:from>
    <xdr:ext cx="405130" cy="259080"/>
    <xdr:sp macro="" textlink="">
      <xdr:nvSpPr>
        <xdr:cNvPr id="409" name="【市民会館】&#10;有形固定資産減価償却率平均値テキスト">
          <a:extLst>
            <a:ext uri="{FF2B5EF4-FFF2-40B4-BE49-F238E27FC236}">
              <a16:creationId xmlns:a16="http://schemas.microsoft.com/office/drawing/2014/main" id="{3A87919F-AF6F-4CBD-BD86-ABF4F1B38E42}"/>
            </a:ext>
          </a:extLst>
        </xdr:cNvPr>
        <xdr:cNvSpPr txBox="1"/>
      </xdr:nvSpPr>
      <xdr:spPr>
        <a:xfrm>
          <a:off x="4212590" y="17793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107315</xdr:rowOff>
    </xdr:from>
    <xdr:to>
      <xdr:col>24</xdr:col>
      <xdr:colOff>114300</xdr:colOff>
      <xdr:row>105</xdr:row>
      <xdr:rowOff>37465</xdr:rowOff>
    </xdr:to>
    <xdr:sp macro="" textlink="">
      <xdr:nvSpPr>
        <xdr:cNvPr id="410" name="フローチャート: 判断 409">
          <a:extLst>
            <a:ext uri="{FF2B5EF4-FFF2-40B4-BE49-F238E27FC236}">
              <a16:creationId xmlns:a16="http://schemas.microsoft.com/office/drawing/2014/main" id="{78743F7F-D65D-4559-A105-CDD4CACC3B46}"/>
            </a:ext>
          </a:extLst>
        </xdr:cNvPr>
        <xdr:cNvSpPr/>
      </xdr:nvSpPr>
      <xdr:spPr>
        <a:xfrm>
          <a:off x="4131310" y="179362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156210</xdr:rowOff>
    </xdr:from>
    <xdr:to>
      <xdr:col>20</xdr:col>
      <xdr:colOff>38100</xdr:colOff>
      <xdr:row>105</xdr:row>
      <xdr:rowOff>86360</xdr:rowOff>
    </xdr:to>
    <xdr:sp macro="" textlink="">
      <xdr:nvSpPr>
        <xdr:cNvPr id="411" name="フローチャート: 判断 410">
          <a:extLst>
            <a:ext uri="{FF2B5EF4-FFF2-40B4-BE49-F238E27FC236}">
              <a16:creationId xmlns:a16="http://schemas.microsoft.com/office/drawing/2014/main" id="{43747385-BF68-46FF-8F8E-0212A32A5A76}"/>
            </a:ext>
          </a:extLst>
        </xdr:cNvPr>
        <xdr:cNvSpPr/>
      </xdr:nvSpPr>
      <xdr:spPr>
        <a:xfrm>
          <a:off x="3388360" y="17988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114935</xdr:rowOff>
    </xdr:from>
    <xdr:to>
      <xdr:col>15</xdr:col>
      <xdr:colOff>101600</xdr:colOff>
      <xdr:row>105</xdr:row>
      <xdr:rowOff>45085</xdr:rowOff>
    </xdr:to>
    <xdr:sp macro="" textlink="">
      <xdr:nvSpPr>
        <xdr:cNvPr id="412" name="フローチャート: 判断 411">
          <a:extLst>
            <a:ext uri="{FF2B5EF4-FFF2-40B4-BE49-F238E27FC236}">
              <a16:creationId xmlns:a16="http://schemas.microsoft.com/office/drawing/2014/main" id="{8B92A06E-42C3-4FE2-AB66-ED93E76EF843}"/>
            </a:ext>
          </a:extLst>
        </xdr:cNvPr>
        <xdr:cNvSpPr/>
      </xdr:nvSpPr>
      <xdr:spPr>
        <a:xfrm>
          <a:off x="2571750" y="179457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80645</xdr:rowOff>
    </xdr:from>
    <xdr:to>
      <xdr:col>10</xdr:col>
      <xdr:colOff>165100</xdr:colOff>
      <xdr:row>105</xdr:row>
      <xdr:rowOff>10795</xdr:rowOff>
    </xdr:to>
    <xdr:sp macro="" textlink="">
      <xdr:nvSpPr>
        <xdr:cNvPr id="413" name="フローチャート: 判断 412">
          <a:extLst>
            <a:ext uri="{FF2B5EF4-FFF2-40B4-BE49-F238E27FC236}">
              <a16:creationId xmlns:a16="http://schemas.microsoft.com/office/drawing/2014/main" id="{F413B411-031F-4577-BC81-07E6374E0244}"/>
            </a:ext>
          </a:extLst>
        </xdr:cNvPr>
        <xdr:cNvSpPr/>
      </xdr:nvSpPr>
      <xdr:spPr>
        <a:xfrm>
          <a:off x="1774190" y="179133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59690</xdr:rowOff>
    </xdr:from>
    <xdr:to>
      <xdr:col>6</xdr:col>
      <xdr:colOff>38100</xdr:colOff>
      <xdr:row>104</xdr:row>
      <xdr:rowOff>161290</xdr:rowOff>
    </xdr:to>
    <xdr:sp macro="" textlink="">
      <xdr:nvSpPr>
        <xdr:cNvPr id="414" name="フローチャート: 判断 413">
          <a:extLst>
            <a:ext uri="{FF2B5EF4-FFF2-40B4-BE49-F238E27FC236}">
              <a16:creationId xmlns:a16="http://schemas.microsoft.com/office/drawing/2014/main" id="{A69CDD5E-EC8F-4AFB-BB4D-47150457E7EF}"/>
            </a:ext>
          </a:extLst>
        </xdr:cNvPr>
        <xdr:cNvSpPr/>
      </xdr:nvSpPr>
      <xdr:spPr>
        <a:xfrm>
          <a:off x="988060" y="1788668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515FA08D-A27E-4A2C-9013-9A5F977280E8}"/>
            </a:ext>
          </a:extLst>
        </xdr:cNvPr>
        <xdr:cNvSpPr txBox="1"/>
      </xdr:nvSpPr>
      <xdr:spPr>
        <a:xfrm>
          <a:off x="40030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595EF2D5-FBAF-4E3B-B57D-E360AA2119E4}"/>
            </a:ext>
          </a:extLst>
        </xdr:cNvPr>
        <xdr:cNvSpPr txBox="1"/>
      </xdr:nvSpPr>
      <xdr:spPr>
        <a:xfrm>
          <a:off x="32600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8B179645-C5DE-4476-A4FD-D84DFB5BC545}"/>
            </a:ext>
          </a:extLst>
        </xdr:cNvPr>
        <xdr:cNvSpPr txBox="1"/>
      </xdr:nvSpPr>
      <xdr:spPr>
        <a:xfrm>
          <a:off x="24549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E054FE2A-8265-48F3-BE3C-C2F24111DF0A}"/>
            </a:ext>
          </a:extLst>
        </xdr:cNvPr>
        <xdr:cNvSpPr txBox="1"/>
      </xdr:nvSpPr>
      <xdr:spPr>
        <a:xfrm>
          <a:off x="1657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7EB89B5A-8341-4AB6-A846-AD324315EDC9}"/>
            </a:ext>
          </a:extLst>
        </xdr:cNvPr>
        <xdr:cNvSpPr txBox="1"/>
      </xdr:nvSpPr>
      <xdr:spPr>
        <a:xfrm>
          <a:off x="859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130175</xdr:rowOff>
    </xdr:from>
    <xdr:to>
      <xdr:col>24</xdr:col>
      <xdr:colOff>114300</xdr:colOff>
      <xdr:row>107</xdr:row>
      <xdr:rowOff>60325</xdr:rowOff>
    </xdr:to>
    <xdr:sp macro="" textlink="">
      <xdr:nvSpPr>
        <xdr:cNvPr id="420" name="楕円 419">
          <a:extLst>
            <a:ext uri="{FF2B5EF4-FFF2-40B4-BE49-F238E27FC236}">
              <a16:creationId xmlns:a16="http://schemas.microsoft.com/office/drawing/2014/main" id="{A7D37F3D-3A55-4372-ACF6-35C75BAFC577}"/>
            </a:ext>
          </a:extLst>
        </xdr:cNvPr>
        <xdr:cNvSpPr/>
      </xdr:nvSpPr>
      <xdr:spPr>
        <a:xfrm>
          <a:off x="4131310" y="183076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109220</xdr:rowOff>
    </xdr:from>
    <xdr:ext cx="405130" cy="256540"/>
    <xdr:sp macro="" textlink="">
      <xdr:nvSpPr>
        <xdr:cNvPr id="421" name="【市民会館】&#10;有形固定資産減価償却率該当値テキスト">
          <a:extLst>
            <a:ext uri="{FF2B5EF4-FFF2-40B4-BE49-F238E27FC236}">
              <a16:creationId xmlns:a16="http://schemas.microsoft.com/office/drawing/2014/main" id="{02AF8665-5A6F-45A9-A42C-6DA50BA6B5CA}"/>
            </a:ext>
          </a:extLst>
        </xdr:cNvPr>
        <xdr:cNvSpPr txBox="1"/>
      </xdr:nvSpPr>
      <xdr:spPr>
        <a:xfrm>
          <a:off x="4212590" y="18281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99060</xdr:rowOff>
    </xdr:from>
    <xdr:to>
      <xdr:col>20</xdr:col>
      <xdr:colOff>38100</xdr:colOff>
      <xdr:row>107</xdr:row>
      <xdr:rowOff>29210</xdr:rowOff>
    </xdr:to>
    <xdr:sp macro="" textlink="">
      <xdr:nvSpPr>
        <xdr:cNvPr id="422" name="楕円 421">
          <a:extLst>
            <a:ext uri="{FF2B5EF4-FFF2-40B4-BE49-F238E27FC236}">
              <a16:creationId xmlns:a16="http://schemas.microsoft.com/office/drawing/2014/main" id="{5B579A9F-150B-475D-BFC9-D40B5D5E3798}"/>
            </a:ext>
          </a:extLst>
        </xdr:cNvPr>
        <xdr:cNvSpPr/>
      </xdr:nvSpPr>
      <xdr:spPr>
        <a:xfrm>
          <a:off x="3388360" y="182689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149860</xdr:rowOff>
    </xdr:from>
    <xdr:to>
      <xdr:col>24</xdr:col>
      <xdr:colOff>63500</xdr:colOff>
      <xdr:row>107</xdr:row>
      <xdr:rowOff>9525</xdr:rowOff>
    </xdr:to>
    <xdr:cxnSp macro="">
      <xdr:nvCxnSpPr>
        <xdr:cNvPr id="423" name="直線コネクタ 422">
          <a:extLst>
            <a:ext uri="{FF2B5EF4-FFF2-40B4-BE49-F238E27FC236}">
              <a16:creationId xmlns:a16="http://schemas.microsoft.com/office/drawing/2014/main" id="{96BFC8F8-4D5F-42B9-9BA2-385B42649CBA}"/>
            </a:ext>
          </a:extLst>
        </xdr:cNvPr>
        <xdr:cNvCxnSpPr/>
      </xdr:nvCxnSpPr>
      <xdr:spPr>
        <a:xfrm>
          <a:off x="3431540" y="18323560"/>
          <a:ext cx="742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69215</xdr:rowOff>
    </xdr:from>
    <xdr:to>
      <xdr:col>15</xdr:col>
      <xdr:colOff>101600</xdr:colOff>
      <xdr:row>106</xdr:row>
      <xdr:rowOff>170815</xdr:rowOff>
    </xdr:to>
    <xdr:sp macro="" textlink="">
      <xdr:nvSpPr>
        <xdr:cNvPr id="424" name="楕円 423">
          <a:extLst>
            <a:ext uri="{FF2B5EF4-FFF2-40B4-BE49-F238E27FC236}">
              <a16:creationId xmlns:a16="http://schemas.microsoft.com/office/drawing/2014/main" id="{0CC082DE-4C20-468A-86C4-76046C85F4A1}"/>
            </a:ext>
          </a:extLst>
        </xdr:cNvPr>
        <xdr:cNvSpPr/>
      </xdr:nvSpPr>
      <xdr:spPr>
        <a:xfrm>
          <a:off x="2571750" y="182410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120650</xdr:rowOff>
    </xdr:from>
    <xdr:to>
      <xdr:col>19</xdr:col>
      <xdr:colOff>177800</xdr:colOff>
      <xdr:row>106</xdr:row>
      <xdr:rowOff>149860</xdr:rowOff>
    </xdr:to>
    <xdr:cxnSp macro="">
      <xdr:nvCxnSpPr>
        <xdr:cNvPr id="425" name="直線コネクタ 424">
          <a:extLst>
            <a:ext uri="{FF2B5EF4-FFF2-40B4-BE49-F238E27FC236}">
              <a16:creationId xmlns:a16="http://schemas.microsoft.com/office/drawing/2014/main" id="{AFBCD4F3-F985-427F-891F-20738A370B41}"/>
            </a:ext>
          </a:extLst>
        </xdr:cNvPr>
        <xdr:cNvCxnSpPr/>
      </xdr:nvCxnSpPr>
      <xdr:spPr>
        <a:xfrm>
          <a:off x="2626360" y="18296255"/>
          <a:ext cx="8051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426" name="楕円 425">
          <a:extLst>
            <a:ext uri="{FF2B5EF4-FFF2-40B4-BE49-F238E27FC236}">
              <a16:creationId xmlns:a16="http://schemas.microsoft.com/office/drawing/2014/main" id="{50391F3E-C7F3-4C9F-B03E-67F8461035E6}"/>
            </a:ext>
          </a:extLst>
        </xdr:cNvPr>
        <xdr:cNvSpPr/>
      </xdr:nvSpPr>
      <xdr:spPr>
        <a:xfrm>
          <a:off x="1774190" y="181914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64770</xdr:rowOff>
    </xdr:from>
    <xdr:to>
      <xdr:col>15</xdr:col>
      <xdr:colOff>50800</xdr:colOff>
      <xdr:row>106</xdr:row>
      <xdr:rowOff>120650</xdr:rowOff>
    </xdr:to>
    <xdr:cxnSp macro="">
      <xdr:nvCxnSpPr>
        <xdr:cNvPr id="427" name="直線コネクタ 426">
          <a:extLst>
            <a:ext uri="{FF2B5EF4-FFF2-40B4-BE49-F238E27FC236}">
              <a16:creationId xmlns:a16="http://schemas.microsoft.com/office/drawing/2014/main" id="{D5C246DF-83DF-44B5-9D5A-752D78A2E69B}"/>
            </a:ext>
          </a:extLst>
        </xdr:cNvPr>
        <xdr:cNvCxnSpPr/>
      </xdr:nvCxnSpPr>
      <xdr:spPr>
        <a:xfrm>
          <a:off x="1828800" y="18236565"/>
          <a:ext cx="7975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28" name="楕円 427">
          <a:extLst>
            <a:ext uri="{FF2B5EF4-FFF2-40B4-BE49-F238E27FC236}">
              <a16:creationId xmlns:a16="http://schemas.microsoft.com/office/drawing/2014/main" id="{6783E6C5-8050-45B0-B7BC-3784E6DE57C2}"/>
            </a:ext>
          </a:extLst>
        </xdr:cNvPr>
        <xdr:cNvSpPr/>
      </xdr:nvSpPr>
      <xdr:spPr>
        <a:xfrm>
          <a:off x="988060" y="181933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64770</xdr:rowOff>
    </xdr:from>
    <xdr:to>
      <xdr:col>10</xdr:col>
      <xdr:colOff>114300</xdr:colOff>
      <xdr:row>106</xdr:row>
      <xdr:rowOff>74930</xdr:rowOff>
    </xdr:to>
    <xdr:cxnSp macro="">
      <xdr:nvCxnSpPr>
        <xdr:cNvPr id="429" name="直線コネクタ 428">
          <a:extLst>
            <a:ext uri="{FF2B5EF4-FFF2-40B4-BE49-F238E27FC236}">
              <a16:creationId xmlns:a16="http://schemas.microsoft.com/office/drawing/2014/main" id="{460F0935-8B72-4EF1-8F8B-4CF44DEB1451}"/>
            </a:ext>
          </a:extLst>
        </xdr:cNvPr>
        <xdr:cNvCxnSpPr/>
      </xdr:nvCxnSpPr>
      <xdr:spPr>
        <a:xfrm flipV="1">
          <a:off x="1031240" y="18236565"/>
          <a:ext cx="7975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102870</xdr:rowOff>
    </xdr:from>
    <xdr:ext cx="405130" cy="259080"/>
    <xdr:sp macro="" textlink="">
      <xdr:nvSpPr>
        <xdr:cNvPr id="430" name="n_1aveValue【市民会館】&#10;有形固定資産減価償却率">
          <a:extLst>
            <a:ext uri="{FF2B5EF4-FFF2-40B4-BE49-F238E27FC236}">
              <a16:creationId xmlns:a16="http://schemas.microsoft.com/office/drawing/2014/main" id="{485D204A-17F9-491E-B1EC-F352154DC5B2}"/>
            </a:ext>
          </a:extLst>
        </xdr:cNvPr>
        <xdr:cNvSpPr txBox="1"/>
      </xdr:nvSpPr>
      <xdr:spPr>
        <a:xfrm>
          <a:off x="3239135" y="17760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61595</xdr:rowOff>
    </xdr:from>
    <xdr:ext cx="402590" cy="259080"/>
    <xdr:sp macro="" textlink="">
      <xdr:nvSpPr>
        <xdr:cNvPr id="431" name="n_2aveValue【市民会館】&#10;有形固定資産減価償却率">
          <a:extLst>
            <a:ext uri="{FF2B5EF4-FFF2-40B4-BE49-F238E27FC236}">
              <a16:creationId xmlns:a16="http://schemas.microsoft.com/office/drawing/2014/main" id="{3A2B3CFC-AC06-42F1-9E89-F20556EEDCE2}"/>
            </a:ext>
          </a:extLst>
        </xdr:cNvPr>
        <xdr:cNvSpPr txBox="1"/>
      </xdr:nvSpPr>
      <xdr:spPr>
        <a:xfrm>
          <a:off x="2439035" y="17717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27305</xdr:rowOff>
    </xdr:from>
    <xdr:ext cx="402590" cy="259080"/>
    <xdr:sp macro="" textlink="">
      <xdr:nvSpPr>
        <xdr:cNvPr id="432" name="n_3aveValue【市民会館】&#10;有形固定資産減価償却率">
          <a:extLst>
            <a:ext uri="{FF2B5EF4-FFF2-40B4-BE49-F238E27FC236}">
              <a16:creationId xmlns:a16="http://schemas.microsoft.com/office/drawing/2014/main" id="{16AC5562-EB8A-4554-8A77-C02DF2F40599}"/>
            </a:ext>
          </a:extLst>
        </xdr:cNvPr>
        <xdr:cNvSpPr txBox="1"/>
      </xdr:nvSpPr>
      <xdr:spPr>
        <a:xfrm>
          <a:off x="1641475" y="17684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6350</xdr:rowOff>
    </xdr:from>
    <xdr:ext cx="402590" cy="256540"/>
    <xdr:sp macro="" textlink="">
      <xdr:nvSpPr>
        <xdr:cNvPr id="433" name="n_4aveValue【市民会館】&#10;有形固定資産減価償却率">
          <a:extLst>
            <a:ext uri="{FF2B5EF4-FFF2-40B4-BE49-F238E27FC236}">
              <a16:creationId xmlns:a16="http://schemas.microsoft.com/office/drawing/2014/main" id="{8A3D5E12-039E-4807-ADBC-5AD4E8DEBE9B}"/>
            </a:ext>
          </a:extLst>
        </xdr:cNvPr>
        <xdr:cNvSpPr txBox="1"/>
      </xdr:nvSpPr>
      <xdr:spPr>
        <a:xfrm>
          <a:off x="855345" y="176676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20320</xdr:rowOff>
    </xdr:from>
    <xdr:ext cx="405130" cy="256540"/>
    <xdr:sp macro="" textlink="">
      <xdr:nvSpPr>
        <xdr:cNvPr id="434" name="n_1mainValue【市民会館】&#10;有形固定資産減価償却率">
          <a:extLst>
            <a:ext uri="{FF2B5EF4-FFF2-40B4-BE49-F238E27FC236}">
              <a16:creationId xmlns:a16="http://schemas.microsoft.com/office/drawing/2014/main" id="{10EEDFE5-0841-41C5-BE35-70597A65B37A}"/>
            </a:ext>
          </a:extLst>
        </xdr:cNvPr>
        <xdr:cNvSpPr txBox="1"/>
      </xdr:nvSpPr>
      <xdr:spPr>
        <a:xfrm>
          <a:off x="3239135" y="18361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161925</xdr:rowOff>
    </xdr:from>
    <xdr:ext cx="402590" cy="259080"/>
    <xdr:sp macro="" textlink="">
      <xdr:nvSpPr>
        <xdr:cNvPr id="435" name="n_2mainValue【市民会館】&#10;有形固定資産減価償却率">
          <a:extLst>
            <a:ext uri="{FF2B5EF4-FFF2-40B4-BE49-F238E27FC236}">
              <a16:creationId xmlns:a16="http://schemas.microsoft.com/office/drawing/2014/main" id="{134196C9-E97E-4703-82B0-71B345FF3FE7}"/>
            </a:ext>
          </a:extLst>
        </xdr:cNvPr>
        <xdr:cNvSpPr txBox="1"/>
      </xdr:nvSpPr>
      <xdr:spPr>
        <a:xfrm>
          <a:off x="2439035" y="18337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106680</xdr:rowOff>
    </xdr:from>
    <xdr:ext cx="402590" cy="259080"/>
    <xdr:sp macro="" textlink="">
      <xdr:nvSpPr>
        <xdr:cNvPr id="436" name="n_3mainValue【市民会館】&#10;有形固定資産減価償却率">
          <a:extLst>
            <a:ext uri="{FF2B5EF4-FFF2-40B4-BE49-F238E27FC236}">
              <a16:creationId xmlns:a16="http://schemas.microsoft.com/office/drawing/2014/main" id="{7E5A38AB-1E3E-4315-B698-1060D8A0188C}"/>
            </a:ext>
          </a:extLst>
        </xdr:cNvPr>
        <xdr:cNvSpPr txBox="1"/>
      </xdr:nvSpPr>
      <xdr:spPr>
        <a:xfrm>
          <a:off x="1641475" y="18278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116205</xdr:rowOff>
    </xdr:from>
    <xdr:ext cx="402590" cy="259080"/>
    <xdr:sp macro="" textlink="">
      <xdr:nvSpPr>
        <xdr:cNvPr id="437" name="n_4mainValue【市民会館】&#10;有形固定資産減価償却率">
          <a:extLst>
            <a:ext uri="{FF2B5EF4-FFF2-40B4-BE49-F238E27FC236}">
              <a16:creationId xmlns:a16="http://schemas.microsoft.com/office/drawing/2014/main" id="{A7A8E492-8C94-4BCC-9C0C-796ACEC78662}"/>
            </a:ext>
          </a:extLst>
        </xdr:cNvPr>
        <xdr:cNvSpPr txBox="1"/>
      </xdr:nvSpPr>
      <xdr:spPr>
        <a:xfrm>
          <a:off x="855345" y="18289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4F0A951F-F6E6-45DA-A35A-4777088D3A2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2690EB1-29C7-4398-B051-18AFADB84C6F}"/>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6AE6B97-2590-4DB1-9D6D-E78411724F52}"/>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0A13777-781D-408D-B0EC-F9AE28E606D3}"/>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A877EB0-616A-4B08-ABAE-887EE6544140}"/>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C6248C8-9230-4374-BFCA-2DA08CDD9A62}"/>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F380ADA-A557-4A90-865B-84514BC273F2}"/>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1D63D51-C50B-4998-A418-1C295F10A456}"/>
            </a:ext>
          </a:extLst>
        </xdr:cNvPr>
        <xdr:cNvSpPr/>
      </xdr:nvSpPr>
      <xdr:spPr>
        <a:xfrm>
          <a:off x="596011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6" name="テキスト ボックス 445">
          <a:extLst>
            <a:ext uri="{FF2B5EF4-FFF2-40B4-BE49-F238E27FC236}">
              <a16:creationId xmlns:a16="http://schemas.microsoft.com/office/drawing/2014/main" id="{858A0016-EB5E-4715-80F3-E6D15D38D76D}"/>
            </a:ext>
          </a:extLst>
        </xdr:cNvPr>
        <xdr:cNvSpPr txBox="1"/>
      </xdr:nvSpPr>
      <xdr:spPr>
        <a:xfrm>
          <a:off x="592201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B1DED21-9F68-4F81-99B8-5052C1148EA2}"/>
            </a:ext>
          </a:extLst>
        </xdr:cNvPr>
        <xdr:cNvCxnSpPr/>
      </xdr:nvCxnSpPr>
      <xdr:spPr>
        <a:xfrm>
          <a:off x="5960110" y="19046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7FFAAA98-7F2E-4669-AA17-71056E408982}"/>
            </a:ext>
          </a:extLst>
        </xdr:cNvPr>
        <xdr:cNvCxnSpPr/>
      </xdr:nvCxnSpPr>
      <xdr:spPr>
        <a:xfrm>
          <a:off x="5960110" y="186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9" name="テキスト ボックス 448">
          <a:extLst>
            <a:ext uri="{FF2B5EF4-FFF2-40B4-BE49-F238E27FC236}">
              <a16:creationId xmlns:a16="http://schemas.microsoft.com/office/drawing/2014/main" id="{B3FFE3F4-9AD9-48C0-B791-4778021FE7C6}"/>
            </a:ext>
          </a:extLst>
        </xdr:cNvPr>
        <xdr:cNvSpPr txBox="1"/>
      </xdr:nvSpPr>
      <xdr:spPr>
        <a:xfrm>
          <a:off x="5527040" y="18528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68ECEE4-9E3C-4A6B-A18A-026A3842F22C}"/>
            </a:ext>
          </a:extLst>
        </xdr:cNvPr>
        <xdr:cNvCxnSpPr/>
      </xdr:nvCxnSpPr>
      <xdr:spPr>
        <a:xfrm>
          <a:off x="5960110" y="182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51" name="テキスト ボックス 450">
          <a:extLst>
            <a:ext uri="{FF2B5EF4-FFF2-40B4-BE49-F238E27FC236}">
              <a16:creationId xmlns:a16="http://schemas.microsoft.com/office/drawing/2014/main" id="{ECA34E8D-66BA-48BA-A83D-DFE14F269452}"/>
            </a:ext>
          </a:extLst>
        </xdr:cNvPr>
        <xdr:cNvSpPr txBox="1"/>
      </xdr:nvSpPr>
      <xdr:spPr>
        <a:xfrm>
          <a:off x="5527040" y="1814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2C5C6FD-30F7-41F6-B6D8-5107A3A87F9A}"/>
            </a:ext>
          </a:extLst>
        </xdr:cNvPr>
        <xdr:cNvCxnSpPr/>
      </xdr:nvCxnSpPr>
      <xdr:spPr>
        <a:xfrm>
          <a:off x="5960110" y="179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53" name="テキスト ボックス 452">
          <a:extLst>
            <a:ext uri="{FF2B5EF4-FFF2-40B4-BE49-F238E27FC236}">
              <a16:creationId xmlns:a16="http://schemas.microsoft.com/office/drawing/2014/main" id="{E2592AD3-0684-424F-A8FC-50EBF7C3BBC3}"/>
            </a:ext>
          </a:extLst>
        </xdr:cNvPr>
        <xdr:cNvSpPr txBox="1"/>
      </xdr:nvSpPr>
      <xdr:spPr>
        <a:xfrm>
          <a:off x="5527040" y="17762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891009A-123E-4CCB-8415-4E691E46CB20}"/>
            </a:ext>
          </a:extLst>
        </xdr:cNvPr>
        <xdr:cNvCxnSpPr/>
      </xdr:nvCxnSpPr>
      <xdr:spPr>
        <a:xfrm>
          <a:off x="5960110" y="175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55" name="テキスト ボックス 454">
          <a:extLst>
            <a:ext uri="{FF2B5EF4-FFF2-40B4-BE49-F238E27FC236}">
              <a16:creationId xmlns:a16="http://schemas.microsoft.com/office/drawing/2014/main" id="{B3599859-2AF3-477D-8E38-7AC21AC2E483}"/>
            </a:ext>
          </a:extLst>
        </xdr:cNvPr>
        <xdr:cNvSpPr txBox="1"/>
      </xdr:nvSpPr>
      <xdr:spPr>
        <a:xfrm>
          <a:off x="5527040" y="17381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F619AB17-4B56-4C6F-8C5B-4660DF8A2845}"/>
            </a:ext>
          </a:extLst>
        </xdr:cNvPr>
        <xdr:cNvCxnSpPr/>
      </xdr:nvCxnSpPr>
      <xdr:spPr>
        <a:xfrm>
          <a:off x="5960110" y="1714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7" name="テキスト ボックス 456">
          <a:extLst>
            <a:ext uri="{FF2B5EF4-FFF2-40B4-BE49-F238E27FC236}">
              <a16:creationId xmlns:a16="http://schemas.microsoft.com/office/drawing/2014/main" id="{B2711032-84DC-4601-B3C9-D44DA9BDFFDE}"/>
            </a:ext>
          </a:extLst>
        </xdr:cNvPr>
        <xdr:cNvSpPr txBox="1"/>
      </xdr:nvSpPr>
      <xdr:spPr>
        <a:xfrm>
          <a:off x="5527040" y="17000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C457E31-454D-443F-B74C-E8B08E036117}"/>
            </a:ext>
          </a:extLst>
        </xdr:cNvPr>
        <xdr:cNvCxnSpPr/>
      </xdr:nvCxnSpPr>
      <xdr:spPr>
        <a:xfrm>
          <a:off x="5960110" y="1676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9" name="テキスト ボックス 458">
          <a:extLst>
            <a:ext uri="{FF2B5EF4-FFF2-40B4-BE49-F238E27FC236}">
              <a16:creationId xmlns:a16="http://schemas.microsoft.com/office/drawing/2014/main" id="{B333D50B-9478-4821-BB2F-F8A681E7061B}"/>
            </a:ext>
          </a:extLst>
        </xdr:cNvPr>
        <xdr:cNvSpPr txBox="1"/>
      </xdr:nvSpPr>
      <xdr:spPr>
        <a:xfrm>
          <a:off x="5527040"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EA80D40-4077-4FEB-BFDE-CAD9ECE27800}"/>
            </a:ext>
          </a:extLst>
        </xdr:cNvPr>
        <xdr:cNvSpPr/>
      </xdr:nvSpPr>
      <xdr:spPr>
        <a:xfrm>
          <a:off x="596011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C8E27542-72BA-49F7-8023-FA21B38BC4DD}"/>
            </a:ext>
          </a:extLst>
        </xdr:cNvPr>
        <xdr:cNvCxnSpPr/>
      </xdr:nvCxnSpPr>
      <xdr:spPr>
        <a:xfrm flipV="1">
          <a:off x="9429115" y="1741360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139065</xdr:rowOff>
    </xdr:from>
    <xdr:ext cx="469900" cy="259080"/>
    <xdr:sp macro="" textlink="">
      <xdr:nvSpPr>
        <xdr:cNvPr id="462" name="【市民会館】&#10;一人当たり面積最小値テキスト">
          <a:extLst>
            <a:ext uri="{FF2B5EF4-FFF2-40B4-BE49-F238E27FC236}">
              <a16:creationId xmlns:a16="http://schemas.microsoft.com/office/drawing/2014/main" id="{D40F2777-6996-4842-819E-C5115BF854BC}"/>
            </a:ext>
          </a:extLst>
        </xdr:cNvPr>
        <xdr:cNvSpPr txBox="1"/>
      </xdr:nvSpPr>
      <xdr:spPr>
        <a:xfrm>
          <a:off x="9467850" y="1865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F72A98E7-DBAF-4AE1-8CB6-7A011AB89DB8}"/>
            </a:ext>
          </a:extLst>
        </xdr:cNvPr>
        <xdr:cNvCxnSpPr/>
      </xdr:nvCxnSpPr>
      <xdr:spPr>
        <a:xfrm>
          <a:off x="9356090" y="186480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40640</xdr:rowOff>
    </xdr:from>
    <xdr:ext cx="469900" cy="256540"/>
    <xdr:sp macro="" textlink="">
      <xdr:nvSpPr>
        <xdr:cNvPr id="464" name="【市民会館】&#10;一人当たり面積最大値テキスト">
          <a:extLst>
            <a:ext uri="{FF2B5EF4-FFF2-40B4-BE49-F238E27FC236}">
              <a16:creationId xmlns:a16="http://schemas.microsoft.com/office/drawing/2014/main" id="{E7BF69BA-74CD-466B-BFC1-C49AEFEA6B3C}"/>
            </a:ext>
          </a:extLst>
        </xdr:cNvPr>
        <xdr:cNvSpPr txBox="1"/>
      </xdr:nvSpPr>
      <xdr:spPr>
        <a:xfrm>
          <a:off x="9467850" y="17185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E7341939-9A86-4D33-B8CC-D7A2E8CA0125}"/>
            </a:ext>
          </a:extLst>
        </xdr:cNvPr>
        <xdr:cNvCxnSpPr/>
      </xdr:nvCxnSpPr>
      <xdr:spPr>
        <a:xfrm>
          <a:off x="9356090" y="174136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12065</xdr:rowOff>
    </xdr:from>
    <xdr:ext cx="469900" cy="259080"/>
    <xdr:sp macro="" textlink="">
      <xdr:nvSpPr>
        <xdr:cNvPr id="466" name="【市民会館】&#10;一人当たり面積平均値テキスト">
          <a:extLst>
            <a:ext uri="{FF2B5EF4-FFF2-40B4-BE49-F238E27FC236}">
              <a16:creationId xmlns:a16="http://schemas.microsoft.com/office/drawing/2014/main" id="{BE11BFD0-2945-4297-A1AB-B1A98F2F2545}"/>
            </a:ext>
          </a:extLst>
        </xdr:cNvPr>
        <xdr:cNvSpPr txBox="1"/>
      </xdr:nvSpPr>
      <xdr:spPr>
        <a:xfrm>
          <a:off x="9467850" y="18189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E67107E0-75CA-4BDA-8BDB-272D2854FB5A}"/>
            </a:ext>
          </a:extLst>
        </xdr:cNvPr>
        <xdr:cNvSpPr/>
      </xdr:nvSpPr>
      <xdr:spPr>
        <a:xfrm>
          <a:off x="9394190" y="1833626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122555</xdr:rowOff>
    </xdr:from>
    <xdr:to>
      <xdr:col>50</xdr:col>
      <xdr:colOff>165100</xdr:colOff>
      <xdr:row>107</xdr:row>
      <xdr:rowOff>52705</xdr:rowOff>
    </xdr:to>
    <xdr:sp macro="" textlink="">
      <xdr:nvSpPr>
        <xdr:cNvPr id="468" name="フローチャート: 判断 467">
          <a:extLst>
            <a:ext uri="{FF2B5EF4-FFF2-40B4-BE49-F238E27FC236}">
              <a16:creationId xmlns:a16="http://schemas.microsoft.com/office/drawing/2014/main" id="{8797F6CC-B282-473D-AD47-195C9D21D2C3}"/>
            </a:ext>
          </a:extLst>
        </xdr:cNvPr>
        <xdr:cNvSpPr/>
      </xdr:nvSpPr>
      <xdr:spPr>
        <a:xfrm>
          <a:off x="8632190" y="182981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118745</xdr:rowOff>
    </xdr:from>
    <xdr:to>
      <xdr:col>46</xdr:col>
      <xdr:colOff>38100</xdr:colOff>
      <xdr:row>107</xdr:row>
      <xdr:rowOff>48895</xdr:rowOff>
    </xdr:to>
    <xdr:sp macro="" textlink="">
      <xdr:nvSpPr>
        <xdr:cNvPr id="469" name="フローチャート: 判断 468">
          <a:extLst>
            <a:ext uri="{FF2B5EF4-FFF2-40B4-BE49-F238E27FC236}">
              <a16:creationId xmlns:a16="http://schemas.microsoft.com/office/drawing/2014/main" id="{126A19E8-7F46-4F80-B519-19204F51E708}"/>
            </a:ext>
          </a:extLst>
        </xdr:cNvPr>
        <xdr:cNvSpPr/>
      </xdr:nvSpPr>
      <xdr:spPr>
        <a:xfrm>
          <a:off x="7846060" y="18294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118745</xdr:rowOff>
    </xdr:from>
    <xdr:to>
      <xdr:col>41</xdr:col>
      <xdr:colOff>101600</xdr:colOff>
      <xdr:row>107</xdr:row>
      <xdr:rowOff>48895</xdr:rowOff>
    </xdr:to>
    <xdr:sp macro="" textlink="">
      <xdr:nvSpPr>
        <xdr:cNvPr id="470" name="フローチャート: 判断 469">
          <a:extLst>
            <a:ext uri="{FF2B5EF4-FFF2-40B4-BE49-F238E27FC236}">
              <a16:creationId xmlns:a16="http://schemas.microsoft.com/office/drawing/2014/main" id="{BD072659-BEBC-4DE6-85BE-B9C3D1488F1E}"/>
            </a:ext>
          </a:extLst>
        </xdr:cNvPr>
        <xdr:cNvSpPr/>
      </xdr:nvSpPr>
      <xdr:spPr>
        <a:xfrm>
          <a:off x="7029450" y="182943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126365</xdr:rowOff>
    </xdr:from>
    <xdr:to>
      <xdr:col>36</xdr:col>
      <xdr:colOff>165100</xdr:colOff>
      <xdr:row>107</xdr:row>
      <xdr:rowOff>56515</xdr:rowOff>
    </xdr:to>
    <xdr:sp macro="" textlink="">
      <xdr:nvSpPr>
        <xdr:cNvPr id="471" name="フローチャート: 判断 470">
          <a:extLst>
            <a:ext uri="{FF2B5EF4-FFF2-40B4-BE49-F238E27FC236}">
              <a16:creationId xmlns:a16="http://schemas.microsoft.com/office/drawing/2014/main" id="{5F23CAED-EDBF-4290-AC8D-EF803DB73B67}"/>
            </a:ext>
          </a:extLst>
        </xdr:cNvPr>
        <xdr:cNvSpPr/>
      </xdr:nvSpPr>
      <xdr:spPr>
        <a:xfrm>
          <a:off x="6231890" y="183038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BF018D3A-299A-44D6-A2F9-C5C59307A80A}"/>
            </a:ext>
          </a:extLst>
        </xdr:cNvPr>
        <xdr:cNvSpPr txBox="1"/>
      </xdr:nvSpPr>
      <xdr:spPr>
        <a:xfrm>
          <a:off x="925830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B4CD1004-C7CD-4BD7-8AB5-5267368FE825}"/>
            </a:ext>
          </a:extLst>
        </xdr:cNvPr>
        <xdr:cNvSpPr txBox="1"/>
      </xdr:nvSpPr>
      <xdr:spPr>
        <a:xfrm>
          <a:off x="8515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56D05881-E753-4E94-8C97-DE980C76AA1E}"/>
            </a:ext>
          </a:extLst>
        </xdr:cNvPr>
        <xdr:cNvSpPr txBox="1"/>
      </xdr:nvSpPr>
      <xdr:spPr>
        <a:xfrm>
          <a:off x="7717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B91A54E3-886D-4304-BF07-98022151BC70}"/>
            </a:ext>
          </a:extLst>
        </xdr:cNvPr>
        <xdr:cNvSpPr txBox="1"/>
      </xdr:nvSpPr>
      <xdr:spPr>
        <a:xfrm>
          <a:off x="691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585A2341-227F-49AB-8834-65BDE439797E}"/>
            </a:ext>
          </a:extLst>
        </xdr:cNvPr>
        <xdr:cNvSpPr txBox="1"/>
      </xdr:nvSpPr>
      <xdr:spPr>
        <a:xfrm>
          <a:off x="6115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477" name="楕円 476">
          <a:extLst>
            <a:ext uri="{FF2B5EF4-FFF2-40B4-BE49-F238E27FC236}">
              <a16:creationId xmlns:a16="http://schemas.microsoft.com/office/drawing/2014/main" id="{118F29E3-1BFB-4C33-B57B-5310F402503B}"/>
            </a:ext>
          </a:extLst>
        </xdr:cNvPr>
        <xdr:cNvSpPr/>
      </xdr:nvSpPr>
      <xdr:spPr>
        <a:xfrm>
          <a:off x="9394190" y="184677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99060</xdr:rowOff>
    </xdr:from>
    <xdr:ext cx="469900" cy="256540"/>
    <xdr:sp macro="" textlink="">
      <xdr:nvSpPr>
        <xdr:cNvPr id="478" name="【市民会館】&#10;一人当たり面積該当値テキスト">
          <a:extLst>
            <a:ext uri="{FF2B5EF4-FFF2-40B4-BE49-F238E27FC236}">
              <a16:creationId xmlns:a16="http://schemas.microsoft.com/office/drawing/2014/main" id="{41873799-B835-4810-AA84-E5116FED7579}"/>
            </a:ext>
          </a:extLst>
        </xdr:cNvPr>
        <xdr:cNvSpPr txBox="1"/>
      </xdr:nvSpPr>
      <xdr:spPr>
        <a:xfrm>
          <a:off x="9467850" y="18440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122555</xdr:rowOff>
    </xdr:from>
    <xdr:to>
      <xdr:col>50</xdr:col>
      <xdr:colOff>165100</xdr:colOff>
      <xdr:row>108</xdr:row>
      <xdr:rowOff>52705</xdr:rowOff>
    </xdr:to>
    <xdr:sp macro="" textlink="">
      <xdr:nvSpPr>
        <xdr:cNvPr id="479" name="楕円 478">
          <a:extLst>
            <a:ext uri="{FF2B5EF4-FFF2-40B4-BE49-F238E27FC236}">
              <a16:creationId xmlns:a16="http://schemas.microsoft.com/office/drawing/2014/main" id="{554F01AF-2633-4AFF-A877-89E4F0EF8249}"/>
            </a:ext>
          </a:extLst>
        </xdr:cNvPr>
        <xdr:cNvSpPr/>
      </xdr:nvSpPr>
      <xdr:spPr>
        <a:xfrm>
          <a:off x="8632190" y="184696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1905</xdr:rowOff>
    </xdr:to>
    <xdr:cxnSp macro="">
      <xdr:nvCxnSpPr>
        <xdr:cNvPr id="480" name="直線コネクタ 479">
          <a:extLst>
            <a:ext uri="{FF2B5EF4-FFF2-40B4-BE49-F238E27FC236}">
              <a16:creationId xmlns:a16="http://schemas.microsoft.com/office/drawing/2014/main" id="{09673A27-AA13-4BDA-BDE0-F1F52AA53B47}"/>
            </a:ext>
          </a:extLst>
        </xdr:cNvPr>
        <xdr:cNvCxnSpPr/>
      </xdr:nvCxnSpPr>
      <xdr:spPr>
        <a:xfrm flipV="1">
          <a:off x="8686800" y="1851660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126365</xdr:rowOff>
    </xdr:from>
    <xdr:to>
      <xdr:col>46</xdr:col>
      <xdr:colOff>38100</xdr:colOff>
      <xdr:row>108</xdr:row>
      <xdr:rowOff>56515</xdr:rowOff>
    </xdr:to>
    <xdr:sp macro="" textlink="">
      <xdr:nvSpPr>
        <xdr:cNvPr id="481" name="楕円 480">
          <a:extLst>
            <a:ext uri="{FF2B5EF4-FFF2-40B4-BE49-F238E27FC236}">
              <a16:creationId xmlns:a16="http://schemas.microsoft.com/office/drawing/2014/main" id="{DB41F0A5-A42F-4813-9549-E5C90FB8F8F5}"/>
            </a:ext>
          </a:extLst>
        </xdr:cNvPr>
        <xdr:cNvSpPr/>
      </xdr:nvSpPr>
      <xdr:spPr>
        <a:xfrm>
          <a:off x="7846060" y="18475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1905</xdr:rowOff>
    </xdr:from>
    <xdr:to>
      <xdr:col>50</xdr:col>
      <xdr:colOff>114300</xdr:colOff>
      <xdr:row>108</xdr:row>
      <xdr:rowOff>6350</xdr:rowOff>
    </xdr:to>
    <xdr:cxnSp macro="">
      <xdr:nvCxnSpPr>
        <xdr:cNvPr id="482" name="直線コネクタ 481">
          <a:extLst>
            <a:ext uri="{FF2B5EF4-FFF2-40B4-BE49-F238E27FC236}">
              <a16:creationId xmlns:a16="http://schemas.microsoft.com/office/drawing/2014/main" id="{C639EAF7-0974-4BB2-8F4F-B631F0E8A9CA}"/>
            </a:ext>
          </a:extLst>
        </xdr:cNvPr>
        <xdr:cNvCxnSpPr/>
      </xdr:nvCxnSpPr>
      <xdr:spPr>
        <a:xfrm flipV="1">
          <a:off x="7889240" y="18518505"/>
          <a:ext cx="7975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483" name="楕円 482">
          <a:extLst>
            <a:ext uri="{FF2B5EF4-FFF2-40B4-BE49-F238E27FC236}">
              <a16:creationId xmlns:a16="http://schemas.microsoft.com/office/drawing/2014/main" id="{30035BB1-2157-4A6C-92F0-F8E298EC38C5}"/>
            </a:ext>
          </a:extLst>
        </xdr:cNvPr>
        <xdr:cNvSpPr/>
      </xdr:nvSpPr>
      <xdr:spPr>
        <a:xfrm>
          <a:off x="7029450" y="18477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6350</xdr:rowOff>
    </xdr:from>
    <xdr:to>
      <xdr:col>45</xdr:col>
      <xdr:colOff>177800</xdr:colOff>
      <xdr:row>108</xdr:row>
      <xdr:rowOff>7620</xdr:rowOff>
    </xdr:to>
    <xdr:cxnSp macro="">
      <xdr:nvCxnSpPr>
        <xdr:cNvPr id="484" name="直線コネクタ 483">
          <a:extLst>
            <a:ext uri="{FF2B5EF4-FFF2-40B4-BE49-F238E27FC236}">
              <a16:creationId xmlns:a16="http://schemas.microsoft.com/office/drawing/2014/main" id="{C12B2C59-0365-4C94-AE46-F21F12F532C4}"/>
            </a:ext>
          </a:extLst>
        </xdr:cNvPr>
        <xdr:cNvCxnSpPr/>
      </xdr:nvCxnSpPr>
      <xdr:spPr>
        <a:xfrm flipV="1">
          <a:off x="7084060" y="18524855"/>
          <a:ext cx="8051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133985</xdr:rowOff>
    </xdr:from>
    <xdr:to>
      <xdr:col>36</xdr:col>
      <xdr:colOff>165100</xdr:colOff>
      <xdr:row>108</xdr:row>
      <xdr:rowOff>64135</xdr:rowOff>
    </xdr:to>
    <xdr:sp macro="" textlink="">
      <xdr:nvSpPr>
        <xdr:cNvPr id="485" name="楕円 484">
          <a:extLst>
            <a:ext uri="{FF2B5EF4-FFF2-40B4-BE49-F238E27FC236}">
              <a16:creationId xmlns:a16="http://schemas.microsoft.com/office/drawing/2014/main" id="{AB03227E-F961-4B53-8B22-AB9CE76A66FC}"/>
            </a:ext>
          </a:extLst>
        </xdr:cNvPr>
        <xdr:cNvSpPr/>
      </xdr:nvSpPr>
      <xdr:spPr>
        <a:xfrm>
          <a:off x="6231890" y="184753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7620</xdr:rowOff>
    </xdr:from>
    <xdr:to>
      <xdr:col>41</xdr:col>
      <xdr:colOff>50800</xdr:colOff>
      <xdr:row>108</xdr:row>
      <xdr:rowOff>13335</xdr:rowOff>
    </xdr:to>
    <xdr:cxnSp macro="">
      <xdr:nvCxnSpPr>
        <xdr:cNvPr id="486" name="直線コネクタ 485">
          <a:extLst>
            <a:ext uri="{FF2B5EF4-FFF2-40B4-BE49-F238E27FC236}">
              <a16:creationId xmlns:a16="http://schemas.microsoft.com/office/drawing/2014/main" id="{9E41C1FE-8F89-4EF4-A04B-E22E823924D4}"/>
            </a:ext>
          </a:extLst>
        </xdr:cNvPr>
        <xdr:cNvCxnSpPr/>
      </xdr:nvCxnSpPr>
      <xdr:spPr>
        <a:xfrm flipV="1">
          <a:off x="6286500" y="18526125"/>
          <a:ext cx="7975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69215</xdr:rowOff>
    </xdr:from>
    <xdr:ext cx="469900" cy="259080"/>
    <xdr:sp macro="" textlink="">
      <xdr:nvSpPr>
        <xdr:cNvPr id="487" name="n_1aveValue【市民会館】&#10;一人当たり面積">
          <a:extLst>
            <a:ext uri="{FF2B5EF4-FFF2-40B4-BE49-F238E27FC236}">
              <a16:creationId xmlns:a16="http://schemas.microsoft.com/office/drawing/2014/main" id="{0271A1CB-B0EE-4CAA-9CA6-966F1ABBE3BE}"/>
            </a:ext>
          </a:extLst>
        </xdr:cNvPr>
        <xdr:cNvSpPr txBox="1"/>
      </xdr:nvSpPr>
      <xdr:spPr>
        <a:xfrm>
          <a:off x="8454390" y="1806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65405</xdr:rowOff>
    </xdr:from>
    <xdr:ext cx="467360" cy="256540"/>
    <xdr:sp macro="" textlink="">
      <xdr:nvSpPr>
        <xdr:cNvPr id="488" name="n_2aveValue【市民会館】&#10;一人当たり面積">
          <a:extLst>
            <a:ext uri="{FF2B5EF4-FFF2-40B4-BE49-F238E27FC236}">
              <a16:creationId xmlns:a16="http://schemas.microsoft.com/office/drawing/2014/main" id="{2C2A0E4F-8A4B-4467-AC5E-D324035BA8AF}"/>
            </a:ext>
          </a:extLst>
        </xdr:cNvPr>
        <xdr:cNvSpPr txBox="1"/>
      </xdr:nvSpPr>
      <xdr:spPr>
        <a:xfrm>
          <a:off x="7673340" y="18065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65405</xdr:rowOff>
    </xdr:from>
    <xdr:ext cx="467360" cy="256540"/>
    <xdr:sp macro="" textlink="">
      <xdr:nvSpPr>
        <xdr:cNvPr id="489" name="n_3aveValue【市民会館】&#10;一人当たり面積">
          <a:extLst>
            <a:ext uri="{FF2B5EF4-FFF2-40B4-BE49-F238E27FC236}">
              <a16:creationId xmlns:a16="http://schemas.microsoft.com/office/drawing/2014/main" id="{226463A5-3C3A-4F99-8218-7A4269409D37}"/>
            </a:ext>
          </a:extLst>
        </xdr:cNvPr>
        <xdr:cNvSpPr txBox="1"/>
      </xdr:nvSpPr>
      <xdr:spPr>
        <a:xfrm>
          <a:off x="6866255" y="18065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73025</xdr:rowOff>
    </xdr:from>
    <xdr:ext cx="467360" cy="259080"/>
    <xdr:sp macro="" textlink="">
      <xdr:nvSpPr>
        <xdr:cNvPr id="490" name="n_4aveValue【市民会館】&#10;一人当たり面積">
          <a:extLst>
            <a:ext uri="{FF2B5EF4-FFF2-40B4-BE49-F238E27FC236}">
              <a16:creationId xmlns:a16="http://schemas.microsoft.com/office/drawing/2014/main" id="{CBF61A1B-B268-4348-BD41-DBB2B671FDAC}"/>
            </a:ext>
          </a:extLst>
        </xdr:cNvPr>
        <xdr:cNvSpPr txBox="1"/>
      </xdr:nvSpPr>
      <xdr:spPr>
        <a:xfrm>
          <a:off x="6068695" y="18075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43815</xdr:rowOff>
    </xdr:from>
    <xdr:ext cx="469900" cy="256540"/>
    <xdr:sp macro="" textlink="">
      <xdr:nvSpPr>
        <xdr:cNvPr id="491" name="n_1mainValue【市民会館】&#10;一人当たり面積">
          <a:extLst>
            <a:ext uri="{FF2B5EF4-FFF2-40B4-BE49-F238E27FC236}">
              <a16:creationId xmlns:a16="http://schemas.microsoft.com/office/drawing/2014/main" id="{6637FD10-8927-4DDD-B336-FD1CF4DA60FC}"/>
            </a:ext>
          </a:extLst>
        </xdr:cNvPr>
        <xdr:cNvSpPr txBox="1"/>
      </xdr:nvSpPr>
      <xdr:spPr>
        <a:xfrm>
          <a:off x="8454390" y="18562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47625</xdr:rowOff>
    </xdr:from>
    <xdr:ext cx="467360" cy="259080"/>
    <xdr:sp macro="" textlink="">
      <xdr:nvSpPr>
        <xdr:cNvPr id="492" name="n_2mainValue【市民会館】&#10;一人当たり面積">
          <a:extLst>
            <a:ext uri="{FF2B5EF4-FFF2-40B4-BE49-F238E27FC236}">
              <a16:creationId xmlns:a16="http://schemas.microsoft.com/office/drawing/2014/main" id="{4F9AC879-0F46-40E8-A959-5D58A1539E2F}"/>
            </a:ext>
          </a:extLst>
        </xdr:cNvPr>
        <xdr:cNvSpPr txBox="1"/>
      </xdr:nvSpPr>
      <xdr:spPr>
        <a:xfrm>
          <a:off x="7673340" y="18566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49530</xdr:rowOff>
    </xdr:from>
    <xdr:ext cx="467360" cy="259080"/>
    <xdr:sp macro="" textlink="">
      <xdr:nvSpPr>
        <xdr:cNvPr id="493" name="n_3mainValue【市民会館】&#10;一人当たり面積">
          <a:extLst>
            <a:ext uri="{FF2B5EF4-FFF2-40B4-BE49-F238E27FC236}">
              <a16:creationId xmlns:a16="http://schemas.microsoft.com/office/drawing/2014/main" id="{A8E9DF40-2701-453F-96EA-7E15C25E0BF0}"/>
            </a:ext>
          </a:extLst>
        </xdr:cNvPr>
        <xdr:cNvSpPr txBox="1"/>
      </xdr:nvSpPr>
      <xdr:spPr>
        <a:xfrm>
          <a:off x="6866255" y="18569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55245</xdr:rowOff>
    </xdr:from>
    <xdr:ext cx="467360" cy="256540"/>
    <xdr:sp macro="" textlink="">
      <xdr:nvSpPr>
        <xdr:cNvPr id="494" name="n_4mainValue【市民会館】&#10;一人当たり面積">
          <a:extLst>
            <a:ext uri="{FF2B5EF4-FFF2-40B4-BE49-F238E27FC236}">
              <a16:creationId xmlns:a16="http://schemas.microsoft.com/office/drawing/2014/main" id="{7C0BB884-EEEF-4511-B068-2271539BDBAF}"/>
            </a:ext>
          </a:extLst>
        </xdr:cNvPr>
        <xdr:cNvSpPr txBox="1"/>
      </xdr:nvSpPr>
      <xdr:spPr>
        <a:xfrm>
          <a:off x="6068695" y="18575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8B45B7AC-3EEE-40F3-907A-1C3C11820D8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3DD437B4-BE56-4A7B-BF90-7774ED84535A}"/>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70BBAE9-80CC-45A2-BB0F-8FC6D15897E8}"/>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D2AF0DE-E35C-4089-891F-EBB15FBA31B8}"/>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CF17408E-CEF6-49AF-A822-044095A82CAC}"/>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01EB482-F854-420C-A2AD-692BDB3D94E5}"/>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50DA239-B54F-452B-A380-0F8C03A90F60}"/>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10E3423B-29BE-40D6-B7CB-EB1B7E194153}"/>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3" name="テキスト ボックス 502">
          <a:extLst>
            <a:ext uri="{FF2B5EF4-FFF2-40B4-BE49-F238E27FC236}">
              <a16:creationId xmlns:a16="http://schemas.microsoft.com/office/drawing/2014/main" id="{8C023469-7D48-4900-81F9-52FACF21F5EC}"/>
            </a:ext>
          </a:extLst>
        </xdr:cNvPr>
        <xdr:cNvSpPr txBox="1"/>
      </xdr:nvSpPr>
      <xdr:spPr>
        <a:xfrm>
          <a:off x="1116584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FEA0D395-AF76-4512-8D61-7E566D6A2C17}"/>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5" name="テキスト ボックス 504">
          <a:extLst>
            <a:ext uri="{FF2B5EF4-FFF2-40B4-BE49-F238E27FC236}">
              <a16:creationId xmlns:a16="http://schemas.microsoft.com/office/drawing/2014/main" id="{9BB12E6E-2E1A-4538-A58B-B2B8FD8D90A2}"/>
            </a:ext>
          </a:extLst>
        </xdr:cNvPr>
        <xdr:cNvSpPr txBox="1"/>
      </xdr:nvSpPr>
      <xdr:spPr>
        <a:xfrm>
          <a:off x="10801350"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1BF7C939-0652-4815-B020-BF2AA7272202}"/>
            </a:ext>
          </a:extLst>
        </xdr:cNvPr>
        <xdr:cNvCxnSpPr/>
      </xdr:nvCxnSpPr>
      <xdr:spPr>
        <a:xfrm>
          <a:off x="1120394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507" name="テキスト ボックス 506">
          <a:extLst>
            <a:ext uri="{FF2B5EF4-FFF2-40B4-BE49-F238E27FC236}">
              <a16:creationId xmlns:a16="http://schemas.microsoft.com/office/drawing/2014/main" id="{CF267687-37A6-41F5-A177-187A6069DFA4}"/>
            </a:ext>
          </a:extLst>
        </xdr:cNvPr>
        <xdr:cNvSpPr txBox="1"/>
      </xdr:nvSpPr>
      <xdr:spPr>
        <a:xfrm>
          <a:off x="1080135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110D6141-68AB-4884-85EA-AA597749F75D}"/>
            </a:ext>
          </a:extLst>
        </xdr:cNvPr>
        <xdr:cNvCxnSpPr/>
      </xdr:nvCxnSpPr>
      <xdr:spPr>
        <a:xfrm>
          <a:off x="1120394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9" name="テキスト ボックス 508">
          <a:extLst>
            <a:ext uri="{FF2B5EF4-FFF2-40B4-BE49-F238E27FC236}">
              <a16:creationId xmlns:a16="http://schemas.microsoft.com/office/drawing/2014/main" id="{727582A4-755C-45ED-A826-D52DD69E0BC8}"/>
            </a:ext>
          </a:extLst>
        </xdr:cNvPr>
        <xdr:cNvSpPr txBox="1"/>
      </xdr:nvSpPr>
      <xdr:spPr>
        <a:xfrm>
          <a:off x="1084262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397970D2-A459-4E45-A592-04B9BB424F50}"/>
            </a:ext>
          </a:extLst>
        </xdr:cNvPr>
        <xdr:cNvCxnSpPr/>
      </xdr:nvCxnSpPr>
      <xdr:spPr>
        <a:xfrm>
          <a:off x="1120394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1" name="テキスト ボックス 510">
          <a:extLst>
            <a:ext uri="{FF2B5EF4-FFF2-40B4-BE49-F238E27FC236}">
              <a16:creationId xmlns:a16="http://schemas.microsoft.com/office/drawing/2014/main" id="{2875366B-F817-498C-A787-9A54BF8B0A80}"/>
            </a:ext>
          </a:extLst>
        </xdr:cNvPr>
        <xdr:cNvSpPr txBox="1"/>
      </xdr:nvSpPr>
      <xdr:spPr>
        <a:xfrm>
          <a:off x="1084262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7F330D15-52C0-453A-A174-647A6F5DFB5F}"/>
            </a:ext>
          </a:extLst>
        </xdr:cNvPr>
        <xdr:cNvCxnSpPr/>
      </xdr:nvCxnSpPr>
      <xdr:spPr>
        <a:xfrm>
          <a:off x="1120394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3" name="テキスト ボックス 512">
          <a:extLst>
            <a:ext uri="{FF2B5EF4-FFF2-40B4-BE49-F238E27FC236}">
              <a16:creationId xmlns:a16="http://schemas.microsoft.com/office/drawing/2014/main" id="{1569B644-CB69-4E71-ACF1-1813D2B915EA}"/>
            </a:ext>
          </a:extLst>
        </xdr:cNvPr>
        <xdr:cNvSpPr txBox="1"/>
      </xdr:nvSpPr>
      <xdr:spPr>
        <a:xfrm>
          <a:off x="1084262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D240225-0BEA-4E3D-9CED-BB78907841C0}"/>
            </a:ext>
          </a:extLst>
        </xdr:cNvPr>
        <xdr:cNvCxnSpPr/>
      </xdr:nvCxnSpPr>
      <xdr:spPr>
        <a:xfrm>
          <a:off x="1120394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15" name="テキスト ボックス 514">
          <a:extLst>
            <a:ext uri="{FF2B5EF4-FFF2-40B4-BE49-F238E27FC236}">
              <a16:creationId xmlns:a16="http://schemas.microsoft.com/office/drawing/2014/main" id="{64587AB4-1DFB-446F-BA23-2A357AF2E30C}"/>
            </a:ext>
          </a:extLst>
        </xdr:cNvPr>
        <xdr:cNvSpPr txBox="1"/>
      </xdr:nvSpPr>
      <xdr:spPr>
        <a:xfrm>
          <a:off x="1084262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8D01955-4C41-4B3E-8F91-72523B4C3DE7}"/>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7" name="テキスト ボックス 516">
          <a:extLst>
            <a:ext uri="{FF2B5EF4-FFF2-40B4-BE49-F238E27FC236}">
              <a16:creationId xmlns:a16="http://schemas.microsoft.com/office/drawing/2014/main" id="{CD5EA7AB-D2E8-4820-8C3D-172910A6348C}"/>
            </a:ext>
          </a:extLst>
        </xdr:cNvPr>
        <xdr:cNvSpPr txBox="1"/>
      </xdr:nvSpPr>
      <xdr:spPr>
        <a:xfrm>
          <a:off x="1090485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5918938-8D96-4BAB-8A1C-4648D07939F2}"/>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163830</xdr:rowOff>
    </xdr:from>
    <xdr:to>
      <xdr:col>85</xdr:col>
      <xdr:colOff>126365</xdr:colOff>
      <xdr:row>42</xdr:row>
      <xdr:rowOff>38100</xdr:rowOff>
    </xdr:to>
    <xdr:cxnSp macro="">
      <xdr:nvCxnSpPr>
        <xdr:cNvPr id="519" name="直線コネクタ 518">
          <a:extLst>
            <a:ext uri="{FF2B5EF4-FFF2-40B4-BE49-F238E27FC236}">
              <a16:creationId xmlns:a16="http://schemas.microsoft.com/office/drawing/2014/main" id="{E57030F4-D81B-4F9B-B720-A6FF8A06AC69}"/>
            </a:ext>
          </a:extLst>
        </xdr:cNvPr>
        <xdr:cNvCxnSpPr/>
      </xdr:nvCxnSpPr>
      <xdr:spPr>
        <a:xfrm flipV="1">
          <a:off x="14703425" y="565404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520" name="【一般廃棄物処理施設】&#10;有形固定資産減価償却率最小値テキスト">
          <a:extLst>
            <a:ext uri="{FF2B5EF4-FFF2-40B4-BE49-F238E27FC236}">
              <a16:creationId xmlns:a16="http://schemas.microsoft.com/office/drawing/2014/main" id="{022846BF-2EA2-4AE3-92E8-BFA4E9760D35}"/>
            </a:ext>
          </a:extLst>
        </xdr:cNvPr>
        <xdr:cNvSpPr txBox="1"/>
      </xdr:nvSpPr>
      <xdr:spPr>
        <a:xfrm>
          <a:off x="14742160" y="7244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A538EE48-2B28-4D9C-81B6-7E7AD40E74A1}"/>
            </a:ext>
          </a:extLst>
        </xdr:cNvPr>
        <xdr:cNvCxnSpPr/>
      </xdr:nvCxnSpPr>
      <xdr:spPr>
        <a:xfrm>
          <a:off x="14611350" y="723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110490</xdr:rowOff>
    </xdr:from>
    <xdr:ext cx="405130" cy="256540"/>
    <xdr:sp macro="" textlink="">
      <xdr:nvSpPr>
        <xdr:cNvPr id="522" name="【一般廃棄物処理施設】&#10;有形固定資産減価償却率最大値テキスト">
          <a:extLst>
            <a:ext uri="{FF2B5EF4-FFF2-40B4-BE49-F238E27FC236}">
              <a16:creationId xmlns:a16="http://schemas.microsoft.com/office/drawing/2014/main" id="{FC75C0CF-712C-4558-9E1D-AA24E2CE6443}"/>
            </a:ext>
          </a:extLst>
        </xdr:cNvPr>
        <xdr:cNvSpPr txBox="1"/>
      </xdr:nvSpPr>
      <xdr:spPr>
        <a:xfrm>
          <a:off x="14742160" y="5425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18C50F6B-6E53-4F59-A8A5-3A257B9B5CC3}"/>
            </a:ext>
          </a:extLst>
        </xdr:cNvPr>
        <xdr:cNvCxnSpPr/>
      </xdr:nvCxnSpPr>
      <xdr:spPr>
        <a:xfrm>
          <a:off x="14611350" y="56540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4445</xdr:rowOff>
    </xdr:from>
    <xdr:ext cx="405130" cy="259080"/>
    <xdr:sp macro="" textlink="">
      <xdr:nvSpPr>
        <xdr:cNvPr id="524" name="【一般廃棄物処理施設】&#10;有形固定資産減価償却率平均値テキスト">
          <a:extLst>
            <a:ext uri="{FF2B5EF4-FFF2-40B4-BE49-F238E27FC236}">
              <a16:creationId xmlns:a16="http://schemas.microsoft.com/office/drawing/2014/main" id="{04EAA258-7BF0-4D9D-A477-7959C917ADEB}"/>
            </a:ext>
          </a:extLst>
        </xdr:cNvPr>
        <xdr:cNvSpPr txBox="1"/>
      </xdr:nvSpPr>
      <xdr:spPr>
        <a:xfrm>
          <a:off x="14742160" y="6350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603619D6-C897-45EA-A9AD-48FA09345563}"/>
            </a:ext>
          </a:extLst>
        </xdr:cNvPr>
        <xdr:cNvSpPr/>
      </xdr:nvSpPr>
      <xdr:spPr>
        <a:xfrm>
          <a:off x="14649450" y="64966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6" name="フローチャート: 判断 525">
          <a:extLst>
            <a:ext uri="{FF2B5EF4-FFF2-40B4-BE49-F238E27FC236}">
              <a16:creationId xmlns:a16="http://schemas.microsoft.com/office/drawing/2014/main" id="{2AC91DAE-BF1E-466E-9C80-0E45988A3DC6}"/>
            </a:ext>
          </a:extLst>
        </xdr:cNvPr>
        <xdr:cNvSpPr/>
      </xdr:nvSpPr>
      <xdr:spPr>
        <a:xfrm>
          <a:off x="13887450" y="64090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7" name="フローチャート: 判断 526">
          <a:extLst>
            <a:ext uri="{FF2B5EF4-FFF2-40B4-BE49-F238E27FC236}">
              <a16:creationId xmlns:a16="http://schemas.microsoft.com/office/drawing/2014/main" id="{A13C6EF0-6E91-4AF8-A4AA-D61CF57D41F4}"/>
            </a:ext>
          </a:extLst>
        </xdr:cNvPr>
        <xdr:cNvSpPr/>
      </xdr:nvSpPr>
      <xdr:spPr>
        <a:xfrm>
          <a:off x="13089890" y="64928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8" name="フローチャート: 判断 527">
          <a:extLst>
            <a:ext uri="{FF2B5EF4-FFF2-40B4-BE49-F238E27FC236}">
              <a16:creationId xmlns:a16="http://schemas.microsoft.com/office/drawing/2014/main" id="{23063488-33B7-4895-8B36-AD29313578DB}"/>
            </a:ext>
          </a:extLst>
        </xdr:cNvPr>
        <xdr:cNvSpPr/>
      </xdr:nvSpPr>
      <xdr:spPr>
        <a:xfrm>
          <a:off x="12303760" y="643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9" name="フローチャート: 判断 528">
          <a:extLst>
            <a:ext uri="{FF2B5EF4-FFF2-40B4-BE49-F238E27FC236}">
              <a16:creationId xmlns:a16="http://schemas.microsoft.com/office/drawing/2014/main" id="{06CAA3A6-7E31-4A93-8A69-C183AA7625C0}"/>
            </a:ext>
          </a:extLst>
        </xdr:cNvPr>
        <xdr:cNvSpPr/>
      </xdr:nvSpPr>
      <xdr:spPr>
        <a:xfrm>
          <a:off x="11487150" y="64585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224B745A-C99C-4000-A640-BD5DD78150F0}"/>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E96EB250-9DDF-4586-9E6F-76842542CBF3}"/>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4037A819-92B8-41E5-87C4-A851865D926B}"/>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ED711B02-FE19-41A4-B6AC-DDDEDAF1030F}"/>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1F192261-033B-49F2-9FD6-A128F36157DB}"/>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535" name="楕円 534">
          <a:extLst>
            <a:ext uri="{FF2B5EF4-FFF2-40B4-BE49-F238E27FC236}">
              <a16:creationId xmlns:a16="http://schemas.microsoft.com/office/drawing/2014/main" id="{B9BD3795-1574-4587-93B1-3B5E61433764}"/>
            </a:ext>
          </a:extLst>
        </xdr:cNvPr>
        <xdr:cNvSpPr/>
      </xdr:nvSpPr>
      <xdr:spPr>
        <a:xfrm>
          <a:off x="14649450" y="69138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30480</xdr:rowOff>
    </xdr:from>
    <xdr:ext cx="405130" cy="256540"/>
    <xdr:sp macro="" textlink="">
      <xdr:nvSpPr>
        <xdr:cNvPr id="536" name="【一般廃棄物処理施設】&#10;有形固定資産減価償却率該当値テキスト">
          <a:extLst>
            <a:ext uri="{FF2B5EF4-FFF2-40B4-BE49-F238E27FC236}">
              <a16:creationId xmlns:a16="http://schemas.microsoft.com/office/drawing/2014/main" id="{73E21AB5-7684-44A5-888B-5196930F0DD3}"/>
            </a:ext>
          </a:extLst>
        </xdr:cNvPr>
        <xdr:cNvSpPr txBox="1"/>
      </xdr:nvSpPr>
      <xdr:spPr>
        <a:xfrm>
          <a:off x="14742160" y="6886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537" name="楕円 536">
          <a:extLst>
            <a:ext uri="{FF2B5EF4-FFF2-40B4-BE49-F238E27FC236}">
              <a16:creationId xmlns:a16="http://schemas.microsoft.com/office/drawing/2014/main" id="{3C506EB2-BDCD-4B00-88B7-D13706717566}"/>
            </a:ext>
          </a:extLst>
        </xdr:cNvPr>
        <xdr:cNvSpPr/>
      </xdr:nvSpPr>
      <xdr:spPr>
        <a:xfrm>
          <a:off x="13887450" y="68853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80010</xdr:rowOff>
    </xdr:from>
    <xdr:to>
      <xdr:col>85</xdr:col>
      <xdr:colOff>127000</xdr:colOff>
      <xdr:row>40</xdr:row>
      <xdr:rowOff>102870</xdr:rowOff>
    </xdr:to>
    <xdr:cxnSp macro="">
      <xdr:nvCxnSpPr>
        <xdr:cNvPr id="538" name="直線コネクタ 537">
          <a:extLst>
            <a:ext uri="{FF2B5EF4-FFF2-40B4-BE49-F238E27FC236}">
              <a16:creationId xmlns:a16="http://schemas.microsoft.com/office/drawing/2014/main" id="{80EC66E8-19B0-4AEA-9F1C-5F694FBA5835}"/>
            </a:ext>
          </a:extLst>
        </xdr:cNvPr>
        <xdr:cNvCxnSpPr/>
      </xdr:nvCxnSpPr>
      <xdr:spPr>
        <a:xfrm>
          <a:off x="13942060" y="693991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xdr:rowOff>
    </xdr:from>
    <xdr:to>
      <xdr:col>76</xdr:col>
      <xdr:colOff>165100</xdr:colOff>
      <xdr:row>40</xdr:row>
      <xdr:rowOff>109855</xdr:rowOff>
    </xdr:to>
    <xdr:sp macro="" textlink="">
      <xdr:nvSpPr>
        <xdr:cNvPr id="539" name="楕円 538">
          <a:extLst>
            <a:ext uri="{FF2B5EF4-FFF2-40B4-BE49-F238E27FC236}">
              <a16:creationId xmlns:a16="http://schemas.microsoft.com/office/drawing/2014/main" id="{4FB2B5C0-0C39-4847-AF3D-34D77A56F8C7}"/>
            </a:ext>
          </a:extLst>
        </xdr:cNvPr>
        <xdr:cNvSpPr/>
      </xdr:nvSpPr>
      <xdr:spPr>
        <a:xfrm>
          <a:off x="13089890" y="68681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59055</xdr:rowOff>
    </xdr:from>
    <xdr:to>
      <xdr:col>81</xdr:col>
      <xdr:colOff>50800</xdr:colOff>
      <xdr:row>40</xdr:row>
      <xdr:rowOff>80010</xdr:rowOff>
    </xdr:to>
    <xdr:cxnSp macro="">
      <xdr:nvCxnSpPr>
        <xdr:cNvPr id="540" name="直線コネクタ 539">
          <a:extLst>
            <a:ext uri="{FF2B5EF4-FFF2-40B4-BE49-F238E27FC236}">
              <a16:creationId xmlns:a16="http://schemas.microsoft.com/office/drawing/2014/main" id="{EF6E2CBC-769B-463C-A620-B851E60FEA6F}"/>
            </a:ext>
          </a:extLst>
        </xdr:cNvPr>
        <xdr:cNvCxnSpPr/>
      </xdr:nvCxnSpPr>
      <xdr:spPr>
        <a:xfrm>
          <a:off x="13144500" y="6913245"/>
          <a:ext cx="7975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133985</xdr:rowOff>
    </xdr:from>
    <xdr:to>
      <xdr:col>72</xdr:col>
      <xdr:colOff>38100</xdr:colOff>
      <xdr:row>40</xdr:row>
      <xdr:rowOff>64135</xdr:rowOff>
    </xdr:to>
    <xdr:sp macro="" textlink="">
      <xdr:nvSpPr>
        <xdr:cNvPr id="541" name="楕円 540">
          <a:extLst>
            <a:ext uri="{FF2B5EF4-FFF2-40B4-BE49-F238E27FC236}">
              <a16:creationId xmlns:a16="http://schemas.microsoft.com/office/drawing/2014/main" id="{6F56E576-D5FD-48BF-99AB-080BEB26EF33}"/>
            </a:ext>
          </a:extLst>
        </xdr:cNvPr>
        <xdr:cNvSpPr/>
      </xdr:nvSpPr>
      <xdr:spPr>
        <a:xfrm>
          <a:off x="12303760" y="6816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xdr:rowOff>
    </xdr:from>
    <xdr:to>
      <xdr:col>76</xdr:col>
      <xdr:colOff>114300</xdr:colOff>
      <xdr:row>40</xdr:row>
      <xdr:rowOff>59055</xdr:rowOff>
    </xdr:to>
    <xdr:cxnSp macro="">
      <xdr:nvCxnSpPr>
        <xdr:cNvPr id="542" name="直線コネクタ 541">
          <a:extLst>
            <a:ext uri="{FF2B5EF4-FFF2-40B4-BE49-F238E27FC236}">
              <a16:creationId xmlns:a16="http://schemas.microsoft.com/office/drawing/2014/main" id="{3A963E64-57C5-4870-81EB-94AD76A81B8F}"/>
            </a:ext>
          </a:extLst>
        </xdr:cNvPr>
        <xdr:cNvCxnSpPr/>
      </xdr:nvCxnSpPr>
      <xdr:spPr>
        <a:xfrm>
          <a:off x="12346940" y="6875145"/>
          <a:ext cx="7975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137795</xdr:rowOff>
    </xdr:from>
    <xdr:to>
      <xdr:col>67</xdr:col>
      <xdr:colOff>101600</xdr:colOff>
      <xdr:row>40</xdr:row>
      <xdr:rowOff>67945</xdr:rowOff>
    </xdr:to>
    <xdr:sp macro="" textlink="">
      <xdr:nvSpPr>
        <xdr:cNvPr id="543" name="楕円 542">
          <a:extLst>
            <a:ext uri="{FF2B5EF4-FFF2-40B4-BE49-F238E27FC236}">
              <a16:creationId xmlns:a16="http://schemas.microsoft.com/office/drawing/2014/main" id="{C1A4FCA2-CF9D-4CE1-BCE8-8E5D51DB7345}"/>
            </a:ext>
          </a:extLst>
        </xdr:cNvPr>
        <xdr:cNvSpPr/>
      </xdr:nvSpPr>
      <xdr:spPr>
        <a:xfrm>
          <a:off x="11487150" y="68205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xdr:rowOff>
    </xdr:from>
    <xdr:to>
      <xdr:col>71</xdr:col>
      <xdr:colOff>177800</xdr:colOff>
      <xdr:row>40</xdr:row>
      <xdr:rowOff>17780</xdr:rowOff>
    </xdr:to>
    <xdr:cxnSp macro="">
      <xdr:nvCxnSpPr>
        <xdr:cNvPr id="544" name="直線コネクタ 543">
          <a:extLst>
            <a:ext uri="{FF2B5EF4-FFF2-40B4-BE49-F238E27FC236}">
              <a16:creationId xmlns:a16="http://schemas.microsoft.com/office/drawing/2014/main" id="{AF7E141F-FEB5-4B96-9961-871FE5A75D84}"/>
            </a:ext>
          </a:extLst>
        </xdr:cNvPr>
        <xdr:cNvCxnSpPr/>
      </xdr:nvCxnSpPr>
      <xdr:spPr>
        <a:xfrm flipV="1">
          <a:off x="11541760" y="6875145"/>
          <a:ext cx="8051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13970</xdr:rowOff>
    </xdr:from>
    <xdr:ext cx="405130" cy="259080"/>
    <xdr:sp macro="" textlink="">
      <xdr:nvSpPr>
        <xdr:cNvPr id="545" name="n_1aveValue【一般廃棄物処理施設】&#10;有形固定資産減価償却率">
          <a:extLst>
            <a:ext uri="{FF2B5EF4-FFF2-40B4-BE49-F238E27FC236}">
              <a16:creationId xmlns:a16="http://schemas.microsoft.com/office/drawing/2014/main" id="{D53F6E64-EFA6-416A-8AA0-2F2BF41E4D99}"/>
            </a:ext>
          </a:extLst>
        </xdr:cNvPr>
        <xdr:cNvSpPr txBox="1"/>
      </xdr:nvSpPr>
      <xdr:spPr>
        <a:xfrm>
          <a:off x="13738225" y="6189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95885</xdr:rowOff>
    </xdr:from>
    <xdr:ext cx="402590" cy="259080"/>
    <xdr:sp macro="" textlink="">
      <xdr:nvSpPr>
        <xdr:cNvPr id="546" name="n_2aveValue【一般廃棄物処理施設】&#10;有形固定資産減価償却率">
          <a:extLst>
            <a:ext uri="{FF2B5EF4-FFF2-40B4-BE49-F238E27FC236}">
              <a16:creationId xmlns:a16="http://schemas.microsoft.com/office/drawing/2014/main" id="{B93B932B-B32A-4F4F-A2F9-56FE38B0E9B4}"/>
            </a:ext>
          </a:extLst>
        </xdr:cNvPr>
        <xdr:cNvSpPr txBox="1"/>
      </xdr:nvSpPr>
      <xdr:spPr>
        <a:xfrm>
          <a:off x="12957175" y="6264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34925</xdr:rowOff>
    </xdr:from>
    <xdr:ext cx="402590" cy="259080"/>
    <xdr:sp macro="" textlink="">
      <xdr:nvSpPr>
        <xdr:cNvPr id="547" name="n_3aveValue【一般廃棄物処理施設】&#10;有形固定資産減価償却率">
          <a:extLst>
            <a:ext uri="{FF2B5EF4-FFF2-40B4-BE49-F238E27FC236}">
              <a16:creationId xmlns:a16="http://schemas.microsoft.com/office/drawing/2014/main" id="{5CB72BD4-12F8-4423-B355-05092D07C056}"/>
            </a:ext>
          </a:extLst>
        </xdr:cNvPr>
        <xdr:cNvSpPr txBox="1"/>
      </xdr:nvSpPr>
      <xdr:spPr>
        <a:xfrm>
          <a:off x="12171045" y="620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61595</xdr:rowOff>
    </xdr:from>
    <xdr:ext cx="402590" cy="259080"/>
    <xdr:sp macro="" textlink="">
      <xdr:nvSpPr>
        <xdr:cNvPr id="548" name="n_4aveValue【一般廃棄物処理施設】&#10;有形固定資産減価償却率">
          <a:extLst>
            <a:ext uri="{FF2B5EF4-FFF2-40B4-BE49-F238E27FC236}">
              <a16:creationId xmlns:a16="http://schemas.microsoft.com/office/drawing/2014/main" id="{DE9A0BFF-7E48-49D4-8318-1AEB1526732C}"/>
            </a:ext>
          </a:extLst>
        </xdr:cNvPr>
        <xdr:cNvSpPr txBox="1"/>
      </xdr:nvSpPr>
      <xdr:spPr>
        <a:xfrm>
          <a:off x="11354435" y="6229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121920</xdr:rowOff>
    </xdr:from>
    <xdr:ext cx="405130" cy="256540"/>
    <xdr:sp macro="" textlink="">
      <xdr:nvSpPr>
        <xdr:cNvPr id="549" name="n_1mainValue【一般廃棄物処理施設】&#10;有形固定資産減価償却率">
          <a:extLst>
            <a:ext uri="{FF2B5EF4-FFF2-40B4-BE49-F238E27FC236}">
              <a16:creationId xmlns:a16="http://schemas.microsoft.com/office/drawing/2014/main" id="{62768769-2E73-47B1-86AE-BF56D6712C9C}"/>
            </a:ext>
          </a:extLst>
        </xdr:cNvPr>
        <xdr:cNvSpPr txBox="1"/>
      </xdr:nvSpPr>
      <xdr:spPr>
        <a:xfrm>
          <a:off x="13738225" y="69818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100965</xdr:rowOff>
    </xdr:from>
    <xdr:ext cx="402590" cy="256540"/>
    <xdr:sp macro="" textlink="">
      <xdr:nvSpPr>
        <xdr:cNvPr id="550" name="n_2mainValue【一般廃棄物処理施設】&#10;有形固定資産減価償却率">
          <a:extLst>
            <a:ext uri="{FF2B5EF4-FFF2-40B4-BE49-F238E27FC236}">
              <a16:creationId xmlns:a16="http://schemas.microsoft.com/office/drawing/2014/main" id="{FB146540-A796-4D4B-9DA5-AC51C601A74A}"/>
            </a:ext>
          </a:extLst>
        </xdr:cNvPr>
        <xdr:cNvSpPr txBox="1"/>
      </xdr:nvSpPr>
      <xdr:spPr>
        <a:xfrm>
          <a:off x="12957175" y="69551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55245</xdr:rowOff>
    </xdr:from>
    <xdr:ext cx="402590" cy="256540"/>
    <xdr:sp macro="" textlink="">
      <xdr:nvSpPr>
        <xdr:cNvPr id="551" name="n_3mainValue【一般廃棄物処理施設】&#10;有形固定資産減価償却率">
          <a:extLst>
            <a:ext uri="{FF2B5EF4-FFF2-40B4-BE49-F238E27FC236}">
              <a16:creationId xmlns:a16="http://schemas.microsoft.com/office/drawing/2014/main" id="{6E9A2B41-4F1A-439D-9EEE-3CFF1EE995B5}"/>
            </a:ext>
          </a:extLst>
        </xdr:cNvPr>
        <xdr:cNvSpPr txBox="1"/>
      </xdr:nvSpPr>
      <xdr:spPr>
        <a:xfrm>
          <a:off x="12171045" y="69170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59055</xdr:rowOff>
    </xdr:from>
    <xdr:ext cx="402590" cy="259080"/>
    <xdr:sp macro="" textlink="">
      <xdr:nvSpPr>
        <xdr:cNvPr id="552" name="n_4mainValue【一般廃棄物処理施設】&#10;有形固定資産減価償却率">
          <a:extLst>
            <a:ext uri="{FF2B5EF4-FFF2-40B4-BE49-F238E27FC236}">
              <a16:creationId xmlns:a16="http://schemas.microsoft.com/office/drawing/2014/main" id="{4B7CB878-2569-4247-858A-99769B6D2140}"/>
            </a:ext>
          </a:extLst>
        </xdr:cNvPr>
        <xdr:cNvSpPr txBox="1"/>
      </xdr:nvSpPr>
      <xdr:spPr>
        <a:xfrm>
          <a:off x="11354435" y="69132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F32AF09-51E5-43AA-808A-80E99B4C91F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4902E0D8-E8F9-4832-A35F-DBB035D4379A}"/>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73B6E56-53F2-4DE9-98C2-5885DA99225F}"/>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6C2002FB-2E8F-446F-BC2E-AED54A0A782F}"/>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E5464FF8-4894-4652-8F5A-929375DEB1F1}"/>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5C9AA8F8-E5A7-4D17-9C01-C899EFE7561C}"/>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537B83CC-D00D-4F4A-8FB8-40BA8B091CAC}"/>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48B908B9-E398-4FE7-B8A7-3E32EA9B295F}"/>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1" name="テキスト ボックス 560">
          <a:extLst>
            <a:ext uri="{FF2B5EF4-FFF2-40B4-BE49-F238E27FC236}">
              <a16:creationId xmlns:a16="http://schemas.microsoft.com/office/drawing/2014/main" id="{B5F501A5-DCF6-417D-9F3E-58F40F9A6CD1}"/>
            </a:ext>
          </a:extLst>
        </xdr:cNvPr>
        <xdr:cNvSpPr txBox="1"/>
      </xdr:nvSpPr>
      <xdr:spPr>
        <a:xfrm>
          <a:off x="164401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BB579610-C831-4A5F-8FB2-40D6918A501B}"/>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1DA7C93E-4C49-4F3B-A382-BB36B8EBAF7D}"/>
            </a:ext>
          </a:extLst>
        </xdr:cNvPr>
        <xdr:cNvCxnSpPr/>
      </xdr:nvCxnSpPr>
      <xdr:spPr>
        <a:xfrm>
          <a:off x="16459200" y="7044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6380" cy="259080"/>
    <xdr:sp macro="" textlink="">
      <xdr:nvSpPr>
        <xdr:cNvPr id="564" name="テキスト ボックス 563">
          <a:extLst>
            <a:ext uri="{FF2B5EF4-FFF2-40B4-BE49-F238E27FC236}">
              <a16:creationId xmlns:a16="http://schemas.microsoft.com/office/drawing/2014/main" id="{3A0B9777-44A8-4900-9504-32DBC0445D4A}"/>
            </a:ext>
          </a:extLst>
        </xdr:cNvPr>
        <xdr:cNvSpPr txBox="1"/>
      </xdr:nvSpPr>
      <xdr:spPr>
        <a:xfrm>
          <a:off x="16252190" y="690816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6728940A-8C1B-4A7B-A71C-6AD366E20C2D}"/>
            </a:ext>
          </a:extLst>
        </xdr:cNvPr>
        <xdr:cNvCxnSpPr/>
      </xdr:nvCxnSpPr>
      <xdr:spPr>
        <a:xfrm>
          <a:off x="164592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566" name="テキスト ボックス 565">
          <a:extLst>
            <a:ext uri="{FF2B5EF4-FFF2-40B4-BE49-F238E27FC236}">
              <a16:creationId xmlns:a16="http://schemas.microsoft.com/office/drawing/2014/main" id="{7E7DADA9-8809-4A62-941C-B068E2789A7A}"/>
            </a:ext>
          </a:extLst>
        </xdr:cNvPr>
        <xdr:cNvSpPr txBox="1"/>
      </xdr:nvSpPr>
      <xdr:spPr>
        <a:xfrm>
          <a:off x="15943580" y="6336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59940FB5-0956-4219-AF74-F2C83D389300}"/>
            </a:ext>
          </a:extLst>
        </xdr:cNvPr>
        <xdr:cNvCxnSpPr/>
      </xdr:nvCxnSpPr>
      <xdr:spPr>
        <a:xfrm>
          <a:off x="16459200" y="590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3090" cy="259080"/>
    <xdr:sp macro="" textlink="">
      <xdr:nvSpPr>
        <xdr:cNvPr id="568" name="テキスト ボックス 567">
          <a:extLst>
            <a:ext uri="{FF2B5EF4-FFF2-40B4-BE49-F238E27FC236}">
              <a16:creationId xmlns:a16="http://schemas.microsoft.com/office/drawing/2014/main" id="{EEE867C2-592C-40B1-A723-71FCA4BFE6B7}"/>
            </a:ext>
          </a:extLst>
        </xdr:cNvPr>
        <xdr:cNvSpPr txBox="1"/>
      </xdr:nvSpPr>
      <xdr:spPr>
        <a:xfrm>
          <a:off x="15943580" y="57613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247D2942-DF14-4866-94A4-72EB5D0E2E33}"/>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0" name="テキスト ボックス 569">
          <a:extLst>
            <a:ext uri="{FF2B5EF4-FFF2-40B4-BE49-F238E27FC236}">
              <a16:creationId xmlns:a16="http://schemas.microsoft.com/office/drawing/2014/main" id="{02E11B35-0549-44E0-A6E1-65C59383B424}"/>
            </a:ext>
          </a:extLst>
        </xdr:cNvPr>
        <xdr:cNvSpPr txBox="1"/>
      </xdr:nvSpPr>
      <xdr:spPr>
        <a:xfrm>
          <a:off x="15943580" y="5193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B72BC3D2-B42D-498D-B018-9BB4A6965C63}"/>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117475</xdr:rowOff>
    </xdr:from>
    <xdr:to>
      <xdr:col>116</xdr:col>
      <xdr:colOff>62865</xdr:colOff>
      <xdr:row>41</xdr:row>
      <xdr:rowOff>19050</xdr:rowOff>
    </xdr:to>
    <xdr:cxnSp macro="">
      <xdr:nvCxnSpPr>
        <xdr:cNvPr id="572" name="直線コネクタ 571">
          <a:extLst>
            <a:ext uri="{FF2B5EF4-FFF2-40B4-BE49-F238E27FC236}">
              <a16:creationId xmlns:a16="http://schemas.microsoft.com/office/drawing/2014/main" id="{00DA60BC-5B45-45A8-A396-A7990F4BB4CE}"/>
            </a:ext>
          </a:extLst>
        </xdr:cNvPr>
        <xdr:cNvCxnSpPr/>
      </xdr:nvCxnSpPr>
      <xdr:spPr>
        <a:xfrm flipV="1">
          <a:off x="19947255" y="577532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22860</xdr:rowOff>
    </xdr:from>
    <xdr:ext cx="313690" cy="259080"/>
    <xdr:sp macro="" textlink="">
      <xdr:nvSpPr>
        <xdr:cNvPr id="573" name="【一般廃棄物処理施設】&#10;一人当たり有形固定資産（償却資産）額最小値テキスト">
          <a:extLst>
            <a:ext uri="{FF2B5EF4-FFF2-40B4-BE49-F238E27FC236}">
              <a16:creationId xmlns:a16="http://schemas.microsoft.com/office/drawing/2014/main" id="{C849EEEB-E78F-4DE5-A433-6740477A4A95}"/>
            </a:ext>
          </a:extLst>
        </xdr:cNvPr>
        <xdr:cNvSpPr txBox="1"/>
      </xdr:nvSpPr>
      <xdr:spPr>
        <a:xfrm>
          <a:off x="19985990" y="70485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74" name="直線コネクタ 573">
          <a:extLst>
            <a:ext uri="{FF2B5EF4-FFF2-40B4-BE49-F238E27FC236}">
              <a16:creationId xmlns:a16="http://schemas.microsoft.com/office/drawing/2014/main" id="{C691AD61-892E-4DCE-8D5A-C63D63B35FF8}"/>
            </a:ext>
          </a:extLst>
        </xdr:cNvPr>
        <xdr:cNvCxnSpPr/>
      </xdr:nvCxnSpPr>
      <xdr:spPr>
        <a:xfrm>
          <a:off x="19885660" y="70446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64135</xdr:rowOff>
    </xdr:from>
    <xdr:ext cx="598805" cy="256540"/>
    <xdr:sp macro="" textlink="">
      <xdr:nvSpPr>
        <xdr:cNvPr id="575" name="【一般廃棄物処理施設】&#10;一人当たり有形固定資産（償却資産）額最大値テキスト">
          <a:extLst>
            <a:ext uri="{FF2B5EF4-FFF2-40B4-BE49-F238E27FC236}">
              <a16:creationId xmlns:a16="http://schemas.microsoft.com/office/drawing/2014/main" id="{B95E51A1-658F-40F7-B955-291B3665A806}"/>
            </a:ext>
          </a:extLst>
        </xdr:cNvPr>
        <xdr:cNvSpPr txBox="1"/>
      </xdr:nvSpPr>
      <xdr:spPr>
        <a:xfrm>
          <a:off x="19985990" y="55467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222,810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117475</xdr:rowOff>
    </xdr:from>
    <xdr:to>
      <xdr:col>116</xdr:col>
      <xdr:colOff>152400</xdr:colOff>
      <xdr:row>33</xdr:row>
      <xdr:rowOff>117475</xdr:rowOff>
    </xdr:to>
    <xdr:cxnSp macro="">
      <xdr:nvCxnSpPr>
        <xdr:cNvPr id="576" name="直線コネクタ 575">
          <a:extLst>
            <a:ext uri="{FF2B5EF4-FFF2-40B4-BE49-F238E27FC236}">
              <a16:creationId xmlns:a16="http://schemas.microsoft.com/office/drawing/2014/main" id="{25512827-081A-4A9E-A63C-B0CA98DA8676}"/>
            </a:ext>
          </a:extLst>
        </xdr:cNvPr>
        <xdr:cNvCxnSpPr/>
      </xdr:nvCxnSpPr>
      <xdr:spPr>
        <a:xfrm>
          <a:off x="19885660" y="57753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59055</xdr:rowOff>
    </xdr:from>
    <xdr:ext cx="534670" cy="259080"/>
    <xdr:sp macro="" textlink="">
      <xdr:nvSpPr>
        <xdr:cNvPr id="577" name="【一般廃棄物処理施設】&#10;一人当たり有形固定資産（償却資産）額平均値テキスト">
          <a:extLst>
            <a:ext uri="{FF2B5EF4-FFF2-40B4-BE49-F238E27FC236}">
              <a16:creationId xmlns:a16="http://schemas.microsoft.com/office/drawing/2014/main" id="{B4C42E7C-69F6-48A8-8B94-A95991C53FA6}"/>
            </a:ext>
          </a:extLst>
        </xdr:cNvPr>
        <xdr:cNvSpPr txBox="1"/>
      </xdr:nvSpPr>
      <xdr:spPr>
        <a:xfrm>
          <a:off x="19985990" y="63988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36195</xdr:rowOff>
    </xdr:from>
    <xdr:to>
      <xdr:col>116</xdr:col>
      <xdr:colOff>114300</xdr:colOff>
      <xdr:row>38</xdr:row>
      <xdr:rowOff>137795</xdr:rowOff>
    </xdr:to>
    <xdr:sp macro="" textlink="">
      <xdr:nvSpPr>
        <xdr:cNvPr id="578" name="フローチャート: 判断 577">
          <a:extLst>
            <a:ext uri="{FF2B5EF4-FFF2-40B4-BE49-F238E27FC236}">
              <a16:creationId xmlns:a16="http://schemas.microsoft.com/office/drawing/2014/main" id="{78FD7ED8-76CF-44BE-877B-A7B89AE537B2}"/>
            </a:ext>
          </a:extLst>
        </xdr:cNvPr>
        <xdr:cNvSpPr/>
      </xdr:nvSpPr>
      <xdr:spPr>
        <a:xfrm>
          <a:off x="19904710" y="65512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17780</xdr:rowOff>
    </xdr:from>
    <xdr:to>
      <xdr:col>112</xdr:col>
      <xdr:colOff>38100</xdr:colOff>
      <xdr:row>38</xdr:row>
      <xdr:rowOff>119380</xdr:rowOff>
    </xdr:to>
    <xdr:sp macro="" textlink="">
      <xdr:nvSpPr>
        <xdr:cNvPr id="579" name="フローチャート: 判断 578">
          <a:extLst>
            <a:ext uri="{FF2B5EF4-FFF2-40B4-BE49-F238E27FC236}">
              <a16:creationId xmlns:a16="http://schemas.microsoft.com/office/drawing/2014/main" id="{2EF1EB33-1185-408B-9E42-1ADE7EC12886}"/>
            </a:ext>
          </a:extLst>
        </xdr:cNvPr>
        <xdr:cNvSpPr/>
      </xdr:nvSpPr>
      <xdr:spPr>
        <a:xfrm>
          <a:off x="19161760" y="65366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82550</xdr:rowOff>
    </xdr:from>
    <xdr:to>
      <xdr:col>107</xdr:col>
      <xdr:colOff>101600</xdr:colOff>
      <xdr:row>39</xdr:row>
      <xdr:rowOff>12700</xdr:rowOff>
    </xdr:to>
    <xdr:sp macro="" textlink="">
      <xdr:nvSpPr>
        <xdr:cNvPr id="580" name="フローチャート: 判断 579">
          <a:extLst>
            <a:ext uri="{FF2B5EF4-FFF2-40B4-BE49-F238E27FC236}">
              <a16:creationId xmlns:a16="http://schemas.microsoft.com/office/drawing/2014/main" id="{A025E64D-258C-47EE-ACF7-CF4E9A56579C}"/>
            </a:ext>
          </a:extLst>
        </xdr:cNvPr>
        <xdr:cNvSpPr/>
      </xdr:nvSpPr>
      <xdr:spPr>
        <a:xfrm>
          <a:off x="18345150" y="659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86360</xdr:rowOff>
    </xdr:from>
    <xdr:to>
      <xdr:col>102</xdr:col>
      <xdr:colOff>165100</xdr:colOff>
      <xdr:row>39</xdr:row>
      <xdr:rowOff>16510</xdr:rowOff>
    </xdr:to>
    <xdr:sp macro="" textlink="">
      <xdr:nvSpPr>
        <xdr:cNvPr id="581" name="フローチャート: 判断 580">
          <a:extLst>
            <a:ext uri="{FF2B5EF4-FFF2-40B4-BE49-F238E27FC236}">
              <a16:creationId xmlns:a16="http://schemas.microsoft.com/office/drawing/2014/main" id="{B8C08415-E0F6-42EB-9E8B-E91D184BC895}"/>
            </a:ext>
          </a:extLst>
        </xdr:cNvPr>
        <xdr:cNvSpPr/>
      </xdr:nvSpPr>
      <xdr:spPr>
        <a:xfrm>
          <a:off x="17547590" y="66033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82" name="フローチャート: 判断 581">
          <a:extLst>
            <a:ext uri="{FF2B5EF4-FFF2-40B4-BE49-F238E27FC236}">
              <a16:creationId xmlns:a16="http://schemas.microsoft.com/office/drawing/2014/main" id="{422CC483-3524-447F-A724-8CA694ABC74E}"/>
            </a:ext>
          </a:extLst>
        </xdr:cNvPr>
        <xdr:cNvSpPr/>
      </xdr:nvSpPr>
      <xdr:spPr>
        <a:xfrm>
          <a:off x="16761460" y="65747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3" name="テキスト ボックス 582">
          <a:extLst>
            <a:ext uri="{FF2B5EF4-FFF2-40B4-BE49-F238E27FC236}">
              <a16:creationId xmlns:a16="http://schemas.microsoft.com/office/drawing/2014/main" id="{02DFC24A-C232-4A9D-A8C1-2EB9BEF1EC7B}"/>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FA3D2CE4-FB1E-485B-8CEB-9BBD9CB11B84}"/>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BDF0100C-3005-43CE-8F5C-351B2957129D}"/>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3E20FA29-FADB-4B0F-A043-03AD5DD43BA7}"/>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592E53CD-A7A7-4047-8F4D-8CD07CB6FF2D}"/>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70485</xdr:rowOff>
    </xdr:from>
    <xdr:to>
      <xdr:col>116</xdr:col>
      <xdr:colOff>114300</xdr:colOff>
      <xdr:row>40</xdr:row>
      <xdr:rowOff>635</xdr:rowOff>
    </xdr:to>
    <xdr:sp macro="" textlink="">
      <xdr:nvSpPr>
        <xdr:cNvPr id="588" name="楕円 587">
          <a:extLst>
            <a:ext uri="{FF2B5EF4-FFF2-40B4-BE49-F238E27FC236}">
              <a16:creationId xmlns:a16="http://schemas.microsoft.com/office/drawing/2014/main" id="{9A6D7669-2BF0-480A-8BB6-4FCD391A7E03}"/>
            </a:ext>
          </a:extLst>
        </xdr:cNvPr>
        <xdr:cNvSpPr/>
      </xdr:nvSpPr>
      <xdr:spPr>
        <a:xfrm>
          <a:off x="19904710" y="67551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48895</xdr:rowOff>
    </xdr:from>
    <xdr:ext cx="534670" cy="259080"/>
    <xdr:sp macro="" textlink="">
      <xdr:nvSpPr>
        <xdr:cNvPr id="589" name="【一般廃棄物処理施設】&#10;一人当たり有形固定資産（償却資産）額該当値テキスト">
          <a:extLst>
            <a:ext uri="{FF2B5EF4-FFF2-40B4-BE49-F238E27FC236}">
              <a16:creationId xmlns:a16="http://schemas.microsoft.com/office/drawing/2014/main" id="{C2866AD5-5B70-4DC3-9F1B-C6A0FCE7A0F5}"/>
            </a:ext>
          </a:extLst>
        </xdr:cNvPr>
        <xdr:cNvSpPr txBox="1"/>
      </xdr:nvSpPr>
      <xdr:spPr>
        <a:xfrm>
          <a:off x="19985990" y="673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74930</xdr:rowOff>
    </xdr:from>
    <xdr:to>
      <xdr:col>112</xdr:col>
      <xdr:colOff>38100</xdr:colOff>
      <xdr:row>40</xdr:row>
      <xdr:rowOff>4445</xdr:rowOff>
    </xdr:to>
    <xdr:sp macro="" textlink="">
      <xdr:nvSpPr>
        <xdr:cNvPr id="590" name="楕円 589">
          <a:extLst>
            <a:ext uri="{FF2B5EF4-FFF2-40B4-BE49-F238E27FC236}">
              <a16:creationId xmlns:a16="http://schemas.microsoft.com/office/drawing/2014/main" id="{D3B07E0A-2B4E-4176-AB95-A1219AAF9CF0}"/>
            </a:ext>
          </a:extLst>
        </xdr:cNvPr>
        <xdr:cNvSpPr/>
      </xdr:nvSpPr>
      <xdr:spPr>
        <a:xfrm>
          <a:off x="19161760" y="6761480"/>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121285</xdr:rowOff>
    </xdr:from>
    <xdr:to>
      <xdr:col>116</xdr:col>
      <xdr:colOff>63500</xdr:colOff>
      <xdr:row>39</xdr:row>
      <xdr:rowOff>125095</xdr:rowOff>
    </xdr:to>
    <xdr:cxnSp macro="">
      <xdr:nvCxnSpPr>
        <xdr:cNvPr id="591" name="直線コネクタ 590">
          <a:extLst>
            <a:ext uri="{FF2B5EF4-FFF2-40B4-BE49-F238E27FC236}">
              <a16:creationId xmlns:a16="http://schemas.microsoft.com/office/drawing/2014/main" id="{83B71F80-51A7-4197-968A-93A68A7889E3}"/>
            </a:ext>
          </a:extLst>
        </xdr:cNvPr>
        <xdr:cNvCxnSpPr/>
      </xdr:nvCxnSpPr>
      <xdr:spPr>
        <a:xfrm flipV="1">
          <a:off x="19204940" y="680974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78105</xdr:rowOff>
    </xdr:from>
    <xdr:to>
      <xdr:col>107</xdr:col>
      <xdr:colOff>101600</xdr:colOff>
      <xdr:row>40</xdr:row>
      <xdr:rowOff>8255</xdr:rowOff>
    </xdr:to>
    <xdr:sp macro="" textlink="">
      <xdr:nvSpPr>
        <xdr:cNvPr id="592" name="楕円 591">
          <a:extLst>
            <a:ext uri="{FF2B5EF4-FFF2-40B4-BE49-F238E27FC236}">
              <a16:creationId xmlns:a16="http://schemas.microsoft.com/office/drawing/2014/main" id="{C5C0C075-1A22-46D4-BCCF-D9348BE38E73}"/>
            </a:ext>
          </a:extLst>
        </xdr:cNvPr>
        <xdr:cNvSpPr/>
      </xdr:nvSpPr>
      <xdr:spPr>
        <a:xfrm>
          <a:off x="18345150" y="67646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125095</xdr:rowOff>
    </xdr:from>
    <xdr:to>
      <xdr:col>111</xdr:col>
      <xdr:colOff>177800</xdr:colOff>
      <xdr:row>39</xdr:row>
      <xdr:rowOff>128905</xdr:rowOff>
    </xdr:to>
    <xdr:cxnSp macro="">
      <xdr:nvCxnSpPr>
        <xdr:cNvPr id="593" name="直線コネクタ 592">
          <a:extLst>
            <a:ext uri="{FF2B5EF4-FFF2-40B4-BE49-F238E27FC236}">
              <a16:creationId xmlns:a16="http://schemas.microsoft.com/office/drawing/2014/main" id="{A72C90CF-11DC-45A7-99FA-0CA522B29B3C}"/>
            </a:ext>
          </a:extLst>
        </xdr:cNvPr>
        <xdr:cNvCxnSpPr/>
      </xdr:nvCxnSpPr>
      <xdr:spPr>
        <a:xfrm flipV="1">
          <a:off x="18399760" y="6813550"/>
          <a:ext cx="8051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83185</xdr:rowOff>
    </xdr:from>
    <xdr:to>
      <xdr:col>102</xdr:col>
      <xdr:colOff>165100</xdr:colOff>
      <xdr:row>40</xdr:row>
      <xdr:rowOff>13335</xdr:rowOff>
    </xdr:to>
    <xdr:sp macro="" textlink="">
      <xdr:nvSpPr>
        <xdr:cNvPr id="594" name="楕円 593">
          <a:extLst>
            <a:ext uri="{FF2B5EF4-FFF2-40B4-BE49-F238E27FC236}">
              <a16:creationId xmlns:a16="http://schemas.microsoft.com/office/drawing/2014/main" id="{08A37848-A652-4D78-B234-2A0162946DE4}"/>
            </a:ext>
          </a:extLst>
        </xdr:cNvPr>
        <xdr:cNvSpPr/>
      </xdr:nvSpPr>
      <xdr:spPr>
        <a:xfrm>
          <a:off x="17547590" y="67716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128905</xdr:rowOff>
    </xdr:from>
    <xdr:to>
      <xdr:col>107</xdr:col>
      <xdr:colOff>50800</xdr:colOff>
      <xdr:row>39</xdr:row>
      <xdr:rowOff>133985</xdr:rowOff>
    </xdr:to>
    <xdr:cxnSp macro="">
      <xdr:nvCxnSpPr>
        <xdr:cNvPr id="595" name="直線コネクタ 594">
          <a:extLst>
            <a:ext uri="{FF2B5EF4-FFF2-40B4-BE49-F238E27FC236}">
              <a16:creationId xmlns:a16="http://schemas.microsoft.com/office/drawing/2014/main" id="{6085F395-63EB-4BDA-8D5C-480B55EBF4AE}"/>
            </a:ext>
          </a:extLst>
        </xdr:cNvPr>
        <xdr:cNvCxnSpPr/>
      </xdr:nvCxnSpPr>
      <xdr:spPr>
        <a:xfrm flipV="1">
          <a:off x="17602200" y="681926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83820</xdr:rowOff>
    </xdr:from>
    <xdr:to>
      <xdr:col>98</xdr:col>
      <xdr:colOff>38100</xdr:colOff>
      <xdr:row>40</xdr:row>
      <xdr:rowOff>13970</xdr:rowOff>
    </xdr:to>
    <xdr:sp macro="" textlink="">
      <xdr:nvSpPr>
        <xdr:cNvPr id="596" name="楕円 595">
          <a:extLst>
            <a:ext uri="{FF2B5EF4-FFF2-40B4-BE49-F238E27FC236}">
              <a16:creationId xmlns:a16="http://schemas.microsoft.com/office/drawing/2014/main" id="{A6A2B782-048D-46EE-80DA-475A6B674BEA}"/>
            </a:ext>
          </a:extLst>
        </xdr:cNvPr>
        <xdr:cNvSpPr/>
      </xdr:nvSpPr>
      <xdr:spPr>
        <a:xfrm>
          <a:off x="16761460" y="677227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133985</xdr:rowOff>
    </xdr:from>
    <xdr:to>
      <xdr:col>102</xdr:col>
      <xdr:colOff>114300</xdr:colOff>
      <xdr:row>39</xdr:row>
      <xdr:rowOff>134620</xdr:rowOff>
    </xdr:to>
    <xdr:cxnSp macro="">
      <xdr:nvCxnSpPr>
        <xdr:cNvPr id="597" name="直線コネクタ 596">
          <a:extLst>
            <a:ext uri="{FF2B5EF4-FFF2-40B4-BE49-F238E27FC236}">
              <a16:creationId xmlns:a16="http://schemas.microsoft.com/office/drawing/2014/main" id="{9BC7F288-F7BF-4A49-8C3E-A3D464BA671F}"/>
            </a:ext>
          </a:extLst>
        </xdr:cNvPr>
        <xdr:cNvCxnSpPr/>
      </xdr:nvCxnSpPr>
      <xdr:spPr>
        <a:xfrm flipV="1">
          <a:off x="16804640" y="6816725"/>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36</xdr:row>
      <xdr:rowOff>135890</xdr:rowOff>
    </xdr:from>
    <xdr:ext cx="534670" cy="259080"/>
    <xdr:sp macro="" textlink="">
      <xdr:nvSpPr>
        <xdr:cNvPr id="598" name="n_1aveValue【一般廃棄物処理施設】&#10;一人当たり有形固定資産（償却資産）額">
          <a:extLst>
            <a:ext uri="{FF2B5EF4-FFF2-40B4-BE49-F238E27FC236}">
              <a16:creationId xmlns:a16="http://schemas.microsoft.com/office/drawing/2014/main" id="{ED2A21D2-33BF-40DB-B26D-2780E4BF999E}"/>
            </a:ext>
          </a:extLst>
        </xdr:cNvPr>
        <xdr:cNvSpPr txBox="1"/>
      </xdr:nvSpPr>
      <xdr:spPr>
        <a:xfrm>
          <a:off x="18951575" y="630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81,376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29210</xdr:rowOff>
    </xdr:from>
    <xdr:ext cx="532130" cy="256540"/>
    <xdr:sp macro="" textlink="">
      <xdr:nvSpPr>
        <xdr:cNvPr id="599" name="n_2aveValue【一般廃棄物処理施設】&#10;一人当たり有形固定資産（償却資産）額">
          <a:extLst>
            <a:ext uri="{FF2B5EF4-FFF2-40B4-BE49-F238E27FC236}">
              <a16:creationId xmlns:a16="http://schemas.microsoft.com/office/drawing/2014/main" id="{4842A210-FB7F-4949-8589-8397117F59BF}"/>
            </a:ext>
          </a:extLst>
        </xdr:cNvPr>
        <xdr:cNvSpPr txBox="1"/>
      </xdr:nvSpPr>
      <xdr:spPr>
        <a:xfrm>
          <a:off x="18170525" y="63709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33020</xdr:rowOff>
    </xdr:from>
    <xdr:ext cx="532130" cy="259080"/>
    <xdr:sp macro="" textlink="">
      <xdr:nvSpPr>
        <xdr:cNvPr id="600" name="n_3aveValue【一般廃棄物処理施設】&#10;一人当たり有形固定資産（償却資産）額">
          <a:extLst>
            <a:ext uri="{FF2B5EF4-FFF2-40B4-BE49-F238E27FC236}">
              <a16:creationId xmlns:a16="http://schemas.microsoft.com/office/drawing/2014/main" id="{746BEAA6-7D77-4CEF-B287-B80D8486D756}"/>
            </a:ext>
          </a:extLst>
        </xdr:cNvPr>
        <xdr:cNvSpPr txBox="1"/>
      </xdr:nvSpPr>
      <xdr:spPr>
        <a:xfrm>
          <a:off x="17353915" y="6374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2540</xdr:rowOff>
    </xdr:from>
    <xdr:ext cx="532130" cy="259080"/>
    <xdr:sp macro="" textlink="">
      <xdr:nvSpPr>
        <xdr:cNvPr id="601" name="n_4aveValue【一般廃棄物処理施設】&#10;一人当たり有形固定資産（償却資産）額">
          <a:extLst>
            <a:ext uri="{FF2B5EF4-FFF2-40B4-BE49-F238E27FC236}">
              <a16:creationId xmlns:a16="http://schemas.microsoft.com/office/drawing/2014/main" id="{3B0B5BEC-DF0B-42F3-9B43-B584B24F582E}"/>
            </a:ext>
          </a:extLst>
        </xdr:cNvPr>
        <xdr:cNvSpPr txBox="1"/>
      </xdr:nvSpPr>
      <xdr:spPr>
        <a:xfrm>
          <a:off x="16556355" y="6346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167005</xdr:rowOff>
    </xdr:from>
    <xdr:ext cx="534670" cy="256540"/>
    <xdr:sp macro="" textlink="">
      <xdr:nvSpPr>
        <xdr:cNvPr id="602" name="n_1mainValue【一般廃棄物処理施設】&#10;一人当たり有形固定資産（償却資産）額">
          <a:extLst>
            <a:ext uri="{FF2B5EF4-FFF2-40B4-BE49-F238E27FC236}">
              <a16:creationId xmlns:a16="http://schemas.microsoft.com/office/drawing/2014/main" id="{1F67D358-B128-4D8C-A569-0D87CCA9E19E}"/>
            </a:ext>
          </a:extLst>
        </xdr:cNvPr>
        <xdr:cNvSpPr txBox="1"/>
      </xdr:nvSpPr>
      <xdr:spPr>
        <a:xfrm>
          <a:off x="18951575" y="68573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170815</xdr:rowOff>
    </xdr:from>
    <xdr:ext cx="532130" cy="258445"/>
    <xdr:sp macro="" textlink="">
      <xdr:nvSpPr>
        <xdr:cNvPr id="603" name="n_2mainValue【一般廃棄物処理施設】&#10;一人当たり有形固定資産（償却資産）額">
          <a:extLst>
            <a:ext uri="{FF2B5EF4-FFF2-40B4-BE49-F238E27FC236}">
              <a16:creationId xmlns:a16="http://schemas.microsoft.com/office/drawing/2014/main" id="{CCDDFE8B-D781-4DDF-8AEC-47FA3921A5EB}"/>
            </a:ext>
          </a:extLst>
        </xdr:cNvPr>
        <xdr:cNvSpPr txBox="1"/>
      </xdr:nvSpPr>
      <xdr:spPr>
        <a:xfrm>
          <a:off x="18170525" y="68611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4445</xdr:rowOff>
    </xdr:from>
    <xdr:ext cx="532130" cy="259080"/>
    <xdr:sp macro="" textlink="">
      <xdr:nvSpPr>
        <xdr:cNvPr id="604" name="n_3mainValue【一般廃棄物処理施設】&#10;一人当たり有形固定資産（償却資産）額">
          <a:extLst>
            <a:ext uri="{FF2B5EF4-FFF2-40B4-BE49-F238E27FC236}">
              <a16:creationId xmlns:a16="http://schemas.microsoft.com/office/drawing/2014/main" id="{1DDB90D5-DBC8-4D01-A364-6D58F2CDA19C}"/>
            </a:ext>
          </a:extLst>
        </xdr:cNvPr>
        <xdr:cNvSpPr txBox="1"/>
      </xdr:nvSpPr>
      <xdr:spPr>
        <a:xfrm>
          <a:off x="17353915" y="6864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5080</xdr:rowOff>
    </xdr:from>
    <xdr:ext cx="532130" cy="259080"/>
    <xdr:sp macro="" textlink="">
      <xdr:nvSpPr>
        <xdr:cNvPr id="605" name="n_4mainValue【一般廃棄物処理施設】&#10;一人当たり有形固定資産（償却資産）額">
          <a:extLst>
            <a:ext uri="{FF2B5EF4-FFF2-40B4-BE49-F238E27FC236}">
              <a16:creationId xmlns:a16="http://schemas.microsoft.com/office/drawing/2014/main" id="{734747DA-1EB5-40A6-89B2-FB561359DC42}"/>
            </a:ext>
          </a:extLst>
        </xdr:cNvPr>
        <xdr:cNvSpPr txBox="1"/>
      </xdr:nvSpPr>
      <xdr:spPr>
        <a:xfrm>
          <a:off x="16556355" y="6864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B5E408B5-F6E9-433A-AEAD-3AC219B53934}"/>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4E6E8834-B496-4416-8A3C-F7CE240075D8}"/>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9F022CE6-E472-4146-824C-29523FFFC70B}"/>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FF82F2DE-CCAE-4EC9-97BB-095046D0ADBF}"/>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1178D0D5-F20B-4FD5-9263-4085B8904EAC}"/>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DE5627FE-F7F7-47DB-A2CA-00DF3F8FA47A}"/>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979C2912-D734-46AE-A1BE-28BE3DE3661F}"/>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8D7F2FFB-0BC4-4027-B62E-27FF6DC3F27A}"/>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4" name="テキスト ボックス 613">
          <a:extLst>
            <a:ext uri="{FF2B5EF4-FFF2-40B4-BE49-F238E27FC236}">
              <a16:creationId xmlns:a16="http://schemas.microsoft.com/office/drawing/2014/main" id="{B5C5DE44-7341-4DB0-B117-687CF5F5A039}"/>
            </a:ext>
          </a:extLst>
        </xdr:cNvPr>
        <xdr:cNvSpPr txBox="1"/>
      </xdr:nvSpPr>
      <xdr:spPr>
        <a:xfrm>
          <a:off x="1116584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4D1363CC-38DE-4044-9987-52EB67818E78}"/>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6" name="テキスト ボックス 615">
          <a:extLst>
            <a:ext uri="{FF2B5EF4-FFF2-40B4-BE49-F238E27FC236}">
              <a16:creationId xmlns:a16="http://schemas.microsoft.com/office/drawing/2014/main" id="{B7CB9751-6F7F-4B5B-91B2-4260CE791A67}"/>
            </a:ext>
          </a:extLst>
        </xdr:cNvPr>
        <xdr:cNvSpPr txBox="1"/>
      </xdr:nvSpPr>
      <xdr:spPr>
        <a:xfrm>
          <a:off x="10801350"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7" name="直線コネクタ 616">
          <a:extLst>
            <a:ext uri="{FF2B5EF4-FFF2-40B4-BE49-F238E27FC236}">
              <a16:creationId xmlns:a16="http://schemas.microsoft.com/office/drawing/2014/main" id="{F1C15969-9FFA-4804-A3EF-9D509C140501}"/>
            </a:ext>
          </a:extLst>
        </xdr:cNvPr>
        <xdr:cNvCxnSpPr/>
      </xdr:nvCxnSpPr>
      <xdr:spPr>
        <a:xfrm>
          <a:off x="1120394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18" name="テキスト ボックス 617">
          <a:extLst>
            <a:ext uri="{FF2B5EF4-FFF2-40B4-BE49-F238E27FC236}">
              <a16:creationId xmlns:a16="http://schemas.microsoft.com/office/drawing/2014/main" id="{C3DAFCC1-5AD4-44F7-88FC-31FF9D46F2B0}"/>
            </a:ext>
          </a:extLst>
        </xdr:cNvPr>
        <xdr:cNvSpPr txBox="1"/>
      </xdr:nvSpPr>
      <xdr:spPr>
        <a:xfrm>
          <a:off x="10801350"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9" name="直線コネクタ 618">
          <a:extLst>
            <a:ext uri="{FF2B5EF4-FFF2-40B4-BE49-F238E27FC236}">
              <a16:creationId xmlns:a16="http://schemas.microsoft.com/office/drawing/2014/main" id="{31E00AC8-6489-4505-AEC3-B0AF3CAD9B2E}"/>
            </a:ext>
          </a:extLst>
        </xdr:cNvPr>
        <xdr:cNvCxnSpPr/>
      </xdr:nvCxnSpPr>
      <xdr:spPr>
        <a:xfrm>
          <a:off x="1120394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0" name="テキスト ボックス 619">
          <a:extLst>
            <a:ext uri="{FF2B5EF4-FFF2-40B4-BE49-F238E27FC236}">
              <a16:creationId xmlns:a16="http://schemas.microsoft.com/office/drawing/2014/main" id="{929D8AB6-86D1-4ADB-8874-A4FE274F3C0D}"/>
            </a:ext>
          </a:extLst>
        </xdr:cNvPr>
        <xdr:cNvSpPr txBox="1"/>
      </xdr:nvSpPr>
      <xdr:spPr>
        <a:xfrm>
          <a:off x="1084262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1" name="直線コネクタ 620">
          <a:extLst>
            <a:ext uri="{FF2B5EF4-FFF2-40B4-BE49-F238E27FC236}">
              <a16:creationId xmlns:a16="http://schemas.microsoft.com/office/drawing/2014/main" id="{9A8544E6-0C48-4459-8F99-4F074981D410}"/>
            </a:ext>
          </a:extLst>
        </xdr:cNvPr>
        <xdr:cNvCxnSpPr/>
      </xdr:nvCxnSpPr>
      <xdr:spPr>
        <a:xfrm>
          <a:off x="1120394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22" name="テキスト ボックス 621">
          <a:extLst>
            <a:ext uri="{FF2B5EF4-FFF2-40B4-BE49-F238E27FC236}">
              <a16:creationId xmlns:a16="http://schemas.microsoft.com/office/drawing/2014/main" id="{3847B30F-12A2-46BC-B5EE-8424C93343F3}"/>
            </a:ext>
          </a:extLst>
        </xdr:cNvPr>
        <xdr:cNvSpPr txBox="1"/>
      </xdr:nvSpPr>
      <xdr:spPr>
        <a:xfrm>
          <a:off x="1084262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3" name="直線コネクタ 622">
          <a:extLst>
            <a:ext uri="{FF2B5EF4-FFF2-40B4-BE49-F238E27FC236}">
              <a16:creationId xmlns:a16="http://schemas.microsoft.com/office/drawing/2014/main" id="{E44803A9-9BBF-46A2-B634-2175090AC34D}"/>
            </a:ext>
          </a:extLst>
        </xdr:cNvPr>
        <xdr:cNvCxnSpPr/>
      </xdr:nvCxnSpPr>
      <xdr:spPr>
        <a:xfrm>
          <a:off x="1120394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4" name="テキスト ボックス 623">
          <a:extLst>
            <a:ext uri="{FF2B5EF4-FFF2-40B4-BE49-F238E27FC236}">
              <a16:creationId xmlns:a16="http://schemas.microsoft.com/office/drawing/2014/main" id="{610D774E-7D57-4D22-BCAB-CD29A12D1FE3}"/>
            </a:ext>
          </a:extLst>
        </xdr:cNvPr>
        <xdr:cNvSpPr txBox="1"/>
      </xdr:nvSpPr>
      <xdr:spPr>
        <a:xfrm>
          <a:off x="1084262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5" name="直線コネクタ 624">
          <a:extLst>
            <a:ext uri="{FF2B5EF4-FFF2-40B4-BE49-F238E27FC236}">
              <a16:creationId xmlns:a16="http://schemas.microsoft.com/office/drawing/2014/main" id="{FF66643B-6AF7-4537-AA28-928A5F4D4E1E}"/>
            </a:ext>
          </a:extLst>
        </xdr:cNvPr>
        <xdr:cNvCxnSpPr/>
      </xdr:nvCxnSpPr>
      <xdr:spPr>
        <a:xfrm>
          <a:off x="1120394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26" name="テキスト ボックス 625">
          <a:extLst>
            <a:ext uri="{FF2B5EF4-FFF2-40B4-BE49-F238E27FC236}">
              <a16:creationId xmlns:a16="http://schemas.microsoft.com/office/drawing/2014/main" id="{B44996B4-039F-4306-9DFC-05A119D9B3D6}"/>
            </a:ext>
          </a:extLst>
        </xdr:cNvPr>
        <xdr:cNvSpPr txBox="1"/>
      </xdr:nvSpPr>
      <xdr:spPr>
        <a:xfrm>
          <a:off x="1084262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7" name="直線コネクタ 626">
          <a:extLst>
            <a:ext uri="{FF2B5EF4-FFF2-40B4-BE49-F238E27FC236}">
              <a16:creationId xmlns:a16="http://schemas.microsoft.com/office/drawing/2014/main" id="{DE88253D-8C49-4FEE-8BB4-82332AF0EDE9}"/>
            </a:ext>
          </a:extLst>
        </xdr:cNvPr>
        <xdr:cNvCxnSpPr/>
      </xdr:nvCxnSpPr>
      <xdr:spPr>
        <a:xfrm>
          <a:off x="1120394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28" name="テキスト ボックス 627">
          <a:extLst>
            <a:ext uri="{FF2B5EF4-FFF2-40B4-BE49-F238E27FC236}">
              <a16:creationId xmlns:a16="http://schemas.microsoft.com/office/drawing/2014/main" id="{8017B713-9381-40E9-9BB5-88CF3B4BA390}"/>
            </a:ext>
          </a:extLst>
        </xdr:cNvPr>
        <xdr:cNvSpPr txBox="1"/>
      </xdr:nvSpPr>
      <xdr:spPr>
        <a:xfrm>
          <a:off x="1090485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A452D43B-A406-4ECC-9190-48F9405E949E}"/>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EC9D34B4-E5DD-4D8A-A45C-FB547D5FDECA}"/>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73660</xdr:rowOff>
    </xdr:from>
    <xdr:to>
      <xdr:col>85</xdr:col>
      <xdr:colOff>126365</xdr:colOff>
      <xdr:row>64</xdr:row>
      <xdr:rowOff>40640</xdr:rowOff>
    </xdr:to>
    <xdr:cxnSp macro="">
      <xdr:nvCxnSpPr>
        <xdr:cNvPr id="631" name="直線コネクタ 630">
          <a:extLst>
            <a:ext uri="{FF2B5EF4-FFF2-40B4-BE49-F238E27FC236}">
              <a16:creationId xmlns:a16="http://schemas.microsoft.com/office/drawing/2014/main" id="{E56BD184-2116-46B0-BA95-67CF6F827FC7}"/>
            </a:ext>
          </a:extLst>
        </xdr:cNvPr>
        <xdr:cNvCxnSpPr/>
      </xdr:nvCxnSpPr>
      <xdr:spPr>
        <a:xfrm flipV="1">
          <a:off x="14703425" y="950341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44450</xdr:rowOff>
    </xdr:from>
    <xdr:ext cx="405130" cy="259080"/>
    <xdr:sp macro="" textlink="">
      <xdr:nvSpPr>
        <xdr:cNvPr id="632" name="【保健センター・保健所】&#10;有形固定資産減価償却率最小値テキスト">
          <a:extLst>
            <a:ext uri="{FF2B5EF4-FFF2-40B4-BE49-F238E27FC236}">
              <a16:creationId xmlns:a16="http://schemas.microsoft.com/office/drawing/2014/main" id="{8D066544-9072-41C7-BC8D-6E699A80C80E}"/>
            </a:ext>
          </a:extLst>
        </xdr:cNvPr>
        <xdr:cNvSpPr txBox="1"/>
      </xdr:nvSpPr>
      <xdr:spPr>
        <a:xfrm>
          <a:off x="14742160" y="11019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40640</xdr:rowOff>
    </xdr:from>
    <xdr:to>
      <xdr:col>86</xdr:col>
      <xdr:colOff>25400</xdr:colOff>
      <xdr:row>64</xdr:row>
      <xdr:rowOff>40640</xdr:rowOff>
    </xdr:to>
    <xdr:cxnSp macro="">
      <xdr:nvCxnSpPr>
        <xdr:cNvPr id="633" name="直線コネクタ 632">
          <a:extLst>
            <a:ext uri="{FF2B5EF4-FFF2-40B4-BE49-F238E27FC236}">
              <a16:creationId xmlns:a16="http://schemas.microsoft.com/office/drawing/2014/main" id="{FA06A5CC-37D2-4EAE-B277-89E057213FEB}"/>
            </a:ext>
          </a:extLst>
        </xdr:cNvPr>
        <xdr:cNvCxnSpPr/>
      </xdr:nvCxnSpPr>
      <xdr:spPr>
        <a:xfrm>
          <a:off x="14611350" y="110134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20320</xdr:rowOff>
    </xdr:from>
    <xdr:ext cx="340360" cy="256540"/>
    <xdr:sp macro="" textlink="">
      <xdr:nvSpPr>
        <xdr:cNvPr id="634" name="【保健センター・保健所】&#10;有形固定資産減価償却率最大値テキスト">
          <a:extLst>
            <a:ext uri="{FF2B5EF4-FFF2-40B4-BE49-F238E27FC236}">
              <a16:creationId xmlns:a16="http://schemas.microsoft.com/office/drawing/2014/main" id="{340ECF3E-12CD-4217-B6F5-A72A92707DAE}"/>
            </a:ext>
          </a:extLst>
        </xdr:cNvPr>
        <xdr:cNvSpPr txBox="1"/>
      </xdr:nvSpPr>
      <xdr:spPr>
        <a:xfrm>
          <a:off x="14742160" y="9274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73660</xdr:rowOff>
    </xdr:from>
    <xdr:to>
      <xdr:col>86</xdr:col>
      <xdr:colOff>25400</xdr:colOff>
      <xdr:row>55</xdr:row>
      <xdr:rowOff>73660</xdr:rowOff>
    </xdr:to>
    <xdr:cxnSp macro="">
      <xdr:nvCxnSpPr>
        <xdr:cNvPr id="635" name="直線コネクタ 634">
          <a:extLst>
            <a:ext uri="{FF2B5EF4-FFF2-40B4-BE49-F238E27FC236}">
              <a16:creationId xmlns:a16="http://schemas.microsoft.com/office/drawing/2014/main" id="{89E72626-857B-42F2-B597-D13503727C89}"/>
            </a:ext>
          </a:extLst>
        </xdr:cNvPr>
        <xdr:cNvCxnSpPr/>
      </xdr:nvCxnSpPr>
      <xdr:spPr>
        <a:xfrm>
          <a:off x="14611350" y="95034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12700</xdr:rowOff>
    </xdr:from>
    <xdr:ext cx="405130" cy="259080"/>
    <xdr:sp macro="" textlink="">
      <xdr:nvSpPr>
        <xdr:cNvPr id="636" name="【保健センター・保健所】&#10;有形固定資産減価償却率平均値テキスト">
          <a:extLst>
            <a:ext uri="{FF2B5EF4-FFF2-40B4-BE49-F238E27FC236}">
              <a16:creationId xmlns:a16="http://schemas.microsoft.com/office/drawing/2014/main" id="{3D235C40-D2E3-4E1C-AE25-5AE35F610378}"/>
            </a:ext>
          </a:extLst>
        </xdr:cNvPr>
        <xdr:cNvSpPr txBox="1"/>
      </xdr:nvSpPr>
      <xdr:spPr>
        <a:xfrm>
          <a:off x="14742160" y="10132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161290</xdr:rowOff>
    </xdr:from>
    <xdr:to>
      <xdr:col>85</xdr:col>
      <xdr:colOff>177800</xdr:colOff>
      <xdr:row>60</xdr:row>
      <xdr:rowOff>91440</xdr:rowOff>
    </xdr:to>
    <xdr:sp macro="" textlink="">
      <xdr:nvSpPr>
        <xdr:cNvPr id="637" name="フローチャート: 判断 636">
          <a:extLst>
            <a:ext uri="{FF2B5EF4-FFF2-40B4-BE49-F238E27FC236}">
              <a16:creationId xmlns:a16="http://schemas.microsoft.com/office/drawing/2014/main" id="{6985CAAF-D067-4DC5-9EC8-69E6C07A034A}"/>
            </a:ext>
          </a:extLst>
        </xdr:cNvPr>
        <xdr:cNvSpPr/>
      </xdr:nvSpPr>
      <xdr:spPr>
        <a:xfrm>
          <a:off x="14649450" y="1027874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8" name="フローチャート: 判断 637">
          <a:extLst>
            <a:ext uri="{FF2B5EF4-FFF2-40B4-BE49-F238E27FC236}">
              <a16:creationId xmlns:a16="http://schemas.microsoft.com/office/drawing/2014/main" id="{8B93F4DF-1CC6-486D-9EBF-1BBD0903E947}"/>
            </a:ext>
          </a:extLst>
        </xdr:cNvPr>
        <xdr:cNvSpPr/>
      </xdr:nvSpPr>
      <xdr:spPr>
        <a:xfrm>
          <a:off x="13887450" y="102876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639" name="フローチャート: 判断 638">
          <a:extLst>
            <a:ext uri="{FF2B5EF4-FFF2-40B4-BE49-F238E27FC236}">
              <a16:creationId xmlns:a16="http://schemas.microsoft.com/office/drawing/2014/main" id="{EF3BDB8D-ADC5-49A4-BA56-E65D4AA0865B}"/>
            </a:ext>
          </a:extLst>
        </xdr:cNvPr>
        <xdr:cNvSpPr/>
      </xdr:nvSpPr>
      <xdr:spPr>
        <a:xfrm>
          <a:off x="13089890" y="10259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117475</xdr:rowOff>
    </xdr:from>
    <xdr:to>
      <xdr:col>72</xdr:col>
      <xdr:colOff>38100</xdr:colOff>
      <xdr:row>60</xdr:row>
      <xdr:rowOff>47625</xdr:rowOff>
    </xdr:to>
    <xdr:sp macro="" textlink="">
      <xdr:nvSpPr>
        <xdr:cNvPr id="640" name="フローチャート: 判断 639">
          <a:extLst>
            <a:ext uri="{FF2B5EF4-FFF2-40B4-BE49-F238E27FC236}">
              <a16:creationId xmlns:a16="http://schemas.microsoft.com/office/drawing/2014/main" id="{44BE34DF-202C-4CAD-9B21-AEFEC1D71C14}"/>
            </a:ext>
          </a:extLst>
        </xdr:cNvPr>
        <xdr:cNvSpPr/>
      </xdr:nvSpPr>
      <xdr:spPr>
        <a:xfrm>
          <a:off x="12303760" y="1023302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132080</xdr:rowOff>
    </xdr:from>
    <xdr:to>
      <xdr:col>67</xdr:col>
      <xdr:colOff>101600</xdr:colOff>
      <xdr:row>60</xdr:row>
      <xdr:rowOff>62230</xdr:rowOff>
    </xdr:to>
    <xdr:sp macro="" textlink="">
      <xdr:nvSpPr>
        <xdr:cNvPr id="641" name="フローチャート: 判断 640">
          <a:extLst>
            <a:ext uri="{FF2B5EF4-FFF2-40B4-BE49-F238E27FC236}">
              <a16:creationId xmlns:a16="http://schemas.microsoft.com/office/drawing/2014/main" id="{B5C38671-8D30-46A2-9D74-B5A67A7417CD}"/>
            </a:ext>
          </a:extLst>
        </xdr:cNvPr>
        <xdr:cNvSpPr/>
      </xdr:nvSpPr>
      <xdr:spPr>
        <a:xfrm>
          <a:off x="114871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2" name="テキスト ボックス 641">
          <a:extLst>
            <a:ext uri="{FF2B5EF4-FFF2-40B4-BE49-F238E27FC236}">
              <a16:creationId xmlns:a16="http://schemas.microsoft.com/office/drawing/2014/main" id="{457D0E29-5024-4CDD-9255-03A12583249D}"/>
            </a:ext>
          </a:extLst>
        </xdr:cNvPr>
        <xdr:cNvSpPr txBox="1"/>
      </xdr:nvSpPr>
      <xdr:spPr>
        <a:xfrm>
          <a:off x="1453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3" name="テキスト ボックス 642">
          <a:extLst>
            <a:ext uri="{FF2B5EF4-FFF2-40B4-BE49-F238E27FC236}">
              <a16:creationId xmlns:a16="http://schemas.microsoft.com/office/drawing/2014/main" id="{C18C6A9B-6FED-473C-8AD3-19128B1E3C8C}"/>
            </a:ext>
          </a:extLst>
        </xdr:cNvPr>
        <xdr:cNvSpPr txBox="1"/>
      </xdr:nvSpPr>
      <xdr:spPr>
        <a:xfrm>
          <a:off x="13770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4" name="テキスト ボックス 643">
          <a:extLst>
            <a:ext uri="{FF2B5EF4-FFF2-40B4-BE49-F238E27FC236}">
              <a16:creationId xmlns:a16="http://schemas.microsoft.com/office/drawing/2014/main" id="{834B70A9-A348-42D4-98B5-8104F1E6A368}"/>
            </a:ext>
          </a:extLst>
        </xdr:cNvPr>
        <xdr:cNvSpPr txBox="1"/>
      </xdr:nvSpPr>
      <xdr:spPr>
        <a:xfrm>
          <a:off x="12973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5" name="テキスト ボックス 644">
          <a:extLst>
            <a:ext uri="{FF2B5EF4-FFF2-40B4-BE49-F238E27FC236}">
              <a16:creationId xmlns:a16="http://schemas.microsoft.com/office/drawing/2014/main" id="{76A05BF0-15ED-4136-8C23-CE4828A1E8AB}"/>
            </a:ext>
          </a:extLst>
        </xdr:cNvPr>
        <xdr:cNvSpPr txBox="1"/>
      </xdr:nvSpPr>
      <xdr:spPr>
        <a:xfrm>
          <a:off x="12175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6" name="テキスト ボックス 645">
          <a:extLst>
            <a:ext uri="{FF2B5EF4-FFF2-40B4-BE49-F238E27FC236}">
              <a16:creationId xmlns:a16="http://schemas.microsoft.com/office/drawing/2014/main" id="{EDC8754A-1B6A-4B7E-A335-5FEEF2ADC165}"/>
            </a:ext>
          </a:extLst>
        </xdr:cNvPr>
        <xdr:cNvSpPr txBox="1"/>
      </xdr:nvSpPr>
      <xdr:spPr>
        <a:xfrm>
          <a:off x="11370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647" name="楕円 646">
          <a:extLst>
            <a:ext uri="{FF2B5EF4-FFF2-40B4-BE49-F238E27FC236}">
              <a16:creationId xmlns:a16="http://schemas.microsoft.com/office/drawing/2014/main" id="{B39A9AF6-C65C-4A09-AFD6-DEF8FFFD92A7}"/>
            </a:ext>
          </a:extLst>
        </xdr:cNvPr>
        <xdr:cNvSpPr/>
      </xdr:nvSpPr>
      <xdr:spPr>
        <a:xfrm>
          <a:off x="14649450" y="10407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97790</xdr:rowOff>
    </xdr:from>
    <xdr:ext cx="405130" cy="256540"/>
    <xdr:sp macro="" textlink="">
      <xdr:nvSpPr>
        <xdr:cNvPr id="648" name="【保健センター・保健所】&#10;有形固定資産減価償却率該当値テキスト">
          <a:extLst>
            <a:ext uri="{FF2B5EF4-FFF2-40B4-BE49-F238E27FC236}">
              <a16:creationId xmlns:a16="http://schemas.microsoft.com/office/drawing/2014/main" id="{795F1546-C2A4-49C7-9693-D0C93B6B80FB}"/>
            </a:ext>
          </a:extLst>
        </xdr:cNvPr>
        <xdr:cNvSpPr txBox="1"/>
      </xdr:nvSpPr>
      <xdr:spPr>
        <a:xfrm>
          <a:off x="14742160" y="10380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92710</xdr:rowOff>
    </xdr:from>
    <xdr:to>
      <xdr:col>81</xdr:col>
      <xdr:colOff>101600</xdr:colOff>
      <xdr:row>61</xdr:row>
      <xdr:rowOff>22860</xdr:rowOff>
    </xdr:to>
    <xdr:sp macro="" textlink="">
      <xdr:nvSpPr>
        <xdr:cNvPr id="649" name="楕円 648">
          <a:extLst>
            <a:ext uri="{FF2B5EF4-FFF2-40B4-BE49-F238E27FC236}">
              <a16:creationId xmlns:a16="http://schemas.microsoft.com/office/drawing/2014/main" id="{3CEB3FDE-B134-4C08-B1CD-8EBACE91849A}"/>
            </a:ext>
          </a:extLst>
        </xdr:cNvPr>
        <xdr:cNvSpPr/>
      </xdr:nvSpPr>
      <xdr:spPr>
        <a:xfrm>
          <a:off x="13887450" y="1038352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143510</xdr:rowOff>
    </xdr:from>
    <xdr:to>
      <xdr:col>85</xdr:col>
      <xdr:colOff>127000</xdr:colOff>
      <xdr:row>60</xdr:row>
      <xdr:rowOff>169545</xdr:rowOff>
    </xdr:to>
    <xdr:cxnSp macro="">
      <xdr:nvCxnSpPr>
        <xdr:cNvPr id="650" name="直線コネクタ 649">
          <a:extLst>
            <a:ext uri="{FF2B5EF4-FFF2-40B4-BE49-F238E27FC236}">
              <a16:creationId xmlns:a16="http://schemas.microsoft.com/office/drawing/2014/main" id="{2034DFA4-3AB2-46FD-826E-4FC0544BC1FB}"/>
            </a:ext>
          </a:extLst>
        </xdr:cNvPr>
        <xdr:cNvCxnSpPr/>
      </xdr:nvCxnSpPr>
      <xdr:spPr>
        <a:xfrm>
          <a:off x="13942060" y="1042860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651" name="楕円 650">
          <a:extLst>
            <a:ext uri="{FF2B5EF4-FFF2-40B4-BE49-F238E27FC236}">
              <a16:creationId xmlns:a16="http://schemas.microsoft.com/office/drawing/2014/main" id="{974D045A-9213-4D0A-8CFF-EF18D35B8A17}"/>
            </a:ext>
          </a:extLst>
        </xdr:cNvPr>
        <xdr:cNvSpPr/>
      </xdr:nvSpPr>
      <xdr:spPr>
        <a:xfrm>
          <a:off x="13089890" y="103505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116205</xdr:rowOff>
    </xdr:from>
    <xdr:to>
      <xdr:col>81</xdr:col>
      <xdr:colOff>50800</xdr:colOff>
      <xdr:row>60</xdr:row>
      <xdr:rowOff>143510</xdr:rowOff>
    </xdr:to>
    <xdr:cxnSp macro="">
      <xdr:nvCxnSpPr>
        <xdr:cNvPr id="652" name="直線コネクタ 651">
          <a:extLst>
            <a:ext uri="{FF2B5EF4-FFF2-40B4-BE49-F238E27FC236}">
              <a16:creationId xmlns:a16="http://schemas.microsoft.com/office/drawing/2014/main" id="{059C9ACD-DDFA-41C5-B2A4-366C4F8B399E}"/>
            </a:ext>
          </a:extLst>
        </xdr:cNvPr>
        <xdr:cNvCxnSpPr/>
      </xdr:nvCxnSpPr>
      <xdr:spPr>
        <a:xfrm>
          <a:off x="13144500" y="10403205"/>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11430</xdr:rowOff>
    </xdr:from>
    <xdr:to>
      <xdr:col>72</xdr:col>
      <xdr:colOff>38100</xdr:colOff>
      <xdr:row>60</xdr:row>
      <xdr:rowOff>113030</xdr:rowOff>
    </xdr:to>
    <xdr:sp macro="" textlink="">
      <xdr:nvSpPr>
        <xdr:cNvPr id="653" name="楕円 652">
          <a:extLst>
            <a:ext uri="{FF2B5EF4-FFF2-40B4-BE49-F238E27FC236}">
              <a16:creationId xmlns:a16="http://schemas.microsoft.com/office/drawing/2014/main" id="{C5B5E579-5B92-4AA9-B4FE-E7B4B5E62EB5}"/>
            </a:ext>
          </a:extLst>
        </xdr:cNvPr>
        <xdr:cNvSpPr/>
      </xdr:nvSpPr>
      <xdr:spPr>
        <a:xfrm>
          <a:off x="12303760" y="10302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62230</xdr:rowOff>
    </xdr:from>
    <xdr:to>
      <xdr:col>76</xdr:col>
      <xdr:colOff>114300</xdr:colOff>
      <xdr:row>60</xdr:row>
      <xdr:rowOff>116205</xdr:rowOff>
    </xdr:to>
    <xdr:cxnSp macro="">
      <xdr:nvCxnSpPr>
        <xdr:cNvPr id="654" name="直線コネクタ 653">
          <a:extLst>
            <a:ext uri="{FF2B5EF4-FFF2-40B4-BE49-F238E27FC236}">
              <a16:creationId xmlns:a16="http://schemas.microsoft.com/office/drawing/2014/main" id="{74580848-CD94-4FD5-82F5-F94A94BC4985}"/>
            </a:ext>
          </a:extLst>
        </xdr:cNvPr>
        <xdr:cNvCxnSpPr/>
      </xdr:nvCxnSpPr>
      <xdr:spPr>
        <a:xfrm>
          <a:off x="12346940" y="10345420"/>
          <a:ext cx="79756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89535</xdr:rowOff>
    </xdr:from>
    <xdr:to>
      <xdr:col>67</xdr:col>
      <xdr:colOff>101600</xdr:colOff>
      <xdr:row>61</xdr:row>
      <xdr:rowOff>19685</xdr:rowOff>
    </xdr:to>
    <xdr:sp macro="" textlink="">
      <xdr:nvSpPr>
        <xdr:cNvPr id="655" name="楕円 654">
          <a:extLst>
            <a:ext uri="{FF2B5EF4-FFF2-40B4-BE49-F238E27FC236}">
              <a16:creationId xmlns:a16="http://schemas.microsoft.com/office/drawing/2014/main" id="{4B8444F0-83E8-43A1-B4C3-6A06F52632EE}"/>
            </a:ext>
          </a:extLst>
        </xdr:cNvPr>
        <xdr:cNvSpPr/>
      </xdr:nvSpPr>
      <xdr:spPr>
        <a:xfrm>
          <a:off x="11487150" y="1038034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62230</xdr:rowOff>
    </xdr:from>
    <xdr:to>
      <xdr:col>71</xdr:col>
      <xdr:colOff>177800</xdr:colOff>
      <xdr:row>60</xdr:row>
      <xdr:rowOff>140335</xdr:rowOff>
    </xdr:to>
    <xdr:cxnSp macro="">
      <xdr:nvCxnSpPr>
        <xdr:cNvPr id="656" name="直線コネクタ 655">
          <a:extLst>
            <a:ext uri="{FF2B5EF4-FFF2-40B4-BE49-F238E27FC236}">
              <a16:creationId xmlns:a16="http://schemas.microsoft.com/office/drawing/2014/main" id="{6D158231-FE16-4A28-B3CE-639513F7E09E}"/>
            </a:ext>
          </a:extLst>
        </xdr:cNvPr>
        <xdr:cNvCxnSpPr/>
      </xdr:nvCxnSpPr>
      <xdr:spPr>
        <a:xfrm flipV="1">
          <a:off x="11541760" y="10345420"/>
          <a:ext cx="8051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114935</xdr:rowOff>
    </xdr:from>
    <xdr:ext cx="405130" cy="259080"/>
    <xdr:sp macro="" textlink="">
      <xdr:nvSpPr>
        <xdr:cNvPr id="657" name="n_1aveValue【保健センター・保健所】&#10;有形固定資産減価償却率">
          <a:extLst>
            <a:ext uri="{FF2B5EF4-FFF2-40B4-BE49-F238E27FC236}">
              <a16:creationId xmlns:a16="http://schemas.microsoft.com/office/drawing/2014/main" id="{03C8EB32-2286-4A3E-9E30-835D9B31E621}"/>
            </a:ext>
          </a:extLst>
        </xdr:cNvPr>
        <xdr:cNvSpPr txBox="1"/>
      </xdr:nvSpPr>
      <xdr:spPr>
        <a:xfrm>
          <a:off x="13738225"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92075</xdr:rowOff>
    </xdr:from>
    <xdr:ext cx="402590" cy="259080"/>
    <xdr:sp macro="" textlink="">
      <xdr:nvSpPr>
        <xdr:cNvPr id="658" name="n_2aveValue【保健センター・保健所】&#10;有形固定資産減価償却率">
          <a:extLst>
            <a:ext uri="{FF2B5EF4-FFF2-40B4-BE49-F238E27FC236}">
              <a16:creationId xmlns:a16="http://schemas.microsoft.com/office/drawing/2014/main" id="{E17DD578-A74D-4A6B-812F-83638A89BBE4}"/>
            </a:ext>
          </a:extLst>
        </xdr:cNvPr>
        <xdr:cNvSpPr txBox="1"/>
      </xdr:nvSpPr>
      <xdr:spPr>
        <a:xfrm>
          <a:off x="12957175" y="10039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64135</xdr:rowOff>
    </xdr:from>
    <xdr:ext cx="402590" cy="256540"/>
    <xdr:sp macro="" textlink="">
      <xdr:nvSpPr>
        <xdr:cNvPr id="659" name="n_3aveValue【保健センター・保健所】&#10;有形固定資産減価償却率">
          <a:extLst>
            <a:ext uri="{FF2B5EF4-FFF2-40B4-BE49-F238E27FC236}">
              <a16:creationId xmlns:a16="http://schemas.microsoft.com/office/drawing/2014/main" id="{78D4928F-3CB5-42DD-A33B-F87FA88C101C}"/>
            </a:ext>
          </a:extLst>
        </xdr:cNvPr>
        <xdr:cNvSpPr txBox="1"/>
      </xdr:nvSpPr>
      <xdr:spPr>
        <a:xfrm>
          <a:off x="12171045" y="100044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78740</xdr:rowOff>
    </xdr:from>
    <xdr:ext cx="402590" cy="259080"/>
    <xdr:sp macro="" textlink="">
      <xdr:nvSpPr>
        <xdr:cNvPr id="660" name="n_4aveValue【保健センター・保健所】&#10;有形固定資産減価償却率">
          <a:extLst>
            <a:ext uri="{FF2B5EF4-FFF2-40B4-BE49-F238E27FC236}">
              <a16:creationId xmlns:a16="http://schemas.microsoft.com/office/drawing/2014/main" id="{4E10F893-14D1-4A14-987A-B06C36E0EEEA}"/>
            </a:ext>
          </a:extLst>
        </xdr:cNvPr>
        <xdr:cNvSpPr txBox="1"/>
      </xdr:nvSpPr>
      <xdr:spPr>
        <a:xfrm>
          <a:off x="11354435" y="10022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13970</xdr:rowOff>
    </xdr:from>
    <xdr:ext cx="405130" cy="259080"/>
    <xdr:sp macro="" textlink="">
      <xdr:nvSpPr>
        <xdr:cNvPr id="661" name="n_1mainValue【保健センター・保健所】&#10;有形固定資産減価償却率">
          <a:extLst>
            <a:ext uri="{FF2B5EF4-FFF2-40B4-BE49-F238E27FC236}">
              <a16:creationId xmlns:a16="http://schemas.microsoft.com/office/drawing/2014/main" id="{A679DC8F-FCE2-4947-B1F9-51773A5F54CD}"/>
            </a:ext>
          </a:extLst>
        </xdr:cNvPr>
        <xdr:cNvSpPr txBox="1"/>
      </xdr:nvSpPr>
      <xdr:spPr>
        <a:xfrm>
          <a:off x="13738225" y="10476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158115</xdr:rowOff>
    </xdr:from>
    <xdr:ext cx="402590" cy="256540"/>
    <xdr:sp macro="" textlink="">
      <xdr:nvSpPr>
        <xdr:cNvPr id="662" name="n_2mainValue【保健センター・保健所】&#10;有形固定資産減価償却率">
          <a:extLst>
            <a:ext uri="{FF2B5EF4-FFF2-40B4-BE49-F238E27FC236}">
              <a16:creationId xmlns:a16="http://schemas.microsoft.com/office/drawing/2014/main" id="{2577CB63-9333-4CA8-808F-971D1CFF2232}"/>
            </a:ext>
          </a:extLst>
        </xdr:cNvPr>
        <xdr:cNvSpPr txBox="1"/>
      </xdr:nvSpPr>
      <xdr:spPr>
        <a:xfrm>
          <a:off x="12957175" y="10447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104140</xdr:rowOff>
    </xdr:from>
    <xdr:ext cx="402590" cy="259080"/>
    <xdr:sp macro="" textlink="">
      <xdr:nvSpPr>
        <xdr:cNvPr id="663" name="n_3mainValue【保健センター・保健所】&#10;有形固定資産減価償却率">
          <a:extLst>
            <a:ext uri="{FF2B5EF4-FFF2-40B4-BE49-F238E27FC236}">
              <a16:creationId xmlns:a16="http://schemas.microsoft.com/office/drawing/2014/main" id="{940503DF-4348-4644-9C0E-254FC8581841}"/>
            </a:ext>
          </a:extLst>
        </xdr:cNvPr>
        <xdr:cNvSpPr txBox="1"/>
      </xdr:nvSpPr>
      <xdr:spPr>
        <a:xfrm>
          <a:off x="12171045" y="10389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10795</xdr:rowOff>
    </xdr:from>
    <xdr:ext cx="402590" cy="258445"/>
    <xdr:sp macro="" textlink="">
      <xdr:nvSpPr>
        <xdr:cNvPr id="664" name="n_4mainValue【保健センター・保健所】&#10;有形固定資産減価償却率">
          <a:extLst>
            <a:ext uri="{FF2B5EF4-FFF2-40B4-BE49-F238E27FC236}">
              <a16:creationId xmlns:a16="http://schemas.microsoft.com/office/drawing/2014/main" id="{9E8702E1-492B-4552-A957-C02CC69398C0}"/>
            </a:ext>
          </a:extLst>
        </xdr:cNvPr>
        <xdr:cNvSpPr txBox="1"/>
      </xdr:nvSpPr>
      <xdr:spPr>
        <a:xfrm>
          <a:off x="11354435" y="104711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3DBDBEA4-EA3F-4D8B-AD2B-5BD109084BE1}"/>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3A1D3863-7B66-43D0-992B-11D4E5A9A3BE}"/>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24E21FEF-A72A-462D-B34B-C43620BAFAFE}"/>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CD1BF27C-8B8F-4BBB-A890-96EC27E00BC0}"/>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C6B95665-67AC-4C4F-BE6C-7A69DE32DEED}"/>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DE7AE50-10F0-452F-9F18-1F16C47FFB3C}"/>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362E41F3-01CC-49EE-B2E0-5E0D50440F7A}"/>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3D3AADDA-C912-4955-964C-31E939CE5106}"/>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3" name="テキスト ボックス 672">
          <a:extLst>
            <a:ext uri="{FF2B5EF4-FFF2-40B4-BE49-F238E27FC236}">
              <a16:creationId xmlns:a16="http://schemas.microsoft.com/office/drawing/2014/main" id="{63138295-D1B4-4D8B-8F56-89AF70B0E0DD}"/>
            </a:ext>
          </a:extLst>
        </xdr:cNvPr>
        <xdr:cNvSpPr txBox="1"/>
      </xdr:nvSpPr>
      <xdr:spPr>
        <a:xfrm>
          <a:off x="164401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F84FC0E9-6C32-4120-BF92-620C97259074}"/>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75" name="直線コネクタ 674">
          <a:extLst>
            <a:ext uri="{FF2B5EF4-FFF2-40B4-BE49-F238E27FC236}">
              <a16:creationId xmlns:a16="http://schemas.microsoft.com/office/drawing/2014/main" id="{FDC62DCD-F2AD-43A8-ACFB-9F3A501D9165}"/>
            </a:ext>
          </a:extLst>
        </xdr:cNvPr>
        <xdr:cNvCxnSpPr/>
      </xdr:nvCxnSpPr>
      <xdr:spPr>
        <a:xfrm>
          <a:off x="164592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676" name="テキスト ボックス 675">
          <a:extLst>
            <a:ext uri="{FF2B5EF4-FFF2-40B4-BE49-F238E27FC236}">
              <a16:creationId xmlns:a16="http://schemas.microsoft.com/office/drawing/2014/main" id="{F155C6FD-D9D6-4506-A699-9ECA43EBC5CF}"/>
            </a:ext>
          </a:extLst>
        </xdr:cNvPr>
        <xdr:cNvSpPr txBox="1"/>
      </xdr:nvSpPr>
      <xdr:spPr>
        <a:xfrm>
          <a:off x="160470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77" name="直線コネクタ 676">
          <a:extLst>
            <a:ext uri="{FF2B5EF4-FFF2-40B4-BE49-F238E27FC236}">
              <a16:creationId xmlns:a16="http://schemas.microsoft.com/office/drawing/2014/main" id="{6726FF4B-1DC1-4F0D-87AE-5F05FD76FEC0}"/>
            </a:ext>
          </a:extLst>
        </xdr:cNvPr>
        <xdr:cNvCxnSpPr/>
      </xdr:nvCxnSpPr>
      <xdr:spPr>
        <a:xfrm>
          <a:off x="164592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678" name="テキスト ボックス 677">
          <a:extLst>
            <a:ext uri="{FF2B5EF4-FFF2-40B4-BE49-F238E27FC236}">
              <a16:creationId xmlns:a16="http://schemas.microsoft.com/office/drawing/2014/main" id="{4AB5AA0C-A978-476E-9CBC-D6403C8ACA97}"/>
            </a:ext>
          </a:extLst>
        </xdr:cNvPr>
        <xdr:cNvSpPr txBox="1"/>
      </xdr:nvSpPr>
      <xdr:spPr>
        <a:xfrm>
          <a:off x="16047085" y="1063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79" name="直線コネクタ 678">
          <a:extLst>
            <a:ext uri="{FF2B5EF4-FFF2-40B4-BE49-F238E27FC236}">
              <a16:creationId xmlns:a16="http://schemas.microsoft.com/office/drawing/2014/main" id="{57F964FC-A2D5-40B0-96BC-6787E7755EF6}"/>
            </a:ext>
          </a:extLst>
        </xdr:cNvPr>
        <xdr:cNvCxnSpPr/>
      </xdr:nvCxnSpPr>
      <xdr:spPr>
        <a:xfrm>
          <a:off x="164592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680" name="テキスト ボックス 679">
          <a:extLst>
            <a:ext uri="{FF2B5EF4-FFF2-40B4-BE49-F238E27FC236}">
              <a16:creationId xmlns:a16="http://schemas.microsoft.com/office/drawing/2014/main" id="{D104DEE1-7392-45B3-A065-587F85E79DF8}"/>
            </a:ext>
          </a:extLst>
        </xdr:cNvPr>
        <xdr:cNvSpPr txBox="1"/>
      </xdr:nvSpPr>
      <xdr:spPr>
        <a:xfrm>
          <a:off x="16047085" y="103041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1" name="直線コネクタ 680">
          <a:extLst>
            <a:ext uri="{FF2B5EF4-FFF2-40B4-BE49-F238E27FC236}">
              <a16:creationId xmlns:a16="http://schemas.microsoft.com/office/drawing/2014/main" id="{7B0B8BE8-332F-4F66-B56A-8BD40F609300}"/>
            </a:ext>
          </a:extLst>
        </xdr:cNvPr>
        <xdr:cNvCxnSpPr/>
      </xdr:nvCxnSpPr>
      <xdr:spPr>
        <a:xfrm>
          <a:off x="164592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682" name="テキスト ボックス 681">
          <a:extLst>
            <a:ext uri="{FF2B5EF4-FFF2-40B4-BE49-F238E27FC236}">
              <a16:creationId xmlns:a16="http://schemas.microsoft.com/office/drawing/2014/main" id="{ACCAFCFA-CBD5-4A3E-95E6-EB437E636538}"/>
            </a:ext>
          </a:extLst>
        </xdr:cNvPr>
        <xdr:cNvSpPr txBox="1"/>
      </xdr:nvSpPr>
      <xdr:spPr>
        <a:xfrm>
          <a:off x="16047085"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3" name="直線コネクタ 682">
          <a:extLst>
            <a:ext uri="{FF2B5EF4-FFF2-40B4-BE49-F238E27FC236}">
              <a16:creationId xmlns:a16="http://schemas.microsoft.com/office/drawing/2014/main" id="{220408E1-7011-49F0-8966-36F9766C8279}"/>
            </a:ext>
          </a:extLst>
        </xdr:cNvPr>
        <xdr:cNvCxnSpPr/>
      </xdr:nvCxnSpPr>
      <xdr:spPr>
        <a:xfrm>
          <a:off x="164592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684" name="テキスト ボックス 683">
          <a:extLst>
            <a:ext uri="{FF2B5EF4-FFF2-40B4-BE49-F238E27FC236}">
              <a16:creationId xmlns:a16="http://schemas.microsoft.com/office/drawing/2014/main" id="{DDAF79F3-2291-4A9C-8949-DDB290B57536}"/>
            </a:ext>
          </a:extLst>
        </xdr:cNvPr>
        <xdr:cNvSpPr txBox="1"/>
      </xdr:nvSpPr>
      <xdr:spPr>
        <a:xfrm>
          <a:off x="16047085" y="965898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5" name="直線コネクタ 684">
          <a:extLst>
            <a:ext uri="{FF2B5EF4-FFF2-40B4-BE49-F238E27FC236}">
              <a16:creationId xmlns:a16="http://schemas.microsoft.com/office/drawing/2014/main" id="{98E83464-2FBB-4585-908C-461347F72B6B}"/>
            </a:ext>
          </a:extLst>
        </xdr:cNvPr>
        <xdr:cNvCxnSpPr/>
      </xdr:nvCxnSpPr>
      <xdr:spPr>
        <a:xfrm>
          <a:off x="164592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820" cy="259080"/>
    <xdr:sp macro="" textlink="">
      <xdr:nvSpPr>
        <xdr:cNvPr id="686" name="テキスト ボックス 685">
          <a:extLst>
            <a:ext uri="{FF2B5EF4-FFF2-40B4-BE49-F238E27FC236}">
              <a16:creationId xmlns:a16="http://schemas.microsoft.com/office/drawing/2014/main" id="{270EE456-259E-4C94-972E-CFD80A8CA217}"/>
            </a:ext>
          </a:extLst>
        </xdr:cNvPr>
        <xdr:cNvSpPr txBox="1"/>
      </xdr:nvSpPr>
      <xdr:spPr>
        <a:xfrm>
          <a:off x="16047085" y="9326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F3A13AEC-E294-4D52-82DC-CCBF74C0F3A0}"/>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8" name="テキスト ボックス 687">
          <a:extLst>
            <a:ext uri="{FF2B5EF4-FFF2-40B4-BE49-F238E27FC236}">
              <a16:creationId xmlns:a16="http://schemas.microsoft.com/office/drawing/2014/main" id="{84D0701C-5AF8-49D8-88C4-0443C93D138F}"/>
            </a:ext>
          </a:extLst>
        </xdr:cNvPr>
        <xdr:cNvSpPr txBox="1"/>
      </xdr:nvSpPr>
      <xdr:spPr>
        <a:xfrm>
          <a:off x="16047085"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97037CAC-6D60-44A5-BD09-E7B095F5220A}"/>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165100</xdr:rowOff>
    </xdr:from>
    <xdr:to>
      <xdr:col>116</xdr:col>
      <xdr:colOff>62865</xdr:colOff>
      <xdr:row>64</xdr:row>
      <xdr:rowOff>120650</xdr:rowOff>
    </xdr:to>
    <xdr:cxnSp macro="">
      <xdr:nvCxnSpPr>
        <xdr:cNvPr id="690" name="直線コネクタ 689">
          <a:extLst>
            <a:ext uri="{FF2B5EF4-FFF2-40B4-BE49-F238E27FC236}">
              <a16:creationId xmlns:a16="http://schemas.microsoft.com/office/drawing/2014/main" id="{043BF675-4AD8-460C-8D82-6902D9215B3E}"/>
            </a:ext>
          </a:extLst>
        </xdr:cNvPr>
        <xdr:cNvCxnSpPr/>
      </xdr:nvCxnSpPr>
      <xdr:spPr>
        <a:xfrm flipV="1">
          <a:off x="19947255" y="959866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124460</xdr:rowOff>
    </xdr:from>
    <xdr:ext cx="469900" cy="259080"/>
    <xdr:sp macro="" textlink="">
      <xdr:nvSpPr>
        <xdr:cNvPr id="691" name="【保健センター・保健所】&#10;一人当たり面積最小値テキスト">
          <a:extLst>
            <a:ext uri="{FF2B5EF4-FFF2-40B4-BE49-F238E27FC236}">
              <a16:creationId xmlns:a16="http://schemas.microsoft.com/office/drawing/2014/main" id="{E0355E4D-1BB3-4EA7-B010-6AA2D05E34D3}"/>
            </a:ext>
          </a:extLst>
        </xdr:cNvPr>
        <xdr:cNvSpPr txBox="1"/>
      </xdr:nvSpPr>
      <xdr:spPr>
        <a:xfrm>
          <a:off x="19985990" y="11099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120650</xdr:rowOff>
    </xdr:from>
    <xdr:to>
      <xdr:col>116</xdr:col>
      <xdr:colOff>152400</xdr:colOff>
      <xdr:row>64</xdr:row>
      <xdr:rowOff>120650</xdr:rowOff>
    </xdr:to>
    <xdr:cxnSp macro="">
      <xdr:nvCxnSpPr>
        <xdr:cNvPr id="692" name="直線コネクタ 691">
          <a:extLst>
            <a:ext uri="{FF2B5EF4-FFF2-40B4-BE49-F238E27FC236}">
              <a16:creationId xmlns:a16="http://schemas.microsoft.com/office/drawing/2014/main" id="{0667432C-DDC6-4F08-854B-C3437325D156}"/>
            </a:ext>
          </a:extLst>
        </xdr:cNvPr>
        <xdr:cNvCxnSpPr/>
      </xdr:nvCxnSpPr>
      <xdr:spPr>
        <a:xfrm>
          <a:off x="19885660" y="110953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111760</xdr:rowOff>
    </xdr:from>
    <xdr:ext cx="469900" cy="256540"/>
    <xdr:sp macro="" textlink="">
      <xdr:nvSpPr>
        <xdr:cNvPr id="693" name="【保健センター・保健所】&#10;一人当たり面積最大値テキスト">
          <a:extLst>
            <a:ext uri="{FF2B5EF4-FFF2-40B4-BE49-F238E27FC236}">
              <a16:creationId xmlns:a16="http://schemas.microsoft.com/office/drawing/2014/main" id="{A52B5B81-593F-4AD6-94F8-5490D4EB464F}"/>
            </a:ext>
          </a:extLst>
        </xdr:cNvPr>
        <xdr:cNvSpPr txBox="1"/>
      </xdr:nvSpPr>
      <xdr:spPr>
        <a:xfrm>
          <a:off x="19985990" y="9370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165100</xdr:rowOff>
    </xdr:from>
    <xdr:to>
      <xdr:col>116</xdr:col>
      <xdr:colOff>152400</xdr:colOff>
      <xdr:row>55</xdr:row>
      <xdr:rowOff>165100</xdr:rowOff>
    </xdr:to>
    <xdr:cxnSp macro="">
      <xdr:nvCxnSpPr>
        <xdr:cNvPr id="694" name="直線コネクタ 693">
          <a:extLst>
            <a:ext uri="{FF2B5EF4-FFF2-40B4-BE49-F238E27FC236}">
              <a16:creationId xmlns:a16="http://schemas.microsoft.com/office/drawing/2014/main" id="{52BBCA44-3D89-4E77-89F3-21D79AB517FE}"/>
            </a:ext>
          </a:extLst>
        </xdr:cNvPr>
        <xdr:cNvCxnSpPr/>
      </xdr:nvCxnSpPr>
      <xdr:spPr>
        <a:xfrm>
          <a:off x="19885660" y="95986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65405</xdr:rowOff>
    </xdr:from>
    <xdr:ext cx="469900" cy="256540"/>
    <xdr:sp macro="" textlink="">
      <xdr:nvSpPr>
        <xdr:cNvPr id="695" name="【保健センター・保健所】&#10;一人当たり面積平均値テキスト">
          <a:extLst>
            <a:ext uri="{FF2B5EF4-FFF2-40B4-BE49-F238E27FC236}">
              <a16:creationId xmlns:a16="http://schemas.microsoft.com/office/drawing/2014/main" id="{9EA9F008-0C2E-4019-B18A-7CB9DFDA1310}"/>
            </a:ext>
          </a:extLst>
        </xdr:cNvPr>
        <xdr:cNvSpPr txBox="1"/>
      </xdr:nvSpPr>
      <xdr:spPr>
        <a:xfrm>
          <a:off x="19985990" y="106934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42545</xdr:rowOff>
    </xdr:from>
    <xdr:to>
      <xdr:col>116</xdr:col>
      <xdr:colOff>114300</xdr:colOff>
      <xdr:row>63</xdr:row>
      <xdr:rowOff>144145</xdr:rowOff>
    </xdr:to>
    <xdr:sp macro="" textlink="">
      <xdr:nvSpPr>
        <xdr:cNvPr id="696" name="フローチャート: 判断 695">
          <a:extLst>
            <a:ext uri="{FF2B5EF4-FFF2-40B4-BE49-F238E27FC236}">
              <a16:creationId xmlns:a16="http://schemas.microsoft.com/office/drawing/2014/main" id="{81456FD0-ED37-470F-9DF0-E94436442A90}"/>
            </a:ext>
          </a:extLst>
        </xdr:cNvPr>
        <xdr:cNvSpPr/>
      </xdr:nvSpPr>
      <xdr:spPr>
        <a:xfrm>
          <a:off x="19904710" y="10845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48895</xdr:rowOff>
    </xdr:from>
    <xdr:to>
      <xdr:col>112</xdr:col>
      <xdr:colOff>38100</xdr:colOff>
      <xdr:row>63</xdr:row>
      <xdr:rowOff>150495</xdr:rowOff>
    </xdr:to>
    <xdr:sp macro="" textlink="">
      <xdr:nvSpPr>
        <xdr:cNvPr id="697" name="フローチャート: 判断 696">
          <a:extLst>
            <a:ext uri="{FF2B5EF4-FFF2-40B4-BE49-F238E27FC236}">
              <a16:creationId xmlns:a16="http://schemas.microsoft.com/office/drawing/2014/main" id="{2031F8D1-B375-4771-83BD-F89338ABBED1}"/>
            </a:ext>
          </a:extLst>
        </xdr:cNvPr>
        <xdr:cNvSpPr/>
      </xdr:nvSpPr>
      <xdr:spPr>
        <a:xfrm>
          <a:off x="19161760" y="1085215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12700</xdr:rowOff>
    </xdr:from>
    <xdr:to>
      <xdr:col>107</xdr:col>
      <xdr:colOff>101600</xdr:colOff>
      <xdr:row>63</xdr:row>
      <xdr:rowOff>114300</xdr:rowOff>
    </xdr:to>
    <xdr:sp macro="" textlink="">
      <xdr:nvSpPr>
        <xdr:cNvPr id="698" name="フローチャート: 判断 697">
          <a:extLst>
            <a:ext uri="{FF2B5EF4-FFF2-40B4-BE49-F238E27FC236}">
              <a16:creationId xmlns:a16="http://schemas.microsoft.com/office/drawing/2014/main" id="{31C8EBCF-41B5-4E63-86FF-1B6E8DCD143D}"/>
            </a:ext>
          </a:extLst>
        </xdr:cNvPr>
        <xdr:cNvSpPr/>
      </xdr:nvSpPr>
      <xdr:spPr>
        <a:xfrm>
          <a:off x="18345150" y="108178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15875</xdr:rowOff>
    </xdr:from>
    <xdr:to>
      <xdr:col>102</xdr:col>
      <xdr:colOff>165100</xdr:colOff>
      <xdr:row>63</xdr:row>
      <xdr:rowOff>117475</xdr:rowOff>
    </xdr:to>
    <xdr:sp macro="" textlink="">
      <xdr:nvSpPr>
        <xdr:cNvPr id="699" name="フローチャート: 判断 698">
          <a:extLst>
            <a:ext uri="{FF2B5EF4-FFF2-40B4-BE49-F238E27FC236}">
              <a16:creationId xmlns:a16="http://schemas.microsoft.com/office/drawing/2014/main" id="{4FDE4B0A-549C-477A-BE10-64CB5285067D}"/>
            </a:ext>
          </a:extLst>
        </xdr:cNvPr>
        <xdr:cNvSpPr/>
      </xdr:nvSpPr>
      <xdr:spPr>
        <a:xfrm>
          <a:off x="17547590" y="108210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26035</xdr:rowOff>
    </xdr:from>
    <xdr:to>
      <xdr:col>98</xdr:col>
      <xdr:colOff>38100</xdr:colOff>
      <xdr:row>63</xdr:row>
      <xdr:rowOff>127635</xdr:rowOff>
    </xdr:to>
    <xdr:sp macro="" textlink="">
      <xdr:nvSpPr>
        <xdr:cNvPr id="700" name="フローチャート: 判断 699">
          <a:extLst>
            <a:ext uri="{FF2B5EF4-FFF2-40B4-BE49-F238E27FC236}">
              <a16:creationId xmlns:a16="http://schemas.microsoft.com/office/drawing/2014/main" id="{D1339F62-F824-4C30-A378-995E38FAE373}"/>
            </a:ext>
          </a:extLst>
        </xdr:cNvPr>
        <xdr:cNvSpPr/>
      </xdr:nvSpPr>
      <xdr:spPr>
        <a:xfrm>
          <a:off x="16761460" y="1082357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1" name="テキスト ボックス 700">
          <a:extLst>
            <a:ext uri="{FF2B5EF4-FFF2-40B4-BE49-F238E27FC236}">
              <a16:creationId xmlns:a16="http://schemas.microsoft.com/office/drawing/2014/main" id="{D8F454C4-A517-42ED-AE48-4A96A32EA44D}"/>
            </a:ext>
          </a:extLst>
        </xdr:cNvPr>
        <xdr:cNvSpPr txBox="1"/>
      </xdr:nvSpPr>
      <xdr:spPr>
        <a:xfrm>
          <a:off x="197764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2" name="テキスト ボックス 701">
          <a:extLst>
            <a:ext uri="{FF2B5EF4-FFF2-40B4-BE49-F238E27FC236}">
              <a16:creationId xmlns:a16="http://schemas.microsoft.com/office/drawing/2014/main" id="{3D3E656B-75DE-4705-8D42-8250E9B70607}"/>
            </a:ext>
          </a:extLst>
        </xdr:cNvPr>
        <xdr:cNvSpPr txBox="1"/>
      </xdr:nvSpPr>
      <xdr:spPr>
        <a:xfrm>
          <a:off x="19033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3" name="テキスト ボックス 702">
          <a:extLst>
            <a:ext uri="{FF2B5EF4-FFF2-40B4-BE49-F238E27FC236}">
              <a16:creationId xmlns:a16="http://schemas.microsoft.com/office/drawing/2014/main" id="{8DA52492-8A5D-48A5-B0FC-7A9B0B26C798}"/>
            </a:ext>
          </a:extLst>
        </xdr:cNvPr>
        <xdr:cNvSpPr txBox="1"/>
      </xdr:nvSpPr>
      <xdr:spPr>
        <a:xfrm>
          <a:off x="18228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4" name="テキスト ボックス 703">
          <a:extLst>
            <a:ext uri="{FF2B5EF4-FFF2-40B4-BE49-F238E27FC236}">
              <a16:creationId xmlns:a16="http://schemas.microsoft.com/office/drawing/2014/main" id="{D98381B0-6B4A-4D87-8CF3-EF19C173CB93}"/>
            </a:ext>
          </a:extLst>
        </xdr:cNvPr>
        <xdr:cNvSpPr txBox="1"/>
      </xdr:nvSpPr>
      <xdr:spPr>
        <a:xfrm>
          <a:off x="174307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5" name="テキスト ボックス 704">
          <a:extLst>
            <a:ext uri="{FF2B5EF4-FFF2-40B4-BE49-F238E27FC236}">
              <a16:creationId xmlns:a16="http://schemas.microsoft.com/office/drawing/2014/main" id="{9533F223-AC17-4D98-A5A9-B35ADB742D1B}"/>
            </a:ext>
          </a:extLst>
        </xdr:cNvPr>
        <xdr:cNvSpPr txBox="1"/>
      </xdr:nvSpPr>
      <xdr:spPr>
        <a:xfrm>
          <a:off x="166331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100965</xdr:rowOff>
    </xdr:from>
    <xdr:to>
      <xdr:col>116</xdr:col>
      <xdr:colOff>114300</xdr:colOff>
      <xdr:row>64</xdr:row>
      <xdr:rowOff>31115</xdr:rowOff>
    </xdr:to>
    <xdr:sp macro="" textlink="">
      <xdr:nvSpPr>
        <xdr:cNvPr id="706" name="楕円 705">
          <a:extLst>
            <a:ext uri="{FF2B5EF4-FFF2-40B4-BE49-F238E27FC236}">
              <a16:creationId xmlns:a16="http://schemas.microsoft.com/office/drawing/2014/main" id="{B3969482-99DA-4454-910E-D8BE3C5FB404}"/>
            </a:ext>
          </a:extLst>
        </xdr:cNvPr>
        <xdr:cNvSpPr/>
      </xdr:nvSpPr>
      <xdr:spPr>
        <a:xfrm>
          <a:off x="19904710" y="108985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79375</xdr:rowOff>
    </xdr:from>
    <xdr:ext cx="469900" cy="258445"/>
    <xdr:sp macro="" textlink="">
      <xdr:nvSpPr>
        <xdr:cNvPr id="707" name="【保健センター・保健所】&#10;一人当たり面積該当値テキスト">
          <a:extLst>
            <a:ext uri="{FF2B5EF4-FFF2-40B4-BE49-F238E27FC236}">
              <a16:creationId xmlns:a16="http://schemas.microsoft.com/office/drawing/2014/main" id="{FEDC6224-CE99-425F-A2A1-40F6854CDC4B}"/>
            </a:ext>
          </a:extLst>
        </xdr:cNvPr>
        <xdr:cNvSpPr txBox="1"/>
      </xdr:nvSpPr>
      <xdr:spPr>
        <a:xfrm>
          <a:off x="19985990" y="10880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104140</xdr:rowOff>
    </xdr:from>
    <xdr:to>
      <xdr:col>112</xdr:col>
      <xdr:colOff>38100</xdr:colOff>
      <xdr:row>64</xdr:row>
      <xdr:rowOff>34290</xdr:rowOff>
    </xdr:to>
    <xdr:sp macro="" textlink="">
      <xdr:nvSpPr>
        <xdr:cNvPr id="708" name="楕円 707">
          <a:extLst>
            <a:ext uri="{FF2B5EF4-FFF2-40B4-BE49-F238E27FC236}">
              <a16:creationId xmlns:a16="http://schemas.microsoft.com/office/drawing/2014/main" id="{91F6B754-43D5-4814-90DF-20800DD95615}"/>
            </a:ext>
          </a:extLst>
        </xdr:cNvPr>
        <xdr:cNvSpPr/>
      </xdr:nvSpPr>
      <xdr:spPr>
        <a:xfrm>
          <a:off x="19161760" y="109035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151765</xdr:rowOff>
    </xdr:from>
    <xdr:to>
      <xdr:col>116</xdr:col>
      <xdr:colOff>63500</xdr:colOff>
      <xdr:row>63</xdr:row>
      <xdr:rowOff>154940</xdr:rowOff>
    </xdr:to>
    <xdr:cxnSp macro="">
      <xdr:nvCxnSpPr>
        <xdr:cNvPr id="709" name="直線コネクタ 708">
          <a:extLst>
            <a:ext uri="{FF2B5EF4-FFF2-40B4-BE49-F238E27FC236}">
              <a16:creationId xmlns:a16="http://schemas.microsoft.com/office/drawing/2014/main" id="{FEE2CFDB-2421-41A2-A235-287D04C7A75A}"/>
            </a:ext>
          </a:extLst>
        </xdr:cNvPr>
        <xdr:cNvCxnSpPr/>
      </xdr:nvCxnSpPr>
      <xdr:spPr>
        <a:xfrm flipV="1">
          <a:off x="19204940" y="1095311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104140</xdr:rowOff>
    </xdr:from>
    <xdr:to>
      <xdr:col>107</xdr:col>
      <xdr:colOff>101600</xdr:colOff>
      <xdr:row>64</xdr:row>
      <xdr:rowOff>34290</xdr:rowOff>
    </xdr:to>
    <xdr:sp macro="" textlink="">
      <xdr:nvSpPr>
        <xdr:cNvPr id="710" name="楕円 709">
          <a:extLst>
            <a:ext uri="{FF2B5EF4-FFF2-40B4-BE49-F238E27FC236}">
              <a16:creationId xmlns:a16="http://schemas.microsoft.com/office/drawing/2014/main" id="{F3378CA1-CD38-4E2A-91C8-7C1F3933836C}"/>
            </a:ext>
          </a:extLst>
        </xdr:cNvPr>
        <xdr:cNvSpPr/>
      </xdr:nvSpPr>
      <xdr:spPr>
        <a:xfrm>
          <a:off x="18345150" y="109035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154940</xdr:rowOff>
    </xdr:from>
    <xdr:to>
      <xdr:col>111</xdr:col>
      <xdr:colOff>177800</xdr:colOff>
      <xdr:row>63</xdr:row>
      <xdr:rowOff>154940</xdr:rowOff>
    </xdr:to>
    <xdr:cxnSp macro="">
      <xdr:nvCxnSpPr>
        <xdr:cNvPr id="711" name="直線コネクタ 710">
          <a:extLst>
            <a:ext uri="{FF2B5EF4-FFF2-40B4-BE49-F238E27FC236}">
              <a16:creationId xmlns:a16="http://schemas.microsoft.com/office/drawing/2014/main" id="{BE18A1A2-13EE-4781-A0E4-38ED4F705E3D}"/>
            </a:ext>
          </a:extLst>
        </xdr:cNvPr>
        <xdr:cNvCxnSpPr/>
      </xdr:nvCxnSpPr>
      <xdr:spPr>
        <a:xfrm>
          <a:off x="18399760" y="1095629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107315</xdr:rowOff>
    </xdr:from>
    <xdr:to>
      <xdr:col>102</xdr:col>
      <xdr:colOff>165100</xdr:colOff>
      <xdr:row>64</xdr:row>
      <xdr:rowOff>37465</xdr:rowOff>
    </xdr:to>
    <xdr:sp macro="" textlink="">
      <xdr:nvSpPr>
        <xdr:cNvPr id="712" name="楕円 711">
          <a:extLst>
            <a:ext uri="{FF2B5EF4-FFF2-40B4-BE49-F238E27FC236}">
              <a16:creationId xmlns:a16="http://schemas.microsoft.com/office/drawing/2014/main" id="{F1BD8DE9-41BA-4587-9615-51340D3B70E3}"/>
            </a:ext>
          </a:extLst>
        </xdr:cNvPr>
        <xdr:cNvSpPr/>
      </xdr:nvSpPr>
      <xdr:spPr>
        <a:xfrm>
          <a:off x="17547590" y="109067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154940</xdr:rowOff>
    </xdr:from>
    <xdr:to>
      <xdr:col>107</xdr:col>
      <xdr:colOff>50800</xdr:colOff>
      <xdr:row>63</xdr:row>
      <xdr:rowOff>158115</xdr:rowOff>
    </xdr:to>
    <xdr:cxnSp macro="">
      <xdr:nvCxnSpPr>
        <xdr:cNvPr id="713" name="直線コネクタ 712">
          <a:extLst>
            <a:ext uri="{FF2B5EF4-FFF2-40B4-BE49-F238E27FC236}">
              <a16:creationId xmlns:a16="http://schemas.microsoft.com/office/drawing/2014/main" id="{FF7CA1E8-FFA3-45AB-86C8-C72AE10DEC8D}"/>
            </a:ext>
          </a:extLst>
        </xdr:cNvPr>
        <xdr:cNvCxnSpPr/>
      </xdr:nvCxnSpPr>
      <xdr:spPr>
        <a:xfrm flipV="1">
          <a:off x="17602200" y="10956290"/>
          <a:ext cx="7975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14" name="楕円 713">
          <a:extLst>
            <a:ext uri="{FF2B5EF4-FFF2-40B4-BE49-F238E27FC236}">
              <a16:creationId xmlns:a16="http://schemas.microsoft.com/office/drawing/2014/main" id="{1660E11E-1A19-424A-9D56-A67192E1CCF8}"/>
            </a:ext>
          </a:extLst>
        </xdr:cNvPr>
        <xdr:cNvSpPr/>
      </xdr:nvSpPr>
      <xdr:spPr>
        <a:xfrm>
          <a:off x="16761460" y="108762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158115</xdr:rowOff>
    </xdr:to>
    <xdr:cxnSp macro="">
      <xdr:nvCxnSpPr>
        <xdr:cNvPr id="715" name="直線コネクタ 714">
          <a:extLst>
            <a:ext uri="{FF2B5EF4-FFF2-40B4-BE49-F238E27FC236}">
              <a16:creationId xmlns:a16="http://schemas.microsoft.com/office/drawing/2014/main" id="{68573F56-A9B8-45C4-977B-9F39C4B6E2A4}"/>
            </a:ext>
          </a:extLst>
        </xdr:cNvPr>
        <xdr:cNvCxnSpPr/>
      </xdr:nvCxnSpPr>
      <xdr:spPr>
        <a:xfrm>
          <a:off x="16804640" y="10930890"/>
          <a:ext cx="7975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167005</xdr:rowOff>
    </xdr:from>
    <xdr:ext cx="469900" cy="256540"/>
    <xdr:sp macro="" textlink="">
      <xdr:nvSpPr>
        <xdr:cNvPr id="716" name="n_1aveValue【保健センター・保健所】&#10;一人当たり面積">
          <a:extLst>
            <a:ext uri="{FF2B5EF4-FFF2-40B4-BE49-F238E27FC236}">
              <a16:creationId xmlns:a16="http://schemas.microsoft.com/office/drawing/2014/main" id="{6F510AB9-2D91-4CD8-9040-A439B49E64E3}"/>
            </a:ext>
          </a:extLst>
        </xdr:cNvPr>
        <xdr:cNvSpPr txBox="1"/>
      </xdr:nvSpPr>
      <xdr:spPr>
        <a:xfrm>
          <a:off x="18982055" y="106292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130810</xdr:rowOff>
    </xdr:from>
    <xdr:ext cx="467360" cy="259080"/>
    <xdr:sp macro="" textlink="">
      <xdr:nvSpPr>
        <xdr:cNvPr id="717" name="n_2aveValue【保健センター・保健所】&#10;一人当たり面積">
          <a:extLst>
            <a:ext uri="{FF2B5EF4-FFF2-40B4-BE49-F238E27FC236}">
              <a16:creationId xmlns:a16="http://schemas.microsoft.com/office/drawing/2014/main" id="{94388884-1A91-4F4A-A962-FFAF24225A78}"/>
            </a:ext>
          </a:extLst>
        </xdr:cNvPr>
        <xdr:cNvSpPr txBox="1"/>
      </xdr:nvSpPr>
      <xdr:spPr>
        <a:xfrm>
          <a:off x="18181955" y="10593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133985</xdr:rowOff>
    </xdr:from>
    <xdr:ext cx="467360" cy="256540"/>
    <xdr:sp macro="" textlink="">
      <xdr:nvSpPr>
        <xdr:cNvPr id="718" name="n_3aveValue【保健センター・保健所】&#10;一人当たり面積">
          <a:extLst>
            <a:ext uri="{FF2B5EF4-FFF2-40B4-BE49-F238E27FC236}">
              <a16:creationId xmlns:a16="http://schemas.microsoft.com/office/drawing/2014/main" id="{8CF56A8B-8F22-437E-B0D0-368F3F8EE990}"/>
            </a:ext>
          </a:extLst>
        </xdr:cNvPr>
        <xdr:cNvSpPr txBox="1"/>
      </xdr:nvSpPr>
      <xdr:spPr>
        <a:xfrm>
          <a:off x="17384395" y="10588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144145</xdr:rowOff>
    </xdr:from>
    <xdr:ext cx="467360" cy="256540"/>
    <xdr:sp macro="" textlink="">
      <xdr:nvSpPr>
        <xdr:cNvPr id="719" name="n_4aveValue【保健センター・保健所】&#10;一人当たり面積">
          <a:extLst>
            <a:ext uri="{FF2B5EF4-FFF2-40B4-BE49-F238E27FC236}">
              <a16:creationId xmlns:a16="http://schemas.microsoft.com/office/drawing/2014/main" id="{9ACD1708-B805-42FF-8EEE-EAFB1FEA9F90}"/>
            </a:ext>
          </a:extLst>
        </xdr:cNvPr>
        <xdr:cNvSpPr txBox="1"/>
      </xdr:nvSpPr>
      <xdr:spPr>
        <a:xfrm>
          <a:off x="16588740" y="10600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25400</xdr:rowOff>
    </xdr:from>
    <xdr:ext cx="469900" cy="259080"/>
    <xdr:sp macro="" textlink="">
      <xdr:nvSpPr>
        <xdr:cNvPr id="720" name="n_1mainValue【保健センター・保健所】&#10;一人当たり面積">
          <a:extLst>
            <a:ext uri="{FF2B5EF4-FFF2-40B4-BE49-F238E27FC236}">
              <a16:creationId xmlns:a16="http://schemas.microsoft.com/office/drawing/2014/main" id="{6B7FBD0C-3405-4DCF-8578-B992F871ECA4}"/>
            </a:ext>
          </a:extLst>
        </xdr:cNvPr>
        <xdr:cNvSpPr txBox="1"/>
      </xdr:nvSpPr>
      <xdr:spPr>
        <a:xfrm>
          <a:off x="18982055" y="10994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25400</xdr:rowOff>
    </xdr:from>
    <xdr:ext cx="467360" cy="259080"/>
    <xdr:sp macro="" textlink="">
      <xdr:nvSpPr>
        <xdr:cNvPr id="721" name="n_2mainValue【保健センター・保健所】&#10;一人当たり面積">
          <a:extLst>
            <a:ext uri="{FF2B5EF4-FFF2-40B4-BE49-F238E27FC236}">
              <a16:creationId xmlns:a16="http://schemas.microsoft.com/office/drawing/2014/main" id="{A31B84CF-B043-477B-97B6-8958D7799BA0}"/>
            </a:ext>
          </a:extLst>
        </xdr:cNvPr>
        <xdr:cNvSpPr txBox="1"/>
      </xdr:nvSpPr>
      <xdr:spPr>
        <a:xfrm>
          <a:off x="18181955" y="10994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29210</xdr:rowOff>
    </xdr:from>
    <xdr:ext cx="467360" cy="256540"/>
    <xdr:sp macro="" textlink="">
      <xdr:nvSpPr>
        <xdr:cNvPr id="722" name="n_3mainValue【保健センター・保健所】&#10;一人当たり面積">
          <a:extLst>
            <a:ext uri="{FF2B5EF4-FFF2-40B4-BE49-F238E27FC236}">
              <a16:creationId xmlns:a16="http://schemas.microsoft.com/office/drawing/2014/main" id="{4C9672EA-6E2B-4C80-9B23-0840BD3AA127}"/>
            </a:ext>
          </a:extLst>
        </xdr:cNvPr>
        <xdr:cNvSpPr txBox="1"/>
      </xdr:nvSpPr>
      <xdr:spPr>
        <a:xfrm>
          <a:off x="17384395" y="11000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167640</xdr:rowOff>
    </xdr:from>
    <xdr:ext cx="467360" cy="256540"/>
    <xdr:sp macro="" textlink="">
      <xdr:nvSpPr>
        <xdr:cNvPr id="723" name="n_4mainValue【保健センター・保健所】&#10;一人当たり面積">
          <a:extLst>
            <a:ext uri="{FF2B5EF4-FFF2-40B4-BE49-F238E27FC236}">
              <a16:creationId xmlns:a16="http://schemas.microsoft.com/office/drawing/2014/main" id="{4D56CC84-FA73-4E09-B6FD-AFC0CF63DC1A}"/>
            </a:ext>
          </a:extLst>
        </xdr:cNvPr>
        <xdr:cNvSpPr txBox="1"/>
      </xdr:nvSpPr>
      <xdr:spPr>
        <a:xfrm>
          <a:off x="16588740" y="10972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5515A8B9-3A02-43BF-8936-C28194221A4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D3930DEC-5234-4969-A851-DF079DD6729E}"/>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1CB59C1C-B08A-48E2-B20C-5C1A20509AB3}"/>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A96CF375-2516-4F4B-B32B-0286ECBB3E34}"/>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7E925211-C31C-4CC0-B2D2-BD2545BDA1AD}"/>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AD450A39-47C0-43B3-BFCA-5A10FC6DE0A4}"/>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63329DCC-4A36-4C17-B04F-809A9E77E532}"/>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6D006085-BDCD-4A13-ABA4-AB8792F66F17}"/>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2" name="テキスト ボックス 731">
          <a:extLst>
            <a:ext uri="{FF2B5EF4-FFF2-40B4-BE49-F238E27FC236}">
              <a16:creationId xmlns:a16="http://schemas.microsoft.com/office/drawing/2014/main" id="{15A92703-55B9-4BFC-80CE-8BA2C784E9E3}"/>
            </a:ext>
          </a:extLst>
        </xdr:cNvPr>
        <xdr:cNvSpPr txBox="1"/>
      </xdr:nvSpPr>
      <xdr:spPr>
        <a:xfrm>
          <a:off x="1116584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D262EE31-C976-45C6-AB13-D2B63B9C191A}"/>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4" name="テキスト ボックス 733">
          <a:extLst>
            <a:ext uri="{FF2B5EF4-FFF2-40B4-BE49-F238E27FC236}">
              <a16:creationId xmlns:a16="http://schemas.microsoft.com/office/drawing/2014/main" id="{241C8190-FA9D-4243-87DA-FBEBCAAA5FB5}"/>
            </a:ext>
          </a:extLst>
        </xdr:cNvPr>
        <xdr:cNvSpPr txBox="1"/>
      </xdr:nvSpPr>
      <xdr:spPr>
        <a:xfrm>
          <a:off x="10801350"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5" name="直線コネクタ 734">
          <a:extLst>
            <a:ext uri="{FF2B5EF4-FFF2-40B4-BE49-F238E27FC236}">
              <a16:creationId xmlns:a16="http://schemas.microsoft.com/office/drawing/2014/main" id="{30CD5117-7CBB-4DDD-A129-444318245DAD}"/>
            </a:ext>
          </a:extLst>
        </xdr:cNvPr>
        <xdr:cNvCxnSpPr/>
      </xdr:nvCxnSpPr>
      <xdr:spPr>
        <a:xfrm>
          <a:off x="1120394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36" name="テキスト ボックス 735">
          <a:extLst>
            <a:ext uri="{FF2B5EF4-FFF2-40B4-BE49-F238E27FC236}">
              <a16:creationId xmlns:a16="http://schemas.microsoft.com/office/drawing/2014/main" id="{3B64FF07-17DB-4598-A4F9-ACC3FC3909AC}"/>
            </a:ext>
          </a:extLst>
        </xdr:cNvPr>
        <xdr:cNvSpPr txBox="1"/>
      </xdr:nvSpPr>
      <xdr:spPr>
        <a:xfrm>
          <a:off x="10801350"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7" name="直線コネクタ 736">
          <a:extLst>
            <a:ext uri="{FF2B5EF4-FFF2-40B4-BE49-F238E27FC236}">
              <a16:creationId xmlns:a16="http://schemas.microsoft.com/office/drawing/2014/main" id="{08707B8E-F7AA-47A2-9733-4E1A6A114226}"/>
            </a:ext>
          </a:extLst>
        </xdr:cNvPr>
        <xdr:cNvCxnSpPr/>
      </xdr:nvCxnSpPr>
      <xdr:spPr>
        <a:xfrm>
          <a:off x="1120394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38" name="テキスト ボックス 737">
          <a:extLst>
            <a:ext uri="{FF2B5EF4-FFF2-40B4-BE49-F238E27FC236}">
              <a16:creationId xmlns:a16="http://schemas.microsoft.com/office/drawing/2014/main" id="{4836DCA6-4D1C-46E9-87E7-13285F77C588}"/>
            </a:ext>
          </a:extLst>
        </xdr:cNvPr>
        <xdr:cNvSpPr txBox="1"/>
      </xdr:nvSpPr>
      <xdr:spPr>
        <a:xfrm>
          <a:off x="10842625" y="144462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9" name="直線コネクタ 738">
          <a:extLst>
            <a:ext uri="{FF2B5EF4-FFF2-40B4-BE49-F238E27FC236}">
              <a16:creationId xmlns:a16="http://schemas.microsoft.com/office/drawing/2014/main" id="{9BC94403-5123-4CD0-9556-2941B9FAFD6C}"/>
            </a:ext>
          </a:extLst>
        </xdr:cNvPr>
        <xdr:cNvCxnSpPr/>
      </xdr:nvCxnSpPr>
      <xdr:spPr>
        <a:xfrm>
          <a:off x="1120394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0" name="テキスト ボックス 739">
          <a:extLst>
            <a:ext uri="{FF2B5EF4-FFF2-40B4-BE49-F238E27FC236}">
              <a16:creationId xmlns:a16="http://schemas.microsoft.com/office/drawing/2014/main" id="{971B60AA-4C45-4001-B5C9-7ADFE686D8DA}"/>
            </a:ext>
          </a:extLst>
        </xdr:cNvPr>
        <xdr:cNvSpPr txBox="1"/>
      </xdr:nvSpPr>
      <xdr:spPr>
        <a:xfrm>
          <a:off x="1084262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1" name="直線コネクタ 740">
          <a:extLst>
            <a:ext uri="{FF2B5EF4-FFF2-40B4-BE49-F238E27FC236}">
              <a16:creationId xmlns:a16="http://schemas.microsoft.com/office/drawing/2014/main" id="{F9D91F7F-C28D-460A-A552-82B097D8B96B}"/>
            </a:ext>
          </a:extLst>
        </xdr:cNvPr>
        <xdr:cNvCxnSpPr/>
      </xdr:nvCxnSpPr>
      <xdr:spPr>
        <a:xfrm>
          <a:off x="1120394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42" name="テキスト ボックス 741">
          <a:extLst>
            <a:ext uri="{FF2B5EF4-FFF2-40B4-BE49-F238E27FC236}">
              <a16:creationId xmlns:a16="http://schemas.microsoft.com/office/drawing/2014/main" id="{7771A555-5C3F-44EC-9A36-689A5D115352}"/>
            </a:ext>
          </a:extLst>
        </xdr:cNvPr>
        <xdr:cNvSpPr txBox="1"/>
      </xdr:nvSpPr>
      <xdr:spPr>
        <a:xfrm>
          <a:off x="1084262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3" name="直線コネクタ 742">
          <a:extLst>
            <a:ext uri="{FF2B5EF4-FFF2-40B4-BE49-F238E27FC236}">
              <a16:creationId xmlns:a16="http://schemas.microsoft.com/office/drawing/2014/main" id="{CF6A899D-6138-4E63-8B53-FC05A30A931C}"/>
            </a:ext>
          </a:extLst>
        </xdr:cNvPr>
        <xdr:cNvCxnSpPr/>
      </xdr:nvCxnSpPr>
      <xdr:spPr>
        <a:xfrm>
          <a:off x="1120394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4" name="テキスト ボックス 743">
          <a:extLst>
            <a:ext uri="{FF2B5EF4-FFF2-40B4-BE49-F238E27FC236}">
              <a16:creationId xmlns:a16="http://schemas.microsoft.com/office/drawing/2014/main" id="{0EDF973D-913C-4DDC-805F-816AF505948D}"/>
            </a:ext>
          </a:extLst>
        </xdr:cNvPr>
        <xdr:cNvSpPr txBox="1"/>
      </xdr:nvSpPr>
      <xdr:spPr>
        <a:xfrm>
          <a:off x="1084262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5" name="直線コネクタ 744">
          <a:extLst>
            <a:ext uri="{FF2B5EF4-FFF2-40B4-BE49-F238E27FC236}">
              <a16:creationId xmlns:a16="http://schemas.microsoft.com/office/drawing/2014/main" id="{55C97CDF-52A8-429A-B412-70D49A8F3E11}"/>
            </a:ext>
          </a:extLst>
        </xdr:cNvPr>
        <xdr:cNvCxnSpPr/>
      </xdr:nvCxnSpPr>
      <xdr:spPr>
        <a:xfrm>
          <a:off x="1120394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46" name="テキスト ボックス 745">
          <a:extLst>
            <a:ext uri="{FF2B5EF4-FFF2-40B4-BE49-F238E27FC236}">
              <a16:creationId xmlns:a16="http://schemas.microsoft.com/office/drawing/2014/main" id="{F521A2AD-2F9F-4667-94BC-CDC4F0353B07}"/>
            </a:ext>
          </a:extLst>
        </xdr:cNvPr>
        <xdr:cNvSpPr txBox="1"/>
      </xdr:nvSpPr>
      <xdr:spPr>
        <a:xfrm>
          <a:off x="10904855" y="1313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DEAA14BE-EFA0-48E2-B3F6-13DF6CA11357}"/>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D4163B79-9F72-4F48-B2B6-33A614CEA304}"/>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109855</xdr:rowOff>
    </xdr:from>
    <xdr:to>
      <xdr:col>85</xdr:col>
      <xdr:colOff>126365</xdr:colOff>
      <xdr:row>86</xdr:row>
      <xdr:rowOff>168910</xdr:rowOff>
    </xdr:to>
    <xdr:cxnSp macro="">
      <xdr:nvCxnSpPr>
        <xdr:cNvPr id="749" name="直線コネクタ 748">
          <a:extLst>
            <a:ext uri="{FF2B5EF4-FFF2-40B4-BE49-F238E27FC236}">
              <a16:creationId xmlns:a16="http://schemas.microsoft.com/office/drawing/2014/main" id="{37DFFFD6-9E01-47D4-9DB9-E0F272251304}"/>
            </a:ext>
          </a:extLst>
        </xdr:cNvPr>
        <xdr:cNvCxnSpPr/>
      </xdr:nvCxnSpPr>
      <xdr:spPr>
        <a:xfrm flipV="1">
          <a:off x="14703425" y="1348105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50" name="【消防施設】&#10;有形固定資産減価償却率最小値テキスト">
          <a:extLst>
            <a:ext uri="{FF2B5EF4-FFF2-40B4-BE49-F238E27FC236}">
              <a16:creationId xmlns:a16="http://schemas.microsoft.com/office/drawing/2014/main" id="{8D0F1C78-C98E-48B3-8D70-CF846C76D2BD}"/>
            </a:ext>
          </a:extLst>
        </xdr:cNvPr>
        <xdr:cNvSpPr txBox="1"/>
      </xdr:nvSpPr>
      <xdr:spPr>
        <a:xfrm>
          <a:off x="1474216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51" name="直線コネクタ 750">
          <a:extLst>
            <a:ext uri="{FF2B5EF4-FFF2-40B4-BE49-F238E27FC236}">
              <a16:creationId xmlns:a16="http://schemas.microsoft.com/office/drawing/2014/main" id="{5AE16C12-A495-4DB3-9FB4-07FC67DBD718}"/>
            </a:ext>
          </a:extLst>
        </xdr:cNvPr>
        <xdr:cNvCxnSpPr/>
      </xdr:nvCxnSpPr>
      <xdr:spPr>
        <a:xfrm>
          <a:off x="1461135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56515</xdr:rowOff>
    </xdr:from>
    <xdr:ext cx="405130" cy="258445"/>
    <xdr:sp macro="" textlink="">
      <xdr:nvSpPr>
        <xdr:cNvPr id="752" name="【消防施設】&#10;有形固定資産減価償却率最大値テキスト">
          <a:extLst>
            <a:ext uri="{FF2B5EF4-FFF2-40B4-BE49-F238E27FC236}">
              <a16:creationId xmlns:a16="http://schemas.microsoft.com/office/drawing/2014/main" id="{456523E7-F5FF-416C-B25B-DA4041FAD5CB}"/>
            </a:ext>
          </a:extLst>
        </xdr:cNvPr>
        <xdr:cNvSpPr txBox="1"/>
      </xdr:nvSpPr>
      <xdr:spPr>
        <a:xfrm>
          <a:off x="14742160" y="13261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109855</xdr:rowOff>
    </xdr:from>
    <xdr:to>
      <xdr:col>86</xdr:col>
      <xdr:colOff>25400</xdr:colOff>
      <xdr:row>78</xdr:row>
      <xdr:rowOff>109855</xdr:rowOff>
    </xdr:to>
    <xdr:cxnSp macro="">
      <xdr:nvCxnSpPr>
        <xdr:cNvPr id="753" name="直線コネクタ 752">
          <a:extLst>
            <a:ext uri="{FF2B5EF4-FFF2-40B4-BE49-F238E27FC236}">
              <a16:creationId xmlns:a16="http://schemas.microsoft.com/office/drawing/2014/main" id="{BC8CE1DD-1030-4751-9374-1EFFAA2A3173}"/>
            </a:ext>
          </a:extLst>
        </xdr:cNvPr>
        <xdr:cNvCxnSpPr/>
      </xdr:nvCxnSpPr>
      <xdr:spPr>
        <a:xfrm>
          <a:off x="14611350" y="134810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116205</xdr:rowOff>
    </xdr:from>
    <xdr:ext cx="405130" cy="259080"/>
    <xdr:sp macro="" textlink="">
      <xdr:nvSpPr>
        <xdr:cNvPr id="754" name="【消防施設】&#10;有形固定資産減価償却率平均値テキスト">
          <a:extLst>
            <a:ext uri="{FF2B5EF4-FFF2-40B4-BE49-F238E27FC236}">
              <a16:creationId xmlns:a16="http://schemas.microsoft.com/office/drawing/2014/main" id="{24C80355-0C28-417F-BF2C-04C55E305125}"/>
            </a:ext>
          </a:extLst>
        </xdr:cNvPr>
        <xdr:cNvSpPr txBox="1"/>
      </xdr:nvSpPr>
      <xdr:spPr>
        <a:xfrm>
          <a:off x="14742160" y="14175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137795</xdr:rowOff>
    </xdr:from>
    <xdr:to>
      <xdr:col>85</xdr:col>
      <xdr:colOff>177800</xdr:colOff>
      <xdr:row>83</xdr:row>
      <xdr:rowOff>67945</xdr:rowOff>
    </xdr:to>
    <xdr:sp macro="" textlink="">
      <xdr:nvSpPr>
        <xdr:cNvPr id="755" name="フローチャート: 判断 754">
          <a:extLst>
            <a:ext uri="{FF2B5EF4-FFF2-40B4-BE49-F238E27FC236}">
              <a16:creationId xmlns:a16="http://schemas.microsoft.com/office/drawing/2014/main" id="{36E25454-BABF-4FC8-A787-A165FAAE3917}"/>
            </a:ext>
          </a:extLst>
        </xdr:cNvPr>
        <xdr:cNvSpPr/>
      </xdr:nvSpPr>
      <xdr:spPr>
        <a:xfrm>
          <a:off x="14649450" y="141928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26670</xdr:rowOff>
    </xdr:from>
    <xdr:to>
      <xdr:col>81</xdr:col>
      <xdr:colOff>101600</xdr:colOff>
      <xdr:row>82</xdr:row>
      <xdr:rowOff>128270</xdr:rowOff>
    </xdr:to>
    <xdr:sp macro="" textlink="">
      <xdr:nvSpPr>
        <xdr:cNvPr id="756" name="フローチャート: 判断 755">
          <a:extLst>
            <a:ext uri="{FF2B5EF4-FFF2-40B4-BE49-F238E27FC236}">
              <a16:creationId xmlns:a16="http://schemas.microsoft.com/office/drawing/2014/main" id="{5C80B3A0-1F3C-4468-873F-8AC4989C262D}"/>
            </a:ext>
          </a:extLst>
        </xdr:cNvPr>
        <xdr:cNvSpPr/>
      </xdr:nvSpPr>
      <xdr:spPr>
        <a:xfrm>
          <a:off x="13887450" y="1408366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167005</xdr:rowOff>
    </xdr:from>
    <xdr:to>
      <xdr:col>76</xdr:col>
      <xdr:colOff>165100</xdr:colOff>
      <xdr:row>82</xdr:row>
      <xdr:rowOff>97790</xdr:rowOff>
    </xdr:to>
    <xdr:sp macro="" textlink="">
      <xdr:nvSpPr>
        <xdr:cNvPr id="757" name="フローチャート: 判断 756">
          <a:extLst>
            <a:ext uri="{FF2B5EF4-FFF2-40B4-BE49-F238E27FC236}">
              <a16:creationId xmlns:a16="http://schemas.microsoft.com/office/drawing/2014/main" id="{75E7F655-99C6-4AC2-A01E-CC86D1E3F65B}"/>
            </a:ext>
          </a:extLst>
        </xdr:cNvPr>
        <xdr:cNvSpPr/>
      </xdr:nvSpPr>
      <xdr:spPr>
        <a:xfrm>
          <a:off x="13089890" y="14058265"/>
          <a:ext cx="10922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145415</xdr:rowOff>
    </xdr:from>
    <xdr:to>
      <xdr:col>72</xdr:col>
      <xdr:colOff>38100</xdr:colOff>
      <xdr:row>82</xdr:row>
      <xdr:rowOff>75565</xdr:rowOff>
    </xdr:to>
    <xdr:sp macro="" textlink="">
      <xdr:nvSpPr>
        <xdr:cNvPr id="758" name="フローチャート: 判断 757">
          <a:extLst>
            <a:ext uri="{FF2B5EF4-FFF2-40B4-BE49-F238E27FC236}">
              <a16:creationId xmlns:a16="http://schemas.microsoft.com/office/drawing/2014/main" id="{2E1CF6D7-B4BA-45A2-80E3-23C0BCCC4042}"/>
            </a:ext>
          </a:extLst>
        </xdr:cNvPr>
        <xdr:cNvSpPr/>
      </xdr:nvSpPr>
      <xdr:spPr>
        <a:xfrm>
          <a:off x="12303760" y="140309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144145</xdr:rowOff>
    </xdr:from>
    <xdr:to>
      <xdr:col>67</xdr:col>
      <xdr:colOff>101600</xdr:colOff>
      <xdr:row>82</xdr:row>
      <xdr:rowOff>74930</xdr:rowOff>
    </xdr:to>
    <xdr:sp macro="" textlink="">
      <xdr:nvSpPr>
        <xdr:cNvPr id="759" name="フローチャート: 判断 758">
          <a:extLst>
            <a:ext uri="{FF2B5EF4-FFF2-40B4-BE49-F238E27FC236}">
              <a16:creationId xmlns:a16="http://schemas.microsoft.com/office/drawing/2014/main" id="{89DF3A15-AB08-4E24-A261-046D43CB85D5}"/>
            </a:ext>
          </a:extLst>
        </xdr:cNvPr>
        <xdr:cNvSpPr/>
      </xdr:nvSpPr>
      <xdr:spPr>
        <a:xfrm>
          <a:off x="11487150" y="14029690"/>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0" name="テキスト ボックス 759">
          <a:extLst>
            <a:ext uri="{FF2B5EF4-FFF2-40B4-BE49-F238E27FC236}">
              <a16:creationId xmlns:a16="http://schemas.microsoft.com/office/drawing/2014/main" id="{E369A628-2A26-43F4-9332-FB08C95738CA}"/>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1" name="テキスト ボックス 760">
          <a:extLst>
            <a:ext uri="{FF2B5EF4-FFF2-40B4-BE49-F238E27FC236}">
              <a16:creationId xmlns:a16="http://schemas.microsoft.com/office/drawing/2014/main" id="{0B39790C-6A81-4A64-9727-D9FC63D05760}"/>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2" name="テキスト ボックス 761">
          <a:extLst>
            <a:ext uri="{FF2B5EF4-FFF2-40B4-BE49-F238E27FC236}">
              <a16:creationId xmlns:a16="http://schemas.microsoft.com/office/drawing/2014/main" id="{BC8E674A-8764-4E89-940A-D3C0C9EAEC76}"/>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3" name="テキスト ボックス 762">
          <a:extLst>
            <a:ext uri="{FF2B5EF4-FFF2-40B4-BE49-F238E27FC236}">
              <a16:creationId xmlns:a16="http://schemas.microsoft.com/office/drawing/2014/main" id="{75A286BB-7AEE-4A4A-9E6B-E604E52B5986}"/>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4" name="テキスト ボックス 763">
          <a:extLst>
            <a:ext uri="{FF2B5EF4-FFF2-40B4-BE49-F238E27FC236}">
              <a16:creationId xmlns:a16="http://schemas.microsoft.com/office/drawing/2014/main" id="{38002DFC-BE53-4F6D-8A51-BB9A24870DBB}"/>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109855</xdr:rowOff>
    </xdr:from>
    <xdr:to>
      <xdr:col>85</xdr:col>
      <xdr:colOff>177800</xdr:colOff>
      <xdr:row>83</xdr:row>
      <xdr:rowOff>40640</xdr:rowOff>
    </xdr:to>
    <xdr:sp macro="" textlink="">
      <xdr:nvSpPr>
        <xdr:cNvPr id="765" name="楕円 764">
          <a:extLst>
            <a:ext uri="{FF2B5EF4-FFF2-40B4-BE49-F238E27FC236}">
              <a16:creationId xmlns:a16="http://schemas.microsoft.com/office/drawing/2014/main" id="{4960D5A6-0AE2-467C-ABB0-7EAFDA1D2575}"/>
            </a:ext>
          </a:extLst>
        </xdr:cNvPr>
        <xdr:cNvSpPr/>
      </xdr:nvSpPr>
      <xdr:spPr>
        <a:xfrm>
          <a:off x="14649450" y="14166850"/>
          <a:ext cx="9779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132715</xdr:rowOff>
    </xdr:from>
    <xdr:ext cx="405130" cy="256540"/>
    <xdr:sp macro="" textlink="">
      <xdr:nvSpPr>
        <xdr:cNvPr id="766" name="【消防施設】&#10;有形固定資産減価償却率該当値テキスト">
          <a:extLst>
            <a:ext uri="{FF2B5EF4-FFF2-40B4-BE49-F238E27FC236}">
              <a16:creationId xmlns:a16="http://schemas.microsoft.com/office/drawing/2014/main" id="{31D32DAE-7895-408A-9DCE-868048DE9EE2}"/>
            </a:ext>
          </a:extLst>
        </xdr:cNvPr>
        <xdr:cNvSpPr txBox="1"/>
      </xdr:nvSpPr>
      <xdr:spPr>
        <a:xfrm>
          <a:off x="14742160" y="14023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49530</xdr:rowOff>
    </xdr:from>
    <xdr:to>
      <xdr:col>81</xdr:col>
      <xdr:colOff>101600</xdr:colOff>
      <xdr:row>82</xdr:row>
      <xdr:rowOff>151130</xdr:rowOff>
    </xdr:to>
    <xdr:sp macro="" textlink="">
      <xdr:nvSpPr>
        <xdr:cNvPr id="767" name="楕円 766">
          <a:extLst>
            <a:ext uri="{FF2B5EF4-FFF2-40B4-BE49-F238E27FC236}">
              <a16:creationId xmlns:a16="http://schemas.microsoft.com/office/drawing/2014/main" id="{853512A7-83A5-47DF-A60D-69B0039FDA24}"/>
            </a:ext>
          </a:extLst>
        </xdr:cNvPr>
        <xdr:cNvSpPr/>
      </xdr:nvSpPr>
      <xdr:spPr>
        <a:xfrm>
          <a:off x="13887450" y="141122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100330</xdr:rowOff>
    </xdr:from>
    <xdr:to>
      <xdr:col>85</xdr:col>
      <xdr:colOff>127000</xdr:colOff>
      <xdr:row>82</xdr:row>
      <xdr:rowOff>160655</xdr:rowOff>
    </xdr:to>
    <xdr:cxnSp macro="">
      <xdr:nvCxnSpPr>
        <xdr:cNvPr id="768" name="直線コネクタ 767">
          <a:extLst>
            <a:ext uri="{FF2B5EF4-FFF2-40B4-BE49-F238E27FC236}">
              <a16:creationId xmlns:a16="http://schemas.microsoft.com/office/drawing/2014/main" id="{A7CA701A-B3AD-418E-8EEB-A8016C328A55}"/>
            </a:ext>
          </a:extLst>
        </xdr:cNvPr>
        <xdr:cNvCxnSpPr/>
      </xdr:nvCxnSpPr>
      <xdr:spPr>
        <a:xfrm>
          <a:off x="13942060" y="14155420"/>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69" name="楕円 768">
          <a:extLst>
            <a:ext uri="{FF2B5EF4-FFF2-40B4-BE49-F238E27FC236}">
              <a16:creationId xmlns:a16="http://schemas.microsoft.com/office/drawing/2014/main" id="{2DC882E4-F623-4FCF-8D25-E5096E892EA5}"/>
            </a:ext>
          </a:extLst>
        </xdr:cNvPr>
        <xdr:cNvSpPr/>
      </xdr:nvSpPr>
      <xdr:spPr>
        <a:xfrm>
          <a:off x="13089890" y="140481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100330</xdr:rowOff>
    </xdr:to>
    <xdr:cxnSp macro="">
      <xdr:nvCxnSpPr>
        <xdr:cNvPr id="770" name="直線コネクタ 769">
          <a:extLst>
            <a:ext uri="{FF2B5EF4-FFF2-40B4-BE49-F238E27FC236}">
              <a16:creationId xmlns:a16="http://schemas.microsoft.com/office/drawing/2014/main" id="{CA0D5BD9-A239-4D84-BA1D-F927E4E4DCF1}"/>
            </a:ext>
          </a:extLst>
        </xdr:cNvPr>
        <xdr:cNvCxnSpPr/>
      </xdr:nvCxnSpPr>
      <xdr:spPr>
        <a:xfrm>
          <a:off x="13144500" y="14097000"/>
          <a:ext cx="79756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27940</xdr:rowOff>
    </xdr:from>
    <xdr:to>
      <xdr:col>72</xdr:col>
      <xdr:colOff>38100</xdr:colOff>
      <xdr:row>81</xdr:row>
      <xdr:rowOff>129540</xdr:rowOff>
    </xdr:to>
    <xdr:sp macro="" textlink="">
      <xdr:nvSpPr>
        <xdr:cNvPr id="771" name="楕円 770">
          <a:extLst>
            <a:ext uri="{FF2B5EF4-FFF2-40B4-BE49-F238E27FC236}">
              <a16:creationId xmlns:a16="http://schemas.microsoft.com/office/drawing/2014/main" id="{A5553EA6-E1B9-4473-912A-3D84BFB67FC7}"/>
            </a:ext>
          </a:extLst>
        </xdr:cNvPr>
        <xdr:cNvSpPr/>
      </xdr:nvSpPr>
      <xdr:spPr>
        <a:xfrm>
          <a:off x="12303760" y="139134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78740</xdr:rowOff>
    </xdr:from>
    <xdr:to>
      <xdr:col>76</xdr:col>
      <xdr:colOff>114300</xdr:colOff>
      <xdr:row>82</xdr:row>
      <xdr:rowOff>38100</xdr:rowOff>
    </xdr:to>
    <xdr:cxnSp macro="">
      <xdr:nvCxnSpPr>
        <xdr:cNvPr id="772" name="直線コネクタ 771">
          <a:extLst>
            <a:ext uri="{FF2B5EF4-FFF2-40B4-BE49-F238E27FC236}">
              <a16:creationId xmlns:a16="http://schemas.microsoft.com/office/drawing/2014/main" id="{D983C633-F16C-4FE6-B961-BAE76ED51320}"/>
            </a:ext>
          </a:extLst>
        </xdr:cNvPr>
        <xdr:cNvCxnSpPr/>
      </xdr:nvCxnSpPr>
      <xdr:spPr>
        <a:xfrm>
          <a:off x="12346940" y="13966190"/>
          <a:ext cx="79756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161925</xdr:rowOff>
    </xdr:from>
    <xdr:to>
      <xdr:col>67</xdr:col>
      <xdr:colOff>101600</xdr:colOff>
      <xdr:row>81</xdr:row>
      <xdr:rowOff>92075</xdr:rowOff>
    </xdr:to>
    <xdr:sp macro="" textlink="">
      <xdr:nvSpPr>
        <xdr:cNvPr id="773" name="楕円 772">
          <a:extLst>
            <a:ext uri="{FF2B5EF4-FFF2-40B4-BE49-F238E27FC236}">
              <a16:creationId xmlns:a16="http://schemas.microsoft.com/office/drawing/2014/main" id="{6BF4F2AD-2F58-4E51-8CFC-0037A06F60EA}"/>
            </a:ext>
          </a:extLst>
        </xdr:cNvPr>
        <xdr:cNvSpPr/>
      </xdr:nvSpPr>
      <xdr:spPr>
        <a:xfrm>
          <a:off x="11487150" y="138798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41275</xdr:rowOff>
    </xdr:from>
    <xdr:to>
      <xdr:col>71</xdr:col>
      <xdr:colOff>177800</xdr:colOff>
      <xdr:row>81</xdr:row>
      <xdr:rowOff>78740</xdr:rowOff>
    </xdr:to>
    <xdr:cxnSp macro="">
      <xdr:nvCxnSpPr>
        <xdr:cNvPr id="774" name="直線コネクタ 773">
          <a:extLst>
            <a:ext uri="{FF2B5EF4-FFF2-40B4-BE49-F238E27FC236}">
              <a16:creationId xmlns:a16="http://schemas.microsoft.com/office/drawing/2014/main" id="{E494F42F-B7A8-43F5-9EE8-50049638E26A}"/>
            </a:ext>
          </a:extLst>
        </xdr:cNvPr>
        <xdr:cNvCxnSpPr/>
      </xdr:nvCxnSpPr>
      <xdr:spPr>
        <a:xfrm>
          <a:off x="11541760" y="13928725"/>
          <a:ext cx="8051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144780</xdr:rowOff>
    </xdr:from>
    <xdr:ext cx="405130" cy="256540"/>
    <xdr:sp macro="" textlink="">
      <xdr:nvSpPr>
        <xdr:cNvPr id="775" name="n_1aveValue【消防施設】&#10;有形固定資産減価償却率">
          <a:extLst>
            <a:ext uri="{FF2B5EF4-FFF2-40B4-BE49-F238E27FC236}">
              <a16:creationId xmlns:a16="http://schemas.microsoft.com/office/drawing/2014/main" id="{18C02415-AF8E-403C-B08F-6245F166F5C1}"/>
            </a:ext>
          </a:extLst>
        </xdr:cNvPr>
        <xdr:cNvSpPr txBox="1"/>
      </xdr:nvSpPr>
      <xdr:spPr>
        <a:xfrm>
          <a:off x="13738225" y="13858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88265</xdr:rowOff>
    </xdr:from>
    <xdr:ext cx="402590" cy="256540"/>
    <xdr:sp macro="" textlink="">
      <xdr:nvSpPr>
        <xdr:cNvPr id="776" name="n_2aveValue【消防施設】&#10;有形固定資産減価償却率">
          <a:extLst>
            <a:ext uri="{FF2B5EF4-FFF2-40B4-BE49-F238E27FC236}">
              <a16:creationId xmlns:a16="http://schemas.microsoft.com/office/drawing/2014/main" id="{40695D25-8625-482B-A72F-327CBE667DEE}"/>
            </a:ext>
          </a:extLst>
        </xdr:cNvPr>
        <xdr:cNvSpPr txBox="1"/>
      </xdr:nvSpPr>
      <xdr:spPr>
        <a:xfrm>
          <a:off x="12957175" y="141509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66675</xdr:rowOff>
    </xdr:from>
    <xdr:ext cx="402590" cy="256540"/>
    <xdr:sp macro="" textlink="">
      <xdr:nvSpPr>
        <xdr:cNvPr id="777" name="n_3aveValue【消防施設】&#10;有形固定資産減価償却率">
          <a:extLst>
            <a:ext uri="{FF2B5EF4-FFF2-40B4-BE49-F238E27FC236}">
              <a16:creationId xmlns:a16="http://schemas.microsoft.com/office/drawing/2014/main" id="{1325E506-88AC-46D8-BAC5-A265716F251F}"/>
            </a:ext>
          </a:extLst>
        </xdr:cNvPr>
        <xdr:cNvSpPr txBox="1"/>
      </xdr:nvSpPr>
      <xdr:spPr>
        <a:xfrm>
          <a:off x="12171045" y="14123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65405</xdr:rowOff>
    </xdr:from>
    <xdr:ext cx="402590" cy="256540"/>
    <xdr:sp macro="" textlink="">
      <xdr:nvSpPr>
        <xdr:cNvPr id="778" name="n_4aveValue【消防施設】&#10;有形固定資産減価償却率">
          <a:extLst>
            <a:ext uri="{FF2B5EF4-FFF2-40B4-BE49-F238E27FC236}">
              <a16:creationId xmlns:a16="http://schemas.microsoft.com/office/drawing/2014/main" id="{9A668B88-BFB3-4F36-872C-DEC01D882F7A}"/>
            </a:ext>
          </a:extLst>
        </xdr:cNvPr>
        <xdr:cNvSpPr txBox="1"/>
      </xdr:nvSpPr>
      <xdr:spPr>
        <a:xfrm>
          <a:off x="11354435" y="14122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142240</xdr:rowOff>
    </xdr:from>
    <xdr:ext cx="405130" cy="259080"/>
    <xdr:sp macro="" textlink="">
      <xdr:nvSpPr>
        <xdr:cNvPr id="779" name="n_1mainValue【消防施設】&#10;有形固定資産減価償却率">
          <a:extLst>
            <a:ext uri="{FF2B5EF4-FFF2-40B4-BE49-F238E27FC236}">
              <a16:creationId xmlns:a16="http://schemas.microsoft.com/office/drawing/2014/main" id="{841241DD-741F-4160-9E90-B3A7A221C4F6}"/>
            </a:ext>
          </a:extLst>
        </xdr:cNvPr>
        <xdr:cNvSpPr txBox="1"/>
      </xdr:nvSpPr>
      <xdr:spPr>
        <a:xfrm>
          <a:off x="13738225" y="14199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105410</xdr:rowOff>
    </xdr:from>
    <xdr:ext cx="402590" cy="259080"/>
    <xdr:sp macro="" textlink="">
      <xdr:nvSpPr>
        <xdr:cNvPr id="780" name="n_2mainValue【消防施設】&#10;有形固定資産減価償却率">
          <a:extLst>
            <a:ext uri="{FF2B5EF4-FFF2-40B4-BE49-F238E27FC236}">
              <a16:creationId xmlns:a16="http://schemas.microsoft.com/office/drawing/2014/main" id="{D1868C0E-179B-40FE-8D1D-7E1F5D187DEF}"/>
            </a:ext>
          </a:extLst>
        </xdr:cNvPr>
        <xdr:cNvSpPr txBox="1"/>
      </xdr:nvSpPr>
      <xdr:spPr>
        <a:xfrm>
          <a:off x="12957175" y="1381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146050</xdr:rowOff>
    </xdr:from>
    <xdr:ext cx="402590" cy="256540"/>
    <xdr:sp macro="" textlink="">
      <xdr:nvSpPr>
        <xdr:cNvPr id="781" name="n_3mainValue【消防施設】&#10;有形固定資産減価償却率">
          <a:extLst>
            <a:ext uri="{FF2B5EF4-FFF2-40B4-BE49-F238E27FC236}">
              <a16:creationId xmlns:a16="http://schemas.microsoft.com/office/drawing/2014/main" id="{150F47A7-C613-44D5-9B64-B9856E774DC2}"/>
            </a:ext>
          </a:extLst>
        </xdr:cNvPr>
        <xdr:cNvSpPr txBox="1"/>
      </xdr:nvSpPr>
      <xdr:spPr>
        <a:xfrm>
          <a:off x="12171045" y="136886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109220</xdr:rowOff>
    </xdr:from>
    <xdr:ext cx="402590" cy="256540"/>
    <xdr:sp macro="" textlink="">
      <xdr:nvSpPr>
        <xdr:cNvPr id="782" name="n_4mainValue【消防施設】&#10;有形固定資産減価償却率">
          <a:extLst>
            <a:ext uri="{FF2B5EF4-FFF2-40B4-BE49-F238E27FC236}">
              <a16:creationId xmlns:a16="http://schemas.microsoft.com/office/drawing/2014/main" id="{039F393C-748E-47EB-9702-4076C4F73266}"/>
            </a:ext>
          </a:extLst>
        </xdr:cNvPr>
        <xdr:cNvSpPr txBox="1"/>
      </xdr:nvSpPr>
      <xdr:spPr>
        <a:xfrm>
          <a:off x="11354435" y="13651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7430A61-3CFE-4876-9278-A477FB0B1C8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A8F45488-0730-4A2D-BEB1-32C731FA16C0}"/>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796772B8-2427-4E71-9E96-C38D7B9F338F}"/>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F9B8ED0-0363-4D55-AF79-5BAB3A02CB70}"/>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1001BDB0-2D12-4297-B1EC-2CC5A8634767}"/>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F1668FB0-1742-4F9B-93FE-D77B3895D3F7}"/>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C91C1C68-60FB-4E3F-862B-6FDC96D66689}"/>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E991A8C7-7501-4883-B2E0-51FB7A4B8E0B}"/>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91" name="テキスト ボックス 790">
          <a:extLst>
            <a:ext uri="{FF2B5EF4-FFF2-40B4-BE49-F238E27FC236}">
              <a16:creationId xmlns:a16="http://schemas.microsoft.com/office/drawing/2014/main" id="{B5DE2C30-FE24-41E1-90E0-03F50AF50692}"/>
            </a:ext>
          </a:extLst>
        </xdr:cNvPr>
        <xdr:cNvSpPr txBox="1"/>
      </xdr:nvSpPr>
      <xdr:spPr>
        <a:xfrm>
          <a:off x="1644015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981BED30-F58B-48A8-8325-40DFC5D75252}"/>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3613136E-867C-4CD3-9BA4-39E7C8D17D01}"/>
            </a:ext>
          </a:extLst>
        </xdr:cNvPr>
        <xdr:cNvCxnSpPr/>
      </xdr:nvCxnSpPr>
      <xdr:spPr>
        <a:xfrm>
          <a:off x="16459200" y="1478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794" name="テキスト ボックス 793">
          <a:extLst>
            <a:ext uri="{FF2B5EF4-FFF2-40B4-BE49-F238E27FC236}">
              <a16:creationId xmlns:a16="http://schemas.microsoft.com/office/drawing/2014/main" id="{24B9FB52-0161-4FC7-A33B-EF2B6616D515}"/>
            </a:ext>
          </a:extLst>
        </xdr:cNvPr>
        <xdr:cNvSpPr txBox="1"/>
      </xdr:nvSpPr>
      <xdr:spPr>
        <a:xfrm>
          <a:off x="16047085" y="1463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BB93B672-7875-436F-BF3B-F97D676CDD33}"/>
            </a:ext>
          </a:extLst>
        </xdr:cNvPr>
        <xdr:cNvCxnSpPr/>
      </xdr:nvCxnSpPr>
      <xdr:spPr>
        <a:xfrm>
          <a:off x="16459200" y="1432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796" name="テキスト ボックス 795">
          <a:extLst>
            <a:ext uri="{FF2B5EF4-FFF2-40B4-BE49-F238E27FC236}">
              <a16:creationId xmlns:a16="http://schemas.microsoft.com/office/drawing/2014/main" id="{B795891E-38E2-4BAC-9718-8C8091DCF208}"/>
            </a:ext>
          </a:extLst>
        </xdr:cNvPr>
        <xdr:cNvSpPr txBox="1"/>
      </xdr:nvSpPr>
      <xdr:spPr>
        <a:xfrm>
          <a:off x="16047085" y="1418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11C95236-7C18-4348-B551-BCE37DA621D0}"/>
            </a:ext>
          </a:extLst>
        </xdr:cNvPr>
        <xdr:cNvCxnSpPr/>
      </xdr:nvCxnSpPr>
      <xdr:spPr>
        <a:xfrm>
          <a:off x="16459200" y="1386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98" name="テキスト ボックス 797">
          <a:extLst>
            <a:ext uri="{FF2B5EF4-FFF2-40B4-BE49-F238E27FC236}">
              <a16:creationId xmlns:a16="http://schemas.microsoft.com/office/drawing/2014/main" id="{DE8A56C7-E675-432B-B257-AA123F3257BF}"/>
            </a:ext>
          </a:extLst>
        </xdr:cNvPr>
        <xdr:cNvSpPr txBox="1"/>
      </xdr:nvSpPr>
      <xdr:spPr>
        <a:xfrm>
          <a:off x="16047085" y="1372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C9773518-4EA5-4CCB-B7AA-E5C4B7FBD6D8}"/>
            </a:ext>
          </a:extLst>
        </xdr:cNvPr>
        <xdr:cNvCxnSpPr/>
      </xdr:nvCxnSpPr>
      <xdr:spPr>
        <a:xfrm>
          <a:off x="16459200" y="1341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800" name="テキスト ボックス 799">
          <a:extLst>
            <a:ext uri="{FF2B5EF4-FFF2-40B4-BE49-F238E27FC236}">
              <a16:creationId xmlns:a16="http://schemas.microsoft.com/office/drawing/2014/main" id="{7CFE6843-59F7-4282-B459-2ED5EF3B447B}"/>
            </a:ext>
          </a:extLst>
        </xdr:cNvPr>
        <xdr:cNvSpPr txBox="1"/>
      </xdr:nvSpPr>
      <xdr:spPr>
        <a:xfrm>
          <a:off x="16047085" y="1326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90604673-2294-4E18-87BC-B2A340DD479D}"/>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02" name="テキスト ボックス 801">
          <a:extLst>
            <a:ext uri="{FF2B5EF4-FFF2-40B4-BE49-F238E27FC236}">
              <a16:creationId xmlns:a16="http://schemas.microsoft.com/office/drawing/2014/main" id="{EA54C0D1-1801-4E5C-BBEE-2FD344AA85B9}"/>
            </a:ext>
          </a:extLst>
        </xdr:cNvPr>
        <xdr:cNvSpPr txBox="1"/>
      </xdr:nvSpPr>
      <xdr:spPr>
        <a:xfrm>
          <a:off x="16047085"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C84961F3-4160-4B1D-8336-F2AB25030447}"/>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40640</xdr:rowOff>
    </xdr:from>
    <xdr:to>
      <xdr:col>116</xdr:col>
      <xdr:colOff>62865</xdr:colOff>
      <xdr:row>86</xdr:row>
      <xdr:rowOff>10795</xdr:rowOff>
    </xdr:to>
    <xdr:cxnSp macro="">
      <xdr:nvCxnSpPr>
        <xdr:cNvPr id="804" name="直線コネクタ 803">
          <a:extLst>
            <a:ext uri="{FF2B5EF4-FFF2-40B4-BE49-F238E27FC236}">
              <a16:creationId xmlns:a16="http://schemas.microsoft.com/office/drawing/2014/main" id="{A01851B5-0442-463B-A97B-C9A9CFBC9BD7}"/>
            </a:ext>
          </a:extLst>
        </xdr:cNvPr>
        <xdr:cNvCxnSpPr/>
      </xdr:nvCxnSpPr>
      <xdr:spPr>
        <a:xfrm flipV="1">
          <a:off x="19947255" y="1358519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805" name="【消防施設】&#10;一人当たり面積最小値テキスト">
          <a:extLst>
            <a:ext uri="{FF2B5EF4-FFF2-40B4-BE49-F238E27FC236}">
              <a16:creationId xmlns:a16="http://schemas.microsoft.com/office/drawing/2014/main" id="{1F53244D-E5A0-4A62-BC3E-CC33ACA41392}"/>
            </a:ext>
          </a:extLst>
        </xdr:cNvPr>
        <xdr:cNvSpPr txBox="1"/>
      </xdr:nvSpPr>
      <xdr:spPr>
        <a:xfrm>
          <a:off x="19985990" y="14763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806" name="直線コネクタ 805">
          <a:extLst>
            <a:ext uri="{FF2B5EF4-FFF2-40B4-BE49-F238E27FC236}">
              <a16:creationId xmlns:a16="http://schemas.microsoft.com/office/drawing/2014/main" id="{5157DA0E-209B-4B33-BE37-D9BA13CDAB38}"/>
            </a:ext>
          </a:extLst>
        </xdr:cNvPr>
        <xdr:cNvCxnSpPr/>
      </xdr:nvCxnSpPr>
      <xdr:spPr>
        <a:xfrm>
          <a:off x="19885660" y="147574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158750</xdr:rowOff>
    </xdr:from>
    <xdr:ext cx="469900" cy="259080"/>
    <xdr:sp macro="" textlink="">
      <xdr:nvSpPr>
        <xdr:cNvPr id="807" name="【消防施設】&#10;一人当たり面積最大値テキスト">
          <a:extLst>
            <a:ext uri="{FF2B5EF4-FFF2-40B4-BE49-F238E27FC236}">
              <a16:creationId xmlns:a16="http://schemas.microsoft.com/office/drawing/2014/main" id="{A0D5AC4E-21A4-42C5-8DC4-7B6C34692DAA}"/>
            </a:ext>
          </a:extLst>
        </xdr:cNvPr>
        <xdr:cNvSpPr txBox="1"/>
      </xdr:nvSpPr>
      <xdr:spPr>
        <a:xfrm>
          <a:off x="19985990" y="13362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40640</xdr:rowOff>
    </xdr:from>
    <xdr:to>
      <xdr:col>116</xdr:col>
      <xdr:colOff>152400</xdr:colOff>
      <xdr:row>79</xdr:row>
      <xdr:rowOff>40640</xdr:rowOff>
    </xdr:to>
    <xdr:cxnSp macro="">
      <xdr:nvCxnSpPr>
        <xdr:cNvPr id="808" name="直線コネクタ 807">
          <a:extLst>
            <a:ext uri="{FF2B5EF4-FFF2-40B4-BE49-F238E27FC236}">
              <a16:creationId xmlns:a16="http://schemas.microsoft.com/office/drawing/2014/main" id="{764440ED-95E0-4114-BCE6-6D0877DF3650}"/>
            </a:ext>
          </a:extLst>
        </xdr:cNvPr>
        <xdr:cNvCxnSpPr/>
      </xdr:nvCxnSpPr>
      <xdr:spPr>
        <a:xfrm>
          <a:off x="19885660" y="13585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164465</xdr:rowOff>
    </xdr:from>
    <xdr:ext cx="469900" cy="259080"/>
    <xdr:sp macro="" textlink="">
      <xdr:nvSpPr>
        <xdr:cNvPr id="809" name="【消防施設】&#10;一人当たり面積平均値テキスト">
          <a:extLst>
            <a:ext uri="{FF2B5EF4-FFF2-40B4-BE49-F238E27FC236}">
              <a16:creationId xmlns:a16="http://schemas.microsoft.com/office/drawing/2014/main" id="{104BE056-E5FE-4569-969F-D7A3BF2B67B2}"/>
            </a:ext>
          </a:extLst>
        </xdr:cNvPr>
        <xdr:cNvSpPr txBox="1"/>
      </xdr:nvSpPr>
      <xdr:spPr>
        <a:xfrm>
          <a:off x="19985990" y="143986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14605</xdr:rowOff>
    </xdr:from>
    <xdr:to>
      <xdr:col>116</xdr:col>
      <xdr:colOff>114300</xdr:colOff>
      <xdr:row>84</xdr:row>
      <xdr:rowOff>116205</xdr:rowOff>
    </xdr:to>
    <xdr:sp macro="" textlink="">
      <xdr:nvSpPr>
        <xdr:cNvPr id="810" name="フローチャート: 判断 809">
          <a:extLst>
            <a:ext uri="{FF2B5EF4-FFF2-40B4-BE49-F238E27FC236}">
              <a16:creationId xmlns:a16="http://schemas.microsoft.com/office/drawing/2014/main" id="{B9982BD0-BB2C-4CEA-AC15-06B430C8915C}"/>
            </a:ext>
          </a:extLst>
        </xdr:cNvPr>
        <xdr:cNvSpPr/>
      </xdr:nvSpPr>
      <xdr:spPr>
        <a:xfrm>
          <a:off x="19904710" y="144202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149860</xdr:rowOff>
    </xdr:from>
    <xdr:to>
      <xdr:col>112</xdr:col>
      <xdr:colOff>38100</xdr:colOff>
      <xdr:row>84</xdr:row>
      <xdr:rowOff>80010</xdr:rowOff>
    </xdr:to>
    <xdr:sp macro="" textlink="">
      <xdr:nvSpPr>
        <xdr:cNvPr id="811" name="フローチャート: 判断 810">
          <a:extLst>
            <a:ext uri="{FF2B5EF4-FFF2-40B4-BE49-F238E27FC236}">
              <a16:creationId xmlns:a16="http://schemas.microsoft.com/office/drawing/2014/main" id="{A4AF71DB-AE1E-49CB-B980-DC66FBC70CBA}"/>
            </a:ext>
          </a:extLst>
        </xdr:cNvPr>
        <xdr:cNvSpPr/>
      </xdr:nvSpPr>
      <xdr:spPr>
        <a:xfrm>
          <a:off x="19161760" y="143802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71755</xdr:rowOff>
    </xdr:from>
    <xdr:to>
      <xdr:col>107</xdr:col>
      <xdr:colOff>101600</xdr:colOff>
      <xdr:row>84</xdr:row>
      <xdr:rowOff>1905</xdr:rowOff>
    </xdr:to>
    <xdr:sp macro="" textlink="">
      <xdr:nvSpPr>
        <xdr:cNvPr id="812" name="フローチャート: 判断 811">
          <a:extLst>
            <a:ext uri="{FF2B5EF4-FFF2-40B4-BE49-F238E27FC236}">
              <a16:creationId xmlns:a16="http://schemas.microsoft.com/office/drawing/2014/main" id="{A6812663-BDF4-4057-A9FC-6B4FAEA1861C}"/>
            </a:ext>
          </a:extLst>
        </xdr:cNvPr>
        <xdr:cNvSpPr/>
      </xdr:nvSpPr>
      <xdr:spPr>
        <a:xfrm>
          <a:off x="18345150" y="143002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67310</xdr:rowOff>
    </xdr:from>
    <xdr:to>
      <xdr:col>102</xdr:col>
      <xdr:colOff>165100</xdr:colOff>
      <xdr:row>83</xdr:row>
      <xdr:rowOff>168910</xdr:rowOff>
    </xdr:to>
    <xdr:sp macro="" textlink="">
      <xdr:nvSpPr>
        <xdr:cNvPr id="813" name="フローチャート: 判断 812">
          <a:extLst>
            <a:ext uri="{FF2B5EF4-FFF2-40B4-BE49-F238E27FC236}">
              <a16:creationId xmlns:a16="http://schemas.microsoft.com/office/drawing/2014/main" id="{5B668BB5-8755-4247-B150-C7E616289D74}"/>
            </a:ext>
          </a:extLst>
        </xdr:cNvPr>
        <xdr:cNvSpPr/>
      </xdr:nvSpPr>
      <xdr:spPr>
        <a:xfrm>
          <a:off x="17547590" y="1429575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86360</xdr:rowOff>
    </xdr:from>
    <xdr:to>
      <xdr:col>98</xdr:col>
      <xdr:colOff>38100</xdr:colOff>
      <xdr:row>84</xdr:row>
      <xdr:rowOff>15875</xdr:rowOff>
    </xdr:to>
    <xdr:sp macro="" textlink="">
      <xdr:nvSpPr>
        <xdr:cNvPr id="814" name="フローチャート: 判断 813">
          <a:extLst>
            <a:ext uri="{FF2B5EF4-FFF2-40B4-BE49-F238E27FC236}">
              <a16:creationId xmlns:a16="http://schemas.microsoft.com/office/drawing/2014/main" id="{2121F4F6-34D1-49B2-BC42-0E2277C54DA1}"/>
            </a:ext>
          </a:extLst>
        </xdr:cNvPr>
        <xdr:cNvSpPr/>
      </xdr:nvSpPr>
      <xdr:spPr>
        <a:xfrm>
          <a:off x="16761460" y="14318615"/>
          <a:ext cx="7874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5" name="テキスト ボックス 814">
          <a:extLst>
            <a:ext uri="{FF2B5EF4-FFF2-40B4-BE49-F238E27FC236}">
              <a16:creationId xmlns:a16="http://schemas.microsoft.com/office/drawing/2014/main" id="{AABB3E8F-D180-4656-A1A2-91F118B18DBB}"/>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6" name="テキスト ボックス 815">
          <a:extLst>
            <a:ext uri="{FF2B5EF4-FFF2-40B4-BE49-F238E27FC236}">
              <a16:creationId xmlns:a16="http://schemas.microsoft.com/office/drawing/2014/main" id="{74F08025-0359-4623-AAB2-EBDB35A7C3E8}"/>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7" name="テキスト ボックス 816">
          <a:extLst>
            <a:ext uri="{FF2B5EF4-FFF2-40B4-BE49-F238E27FC236}">
              <a16:creationId xmlns:a16="http://schemas.microsoft.com/office/drawing/2014/main" id="{E0670EF3-05D1-4DFC-9795-5581B22FBD69}"/>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8" name="テキスト ボックス 817">
          <a:extLst>
            <a:ext uri="{FF2B5EF4-FFF2-40B4-BE49-F238E27FC236}">
              <a16:creationId xmlns:a16="http://schemas.microsoft.com/office/drawing/2014/main" id="{E20578FE-CF46-407F-B0B4-BF7C00D7CAEF}"/>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9" name="テキスト ボックス 818">
          <a:extLst>
            <a:ext uri="{FF2B5EF4-FFF2-40B4-BE49-F238E27FC236}">
              <a16:creationId xmlns:a16="http://schemas.microsoft.com/office/drawing/2014/main" id="{7EA97E34-0461-49FF-8C32-D9F4D26C21CA}"/>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52070</xdr:rowOff>
    </xdr:from>
    <xdr:to>
      <xdr:col>116</xdr:col>
      <xdr:colOff>114300</xdr:colOff>
      <xdr:row>80</xdr:row>
      <xdr:rowOff>153035</xdr:rowOff>
    </xdr:to>
    <xdr:sp macro="" textlink="">
      <xdr:nvSpPr>
        <xdr:cNvPr id="820" name="楕円 819">
          <a:extLst>
            <a:ext uri="{FF2B5EF4-FFF2-40B4-BE49-F238E27FC236}">
              <a16:creationId xmlns:a16="http://schemas.microsoft.com/office/drawing/2014/main" id="{BF8A98F6-5C4A-48C5-8CB8-200AA4AC6A7F}"/>
            </a:ext>
          </a:extLst>
        </xdr:cNvPr>
        <xdr:cNvSpPr/>
      </xdr:nvSpPr>
      <xdr:spPr>
        <a:xfrm>
          <a:off x="19904710" y="13771880"/>
          <a:ext cx="9779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74930</xdr:rowOff>
    </xdr:from>
    <xdr:ext cx="469900" cy="256540"/>
    <xdr:sp macro="" textlink="">
      <xdr:nvSpPr>
        <xdr:cNvPr id="821" name="【消防施設】&#10;一人当たり面積該当値テキスト">
          <a:extLst>
            <a:ext uri="{FF2B5EF4-FFF2-40B4-BE49-F238E27FC236}">
              <a16:creationId xmlns:a16="http://schemas.microsoft.com/office/drawing/2014/main" id="{660BF723-6CBB-4956-AFB7-65D748A60F55}"/>
            </a:ext>
          </a:extLst>
        </xdr:cNvPr>
        <xdr:cNvSpPr txBox="1"/>
      </xdr:nvSpPr>
      <xdr:spPr>
        <a:xfrm>
          <a:off x="19985990" y="13619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69850</xdr:rowOff>
    </xdr:from>
    <xdr:to>
      <xdr:col>112</xdr:col>
      <xdr:colOff>38100</xdr:colOff>
      <xdr:row>80</xdr:row>
      <xdr:rowOff>171450</xdr:rowOff>
    </xdr:to>
    <xdr:sp macro="" textlink="">
      <xdr:nvSpPr>
        <xdr:cNvPr id="822" name="楕円 821">
          <a:extLst>
            <a:ext uri="{FF2B5EF4-FFF2-40B4-BE49-F238E27FC236}">
              <a16:creationId xmlns:a16="http://schemas.microsoft.com/office/drawing/2014/main" id="{912A222C-4DF3-454E-9C00-67046FD009BE}"/>
            </a:ext>
          </a:extLst>
        </xdr:cNvPr>
        <xdr:cNvSpPr/>
      </xdr:nvSpPr>
      <xdr:spPr>
        <a:xfrm>
          <a:off x="19161760" y="1378394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102235</xdr:rowOff>
    </xdr:from>
    <xdr:to>
      <xdr:col>116</xdr:col>
      <xdr:colOff>63500</xdr:colOff>
      <xdr:row>80</xdr:row>
      <xdr:rowOff>120650</xdr:rowOff>
    </xdr:to>
    <xdr:cxnSp macro="">
      <xdr:nvCxnSpPr>
        <xdr:cNvPr id="823" name="直線コネクタ 822">
          <a:extLst>
            <a:ext uri="{FF2B5EF4-FFF2-40B4-BE49-F238E27FC236}">
              <a16:creationId xmlns:a16="http://schemas.microsoft.com/office/drawing/2014/main" id="{81E974B1-E69F-45C1-AC93-4D5A5A745E89}"/>
            </a:ext>
          </a:extLst>
        </xdr:cNvPr>
        <xdr:cNvCxnSpPr/>
      </xdr:nvCxnSpPr>
      <xdr:spPr>
        <a:xfrm flipV="1">
          <a:off x="19204940" y="13814425"/>
          <a:ext cx="742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83185</xdr:rowOff>
    </xdr:from>
    <xdr:to>
      <xdr:col>107</xdr:col>
      <xdr:colOff>101600</xdr:colOff>
      <xdr:row>81</xdr:row>
      <xdr:rowOff>13335</xdr:rowOff>
    </xdr:to>
    <xdr:sp macro="" textlink="">
      <xdr:nvSpPr>
        <xdr:cNvPr id="824" name="楕円 823">
          <a:extLst>
            <a:ext uri="{FF2B5EF4-FFF2-40B4-BE49-F238E27FC236}">
              <a16:creationId xmlns:a16="http://schemas.microsoft.com/office/drawing/2014/main" id="{945F2C86-29C1-4562-B8E9-7C9F2F65C19B}"/>
            </a:ext>
          </a:extLst>
        </xdr:cNvPr>
        <xdr:cNvSpPr/>
      </xdr:nvSpPr>
      <xdr:spPr>
        <a:xfrm>
          <a:off x="18345150" y="138010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120650</xdr:rowOff>
    </xdr:from>
    <xdr:to>
      <xdr:col>111</xdr:col>
      <xdr:colOff>177800</xdr:colOff>
      <xdr:row>80</xdr:row>
      <xdr:rowOff>133985</xdr:rowOff>
    </xdr:to>
    <xdr:cxnSp macro="">
      <xdr:nvCxnSpPr>
        <xdr:cNvPr id="825" name="直線コネクタ 824">
          <a:extLst>
            <a:ext uri="{FF2B5EF4-FFF2-40B4-BE49-F238E27FC236}">
              <a16:creationId xmlns:a16="http://schemas.microsoft.com/office/drawing/2014/main" id="{FE9E2046-5A3F-4D41-8418-59C52C3895B1}"/>
            </a:ext>
          </a:extLst>
        </xdr:cNvPr>
        <xdr:cNvCxnSpPr/>
      </xdr:nvCxnSpPr>
      <xdr:spPr>
        <a:xfrm flipV="1">
          <a:off x="18399760" y="13838555"/>
          <a:ext cx="8051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110490</xdr:rowOff>
    </xdr:from>
    <xdr:to>
      <xdr:col>102</xdr:col>
      <xdr:colOff>165100</xdr:colOff>
      <xdr:row>81</xdr:row>
      <xdr:rowOff>40640</xdr:rowOff>
    </xdr:to>
    <xdr:sp macro="" textlink="">
      <xdr:nvSpPr>
        <xdr:cNvPr id="826" name="楕円 825">
          <a:extLst>
            <a:ext uri="{FF2B5EF4-FFF2-40B4-BE49-F238E27FC236}">
              <a16:creationId xmlns:a16="http://schemas.microsoft.com/office/drawing/2014/main" id="{1C135E26-6CDC-4DA5-85C2-F49FDB9F46C5}"/>
            </a:ext>
          </a:extLst>
        </xdr:cNvPr>
        <xdr:cNvSpPr/>
      </xdr:nvSpPr>
      <xdr:spPr>
        <a:xfrm>
          <a:off x="17547590" y="138264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133985</xdr:rowOff>
    </xdr:from>
    <xdr:to>
      <xdr:col>107</xdr:col>
      <xdr:colOff>50800</xdr:colOff>
      <xdr:row>80</xdr:row>
      <xdr:rowOff>161290</xdr:rowOff>
    </xdr:to>
    <xdr:cxnSp macro="">
      <xdr:nvCxnSpPr>
        <xdr:cNvPr id="827" name="直線コネクタ 826">
          <a:extLst>
            <a:ext uri="{FF2B5EF4-FFF2-40B4-BE49-F238E27FC236}">
              <a16:creationId xmlns:a16="http://schemas.microsoft.com/office/drawing/2014/main" id="{A3DFAEA5-39F1-4422-B3FE-3EE27EE0CBA9}"/>
            </a:ext>
          </a:extLst>
        </xdr:cNvPr>
        <xdr:cNvCxnSpPr/>
      </xdr:nvCxnSpPr>
      <xdr:spPr>
        <a:xfrm flipV="1">
          <a:off x="17602200" y="13846175"/>
          <a:ext cx="7975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21590</xdr:rowOff>
    </xdr:from>
    <xdr:to>
      <xdr:col>98</xdr:col>
      <xdr:colOff>38100</xdr:colOff>
      <xdr:row>83</xdr:row>
      <xdr:rowOff>123190</xdr:rowOff>
    </xdr:to>
    <xdr:sp macro="" textlink="">
      <xdr:nvSpPr>
        <xdr:cNvPr id="828" name="楕円 827">
          <a:extLst>
            <a:ext uri="{FF2B5EF4-FFF2-40B4-BE49-F238E27FC236}">
              <a16:creationId xmlns:a16="http://schemas.microsoft.com/office/drawing/2014/main" id="{71CF1945-9112-46E6-A57F-5162DB0CC325}"/>
            </a:ext>
          </a:extLst>
        </xdr:cNvPr>
        <xdr:cNvSpPr/>
      </xdr:nvSpPr>
      <xdr:spPr>
        <a:xfrm>
          <a:off x="16761460" y="142481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161290</xdr:rowOff>
    </xdr:from>
    <xdr:to>
      <xdr:col>102</xdr:col>
      <xdr:colOff>114300</xdr:colOff>
      <xdr:row>83</xdr:row>
      <xdr:rowOff>72390</xdr:rowOff>
    </xdr:to>
    <xdr:cxnSp macro="">
      <xdr:nvCxnSpPr>
        <xdr:cNvPr id="829" name="直線コネクタ 828">
          <a:extLst>
            <a:ext uri="{FF2B5EF4-FFF2-40B4-BE49-F238E27FC236}">
              <a16:creationId xmlns:a16="http://schemas.microsoft.com/office/drawing/2014/main" id="{75B5B7A6-FDFF-4AF3-844B-F79E54B89ECE}"/>
            </a:ext>
          </a:extLst>
        </xdr:cNvPr>
        <xdr:cNvCxnSpPr/>
      </xdr:nvCxnSpPr>
      <xdr:spPr>
        <a:xfrm flipV="1">
          <a:off x="16804640" y="13879195"/>
          <a:ext cx="797560" cy="423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71120</xdr:rowOff>
    </xdr:from>
    <xdr:ext cx="469900" cy="259080"/>
    <xdr:sp macro="" textlink="">
      <xdr:nvSpPr>
        <xdr:cNvPr id="830" name="n_1aveValue【消防施設】&#10;一人当たり面積">
          <a:extLst>
            <a:ext uri="{FF2B5EF4-FFF2-40B4-BE49-F238E27FC236}">
              <a16:creationId xmlns:a16="http://schemas.microsoft.com/office/drawing/2014/main" id="{B636C2DE-3703-445B-9150-7973CC131E5D}"/>
            </a:ext>
          </a:extLst>
        </xdr:cNvPr>
        <xdr:cNvSpPr txBox="1"/>
      </xdr:nvSpPr>
      <xdr:spPr>
        <a:xfrm>
          <a:off x="18982055" y="1447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164465</xdr:rowOff>
    </xdr:from>
    <xdr:ext cx="467360" cy="259080"/>
    <xdr:sp macro="" textlink="">
      <xdr:nvSpPr>
        <xdr:cNvPr id="831" name="n_2aveValue【消防施設】&#10;一人当たり面積">
          <a:extLst>
            <a:ext uri="{FF2B5EF4-FFF2-40B4-BE49-F238E27FC236}">
              <a16:creationId xmlns:a16="http://schemas.microsoft.com/office/drawing/2014/main" id="{C07024E5-28ED-44E1-B958-493D67474551}"/>
            </a:ext>
          </a:extLst>
        </xdr:cNvPr>
        <xdr:cNvSpPr txBox="1"/>
      </xdr:nvSpPr>
      <xdr:spPr>
        <a:xfrm>
          <a:off x="18181955" y="14398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160020</xdr:rowOff>
    </xdr:from>
    <xdr:ext cx="467360" cy="259080"/>
    <xdr:sp macro="" textlink="">
      <xdr:nvSpPr>
        <xdr:cNvPr id="832" name="n_3aveValue【消防施設】&#10;一人当たり面積">
          <a:extLst>
            <a:ext uri="{FF2B5EF4-FFF2-40B4-BE49-F238E27FC236}">
              <a16:creationId xmlns:a16="http://schemas.microsoft.com/office/drawing/2014/main" id="{D65F12B8-BB9F-4FD7-8D7E-BA741A9CD64F}"/>
            </a:ext>
          </a:extLst>
        </xdr:cNvPr>
        <xdr:cNvSpPr txBox="1"/>
      </xdr:nvSpPr>
      <xdr:spPr>
        <a:xfrm>
          <a:off x="17384395" y="14392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6985</xdr:rowOff>
    </xdr:from>
    <xdr:ext cx="467360" cy="256540"/>
    <xdr:sp macro="" textlink="">
      <xdr:nvSpPr>
        <xdr:cNvPr id="833" name="n_4aveValue【消防施設】&#10;一人当たり面積">
          <a:extLst>
            <a:ext uri="{FF2B5EF4-FFF2-40B4-BE49-F238E27FC236}">
              <a16:creationId xmlns:a16="http://schemas.microsoft.com/office/drawing/2014/main" id="{E7B068B9-BB85-4FD0-839D-9824A2BA357D}"/>
            </a:ext>
          </a:extLst>
        </xdr:cNvPr>
        <xdr:cNvSpPr txBox="1"/>
      </xdr:nvSpPr>
      <xdr:spPr>
        <a:xfrm>
          <a:off x="16588740" y="14410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16510</xdr:rowOff>
    </xdr:from>
    <xdr:ext cx="469900" cy="259080"/>
    <xdr:sp macro="" textlink="">
      <xdr:nvSpPr>
        <xdr:cNvPr id="834" name="n_1mainValue【消防施設】&#10;一人当たり面積">
          <a:extLst>
            <a:ext uri="{FF2B5EF4-FFF2-40B4-BE49-F238E27FC236}">
              <a16:creationId xmlns:a16="http://schemas.microsoft.com/office/drawing/2014/main" id="{AF23528A-4FC4-4164-9753-031FAAB32877}"/>
            </a:ext>
          </a:extLst>
        </xdr:cNvPr>
        <xdr:cNvSpPr txBox="1"/>
      </xdr:nvSpPr>
      <xdr:spPr>
        <a:xfrm>
          <a:off x="18982055" y="1356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29845</xdr:rowOff>
    </xdr:from>
    <xdr:ext cx="467360" cy="256540"/>
    <xdr:sp macro="" textlink="">
      <xdr:nvSpPr>
        <xdr:cNvPr id="835" name="n_2mainValue【消防施設】&#10;一人当たり面積">
          <a:extLst>
            <a:ext uri="{FF2B5EF4-FFF2-40B4-BE49-F238E27FC236}">
              <a16:creationId xmlns:a16="http://schemas.microsoft.com/office/drawing/2014/main" id="{98BE25F9-F7C1-4534-B1EA-E7006EC9241E}"/>
            </a:ext>
          </a:extLst>
        </xdr:cNvPr>
        <xdr:cNvSpPr txBox="1"/>
      </xdr:nvSpPr>
      <xdr:spPr>
        <a:xfrm>
          <a:off x="18181955" y="13572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79</xdr:row>
      <xdr:rowOff>57150</xdr:rowOff>
    </xdr:from>
    <xdr:ext cx="467360" cy="259080"/>
    <xdr:sp macro="" textlink="">
      <xdr:nvSpPr>
        <xdr:cNvPr id="836" name="n_3mainValue【消防施設】&#10;一人当たり面積">
          <a:extLst>
            <a:ext uri="{FF2B5EF4-FFF2-40B4-BE49-F238E27FC236}">
              <a16:creationId xmlns:a16="http://schemas.microsoft.com/office/drawing/2014/main" id="{F2540ED0-E5B3-40D3-B6E7-03B2F16F1EC6}"/>
            </a:ext>
          </a:extLst>
        </xdr:cNvPr>
        <xdr:cNvSpPr txBox="1"/>
      </xdr:nvSpPr>
      <xdr:spPr>
        <a:xfrm>
          <a:off x="17384395" y="13597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139700</xdr:rowOff>
    </xdr:from>
    <xdr:ext cx="467360" cy="259080"/>
    <xdr:sp macro="" textlink="">
      <xdr:nvSpPr>
        <xdr:cNvPr id="837" name="n_4mainValue【消防施設】&#10;一人当たり面積">
          <a:extLst>
            <a:ext uri="{FF2B5EF4-FFF2-40B4-BE49-F238E27FC236}">
              <a16:creationId xmlns:a16="http://schemas.microsoft.com/office/drawing/2014/main" id="{BA95091F-1440-41FF-BBAD-36734DD1EB16}"/>
            </a:ext>
          </a:extLst>
        </xdr:cNvPr>
        <xdr:cNvSpPr txBox="1"/>
      </xdr:nvSpPr>
      <xdr:spPr>
        <a:xfrm>
          <a:off x="16588740" y="14023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1F23B02A-329C-43D1-8E3C-0847A6C26AD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491D1FA4-46FF-44EC-BCB6-5B20F61588FF}"/>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473F5929-AAE5-429D-AE75-E26D9853FF3E}"/>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AB571D72-6380-4BE8-A828-A40B60A068B4}"/>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4D8321D1-1E33-4206-A105-D8B6A197F2C7}"/>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42FE0123-846E-41D0-AABE-D587780FA3EC}"/>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77D8DD15-B6AE-47B7-AB75-7884D6B98903}"/>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C50060FA-D286-4DB2-8248-37476B75B914}"/>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6" name="テキスト ボックス 845">
          <a:extLst>
            <a:ext uri="{FF2B5EF4-FFF2-40B4-BE49-F238E27FC236}">
              <a16:creationId xmlns:a16="http://schemas.microsoft.com/office/drawing/2014/main" id="{1B4E2B53-9B67-40C6-89A3-3654E9C81EA0}"/>
            </a:ext>
          </a:extLst>
        </xdr:cNvPr>
        <xdr:cNvSpPr txBox="1"/>
      </xdr:nvSpPr>
      <xdr:spPr>
        <a:xfrm>
          <a:off x="1116584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7A5F11BE-5432-45E2-8994-5F85DBB83945}"/>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8" name="テキスト ボックス 847">
          <a:extLst>
            <a:ext uri="{FF2B5EF4-FFF2-40B4-BE49-F238E27FC236}">
              <a16:creationId xmlns:a16="http://schemas.microsoft.com/office/drawing/2014/main" id="{DF58235F-D017-4AFB-810C-C7B81151A661}"/>
            </a:ext>
          </a:extLst>
        </xdr:cNvPr>
        <xdr:cNvSpPr txBox="1"/>
      </xdr:nvSpPr>
      <xdr:spPr>
        <a:xfrm>
          <a:off x="10801350"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9" name="直線コネクタ 848">
          <a:extLst>
            <a:ext uri="{FF2B5EF4-FFF2-40B4-BE49-F238E27FC236}">
              <a16:creationId xmlns:a16="http://schemas.microsoft.com/office/drawing/2014/main" id="{B4E4E8AF-1FB1-43D7-A172-D34F2BB43471}"/>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50" name="テキスト ボックス 849">
          <a:extLst>
            <a:ext uri="{FF2B5EF4-FFF2-40B4-BE49-F238E27FC236}">
              <a16:creationId xmlns:a16="http://schemas.microsoft.com/office/drawing/2014/main" id="{E32CAE5A-0FD6-4514-AA63-CF35E13090E2}"/>
            </a:ext>
          </a:extLst>
        </xdr:cNvPr>
        <xdr:cNvSpPr txBox="1"/>
      </xdr:nvSpPr>
      <xdr:spPr>
        <a:xfrm>
          <a:off x="10801350"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1" name="直線コネクタ 850">
          <a:extLst>
            <a:ext uri="{FF2B5EF4-FFF2-40B4-BE49-F238E27FC236}">
              <a16:creationId xmlns:a16="http://schemas.microsoft.com/office/drawing/2014/main" id="{BD662949-7F02-4EAB-B0F6-AC7EDED190DA}"/>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2" name="テキスト ボックス 851">
          <a:extLst>
            <a:ext uri="{FF2B5EF4-FFF2-40B4-BE49-F238E27FC236}">
              <a16:creationId xmlns:a16="http://schemas.microsoft.com/office/drawing/2014/main" id="{19C7F7C9-CBF8-4E3E-B050-EEACAC981445}"/>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3" name="直線コネクタ 852">
          <a:extLst>
            <a:ext uri="{FF2B5EF4-FFF2-40B4-BE49-F238E27FC236}">
              <a16:creationId xmlns:a16="http://schemas.microsoft.com/office/drawing/2014/main" id="{F78F5FBC-DA99-42C1-A4FE-53CE62F9C4FE}"/>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54" name="テキスト ボックス 853">
          <a:extLst>
            <a:ext uri="{FF2B5EF4-FFF2-40B4-BE49-F238E27FC236}">
              <a16:creationId xmlns:a16="http://schemas.microsoft.com/office/drawing/2014/main" id="{1F1310A9-D2E1-4D93-B7AB-B766E7F8F2D4}"/>
            </a:ext>
          </a:extLst>
        </xdr:cNvPr>
        <xdr:cNvSpPr txBox="1"/>
      </xdr:nvSpPr>
      <xdr:spPr>
        <a:xfrm>
          <a:off x="1084262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5" name="直線コネクタ 854">
          <a:extLst>
            <a:ext uri="{FF2B5EF4-FFF2-40B4-BE49-F238E27FC236}">
              <a16:creationId xmlns:a16="http://schemas.microsoft.com/office/drawing/2014/main" id="{8E8BD121-D5C2-42EB-A9CD-5D8ACBC20580}"/>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6" name="テキスト ボックス 855">
          <a:extLst>
            <a:ext uri="{FF2B5EF4-FFF2-40B4-BE49-F238E27FC236}">
              <a16:creationId xmlns:a16="http://schemas.microsoft.com/office/drawing/2014/main" id="{A6A0B5FD-FBBA-47B1-AA5A-CBFB8ECC97A5}"/>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7" name="直線コネクタ 856">
          <a:extLst>
            <a:ext uri="{FF2B5EF4-FFF2-40B4-BE49-F238E27FC236}">
              <a16:creationId xmlns:a16="http://schemas.microsoft.com/office/drawing/2014/main" id="{18D6EFB0-81B5-4CFB-9CF7-15998FD780FA}"/>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8" name="テキスト ボックス 857">
          <a:extLst>
            <a:ext uri="{FF2B5EF4-FFF2-40B4-BE49-F238E27FC236}">
              <a16:creationId xmlns:a16="http://schemas.microsoft.com/office/drawing/2014/main" id="{A2A905F0-CDA0-4A8C-9CFA-AC65FA07DD91}"/>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9" name="直線コネクタ 858">
          <a:extLst>
            <a:ext uri="{FF2B5EF4-FFF2-40B4-BE49-F238E27FC236}">
              <a16:creationId xmlns:a16="http://schemas.microsoft.com/office/drawing/2014/main" id="{736A81B2-7C04-4693-9BA2-9C338183E0C6}"/>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60" name="テキスト ボックス 859">
          <a:extLst>
            <a:ext uri="{FF2B5EF4-FFF2-40B4-BE49-F238E27FC236}">
              <a16:creationId xmlns:a16="http://schemas.microsoft.com/office/drawing/2014/main" id="{86B9B33F-0901-4DAD-942D-0A32686B814F}"/>
            </a:ext>
          </a:extLst>
        </xdr:cNvPr>
        <xdr:cNvSpPr txBox="1"/>
      </xdr:nvSpPr>
      <xdr:spPr>
        <a:xfrm>
          <a:off x="1090485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62753A0C-6B93-47D8-BF34-FDB42CDC5CD3}"/>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23CE4B61-DFB6-4777-8B2C-CBA90B6B2330}"/>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151130</xdr:rowOff>
    </xdr:from>
    <xdr:to>
      <xdr:col>85</xdr:col>
      <xdr:colOff>126365</xdr:colOff>
      <xdr:row>109</xdr:row>
      <xdr:rowOff>35560</xdr:rowOff>
    </xdr:to>
    <xdr:cxnSp macro="">
      <xdr:nvCxnSpPr>
        <xdr:cNvPr id="863" name="直線コネクタ 862">
          <a:extLst>
            <a:ext uri="{FF2B5EF4-FFF2-40B4-BE49-F238E27FC236}">
              <a16:creationId xmlns:a16="http://schemas.microsoft.com/office/drawing/2014/main" id="{37BD91AC-1508-4959-B729-510AB4A72561}"/>
            </a:ext>
          </a:extLst>
        </xdr:cNvPr>
        <xdr:cNvCxnSpPr/>
      </xdr:nvCxnSpPr>
      <xdr:spPr>
        <a:xfrm flipV="1">
          <a:off x="14703425" y="1712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4" name="【庁舎】&#10;有形固定資産減価償却率最小値テキスト">
          <a:extLst>
            <a:ext uri="{FF2B5EF4-FFF2-40B4-BE49-F238E27FC236}">
              <a16:creationId xmlns:a16="http://schemas.microsoft.com/office/drawing/2014/main" id="{87EF1F31-7F75-4F11-9B46-9954D3089BCE}"/>
            </a:ext>
          </a:extLst>
        </xdr:cNvPr>
        <xdr:cNvSpPr txBox="1"/>
      </xdr:nvSpPr>
      <xdr:spPr>
        <a:xfrm>
          <a:off x="1474216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5" name="直線コネクタ 864">
          <a:extLst>
            <a:ext uri="{FF2B5EF4-FFF2-40B4-BE49-F238E27FC236}">
              <a16:creationId xmlns:a16="http://schemas.microsoft.com/office/drawing/2014/main" id="{C7965102-5213-4EC1-AA5F-9C30671417D6}"/>
            </a:ext>
          </a:extLst>
        </xdr:cNvPr>
        <xdr:cNvCxnSpPr/>
      </xdr:nvCxnSpPr>
      <xdr:spPr>
        <a:xfrm>
          <a:off x="1461135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97790</xdr:rowOff>
    </xdr:from>
    <xdr:ext cx="340360" cy="256540"/>
    <xdr:sp macro="" textlink="">
      <xdr:nvSpPr>
        <xdr:cNvPr id="866" name="【庁舎】&#10;有形固定資産減価償却率最大値テキスト">
          <a:extLst>
            <a:ext uri="{FF2B5EF4-FFF2-40B4-BE49-F238E27FC236}">
              <a16:creationId xmlns:a16="http://schemas.microsoft.com/office/drawing/2014/main" id="{53B5DF7F-A835-40D8-A32D-F7AE3596FC97}"/>
            </a:ext>
          </a:extLst>
        </xdr:cNvPr>
        <xdr:cNvSpPr txBox="1"/>
      </xdr:nvSpPr>
      <xdr:spPr>
        <a:xfrm>
          <a:off x="14742160" y="1689608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151130</xdr:rowOff>
    </xdr:from>
    <xdr:to>
      <xdr:col>86</xdr:col>
      <xdr:colOff>25400</xdr:colOff>
      <xdr:row>99</xdr:row>
      <xdr:rowOff>151130</xdr:rowOff>
    </xdr:to>
    <xdr:cxnSp macro="">
      <xdr:nvCxnSpPr>
        <xdr:cNvPr id="867" name="直線コネクタ 866">
          <a:extLst>
            <a:ext uri="{FF2B5EF4-FFF2-40B4-BE49-F238E27FC236}">
              <a16:creationId xmlns:a16="http://schemas.microsoft.com/office/drawing/2014/main" id="{3BE3D6A2-C45A-41A9-A326-BA7409162D76}"/>
            </a:ext>
          </a:extLst>
        </xdr:cNvPr>
        <xdr:cNvCxnSpPr/>
      </xdr:nvCxnSpPr>
      <xdr:spPr>
        <a:xfrm>
          <a:off x="14611350" y="171246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76200</xdr:rowOff>
    </xdr:from>
    <xdr:ext cx="405130" cy="256540"/>
    <xdr:sp macro="" textlink="">
      <xdr:nvSpPr>
        <xdr:cNvPr id="868" name="【庁舎】&#10;有形固定資産減価償却率平均値テキスト">
          <a:extLst>
            <a:ext uri="{FF2B5EF4-FFF2-40B4-BE49-F238E27FC236}">
              <a16:creationId xmlns:a16="http://schemas.microsoft.com/office/drawing/2014/main" id="{0FFE2AB7-9F7D-4E61-BB03-7200ABDB17B1}"/>
            </a:ext>
          </a:extLst>
        </xdr:cNvPr>
        <xdr:cNvSpPr txBox="1"/>
      </xdr:nvSpPr>
      <xdr:spPr>
        <a:xfrm>
          <a:off x="14742160" y="177355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53340</xdr:rowOff>
    </xdr:from>
    <xdr:to>
      <xdr:col>85</xdr:col>
      <xdr:colOff>177800</xdr:colOff>
      <xdr:row>104</xdr:row>
      <xdr:rowOff>154940</xdr:rowOff>
    </xdr:to>
    <xdr:sp macro="" textlink="">
      <xdr:nvSpPr>
        <xdr:cNvPr id="869" name="フローチャート: 判断 868">
          <a:extLst>
            <a:ext uri="{FF2B5EF4-FFF2-40B4-BE49-F238E27FC236}">
              <a16:creationId xmlns:a16="http://schemas.microsoft.com/office/drawing/2014/main" id="{203D0C87-D9DD-4AC4-B7AA-B3ED6120C8B1}"/>
            </a:ext>
          </a:extLst>
        </xdr:cNvPr>
        <xdr:cNvSpPr/>
      </xdr:nvSpPr>
      <xdr:spPr>
        <a:xfrm>
          <a:off x="14649450" y="178879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136525</xdr:rowOff>
    </xdr:from>
    <xdr:to>
      <xdr:col>81</xdr:col>
      <xdr:colOff>101600</xdr:colOff>
      <xdr:row>105</xdr:row>
      <xdr:rowOff>66675</xdr:rowOff>
    </xdr:to>
    <xdr:sp macro="" textlink="">
      <xdr:nvSpPr>
        <xdr:cNvPr id="870" name="フローチャート: 判断 869">
          <a:extLst>
            <a:ext uri="{FF2B5EF4-FFF2-40B4-BE49-F238E27FC236}">
              <a16:creationId xmlns:a16="http://schemas.microsoft.com/office/drawing/2014/main" id="{BDA03A92-47E9-43EB-B652-DDA3D5154DA8}"/>
            </a:ext>
          </a:extLst>
        </xdr:cNvPr>
        <xdr:cNvSpPr/>
      </xdr:nvSpPr>
      <xdr:spPr>
        <a:xfrm>
          <a:off x="13887450" y="179635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871" name="フローチャート: 判断 870">
          <a:extLst>
            <a:ext uri="{FF2B5EF4-FFF2-40B4-BE49-F238E27FC236}">
              <a16:creationId xmlns:a16="http://schemas.microsoft.com/office/drawing/2014/main" id="{A34670DF-8092-4BF4-9CB5-FF5BD20F762E}"/>
            </a:ext>
          </a:extLst>
        </xdr:cNvPr>
        <xdr:cNvSpPr/>
      </xdr:nvSpPr>
      <xdr:spPr>
        <a:xfrm>
          <a:off x="13089890" y="1792541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7620</xdr:rowOff>
    </xdr:from>
    <xdr:to>
      <xdr:col>72</xdr:col>
      <xdr:colOff>38100</xdr:colOff>
      <xdr:row>105</xdr:row>
      <xdr:rowOff>109220</xdr:rowOff>
    </xdr:to>
    <xdr:sp macro="" textlink="">
      <xdr:nvSpPr>
        <xdr:cNvPr id="872" name="フローチャート: 判断 871">
          <a:extLst>
            <a:ext uri="{FF2B5EF4-FFF2-40B4-BE49-F238E27FC236}">
              <a16:creationId xmlns:a16="http://schemas.microsoft.com/office/drawing/2014/main" id="{F07C5DDB-B821-4677-9076-71A6EAAA4AEC}"/>
            </a:ext>
          </a:extLst>
        </xdr:cNvPr>
        <xdr:cNvSpPr/>
      </xdr:nvSpPr>
      <xdr:spPr>
        <a:xfrm>
          <a:off x="12303760" y="18011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100330</xdr:rowOff>
    </xdr:from>
    <xdr:to>
      <xdr:col>67</xdr:col>
      <xdr:colOff>101600</xdr:colOff>
      <xdr:row>105</xdr:row>
      <xdr:rowOff>30480</xdr:rowOff>
    </xdr:to>
    <xdr:sp macro="" textlink="">
      <xdr:nvSpPr>
        <xdr:cNvPr id="873" name="フローチャート: 判断 872">
          <a:extLst>
            <a:ext uri="{FF2B5EF4-FFF2-40B4-BE49-F238E27FC236}">
              <a16:creationId xmlns:a16="http://schemas.microsoft.com/office/drawing/2014/main" id="{B6314124-8448-4B7A-8893-8486F091D4C0}"/>
            </a:ext>
          </a:extLst>
        </xdr:cNvPr>
        <xdr:cNvSpPr/>
      </xdr:nvSpPr>
      <xdr:spPr>
        <a:xfrm>
          <a:off x="11487150" y="179273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4" name="テキスト ボックス 873">
          <a:extLst>
            <a:ext uri="{FF2B5EF4-FFF2-40B4-BE49-F238E27FC236}">
              <a16:creationId xmlns:a16="http://schemas.microsoft.com/office/drawing/2014/main" id="{DE35543F-6C99-4C43-AAB8-956873DE46CC}"/>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5" name="テキスト ボックス 874">
          <a:extLst>
            <a:ext uri="{FF2B5EF4-FFF2-40B4-BE49-F238E27FC236}">
              <a16:creationId xmlns:a16="http://schemas.microsoft.com/office/drawing/2014/main" id="{FAA201FC-E139-488E-B5A3-EF25B733DF65}"/>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6" name="テキスト ボックス 875">
          <a:extLst>
            <a:ext uri="{FF2B5EF4-FFF2-40B4-BE49-F238E27FC236}">
              <a16:creationId xmlns:a16="http://schemas.microsoft.com/office/drawing/2014/main" id="{9407C9FC-A8E7-4573-955A-E479BC1A330C}"/>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7" name="テキスト ボックス 876">
          <a:extLst>
            <a:ext uri="{FF2B5EF4-FFF2-40B4-BE49-F238E27FC236}">
              <a16:creationId xmlns:a16="http://schemas.microsoft.com/office/drawing/2014/main" id="{F2A6E285-E70A-4FD9-9898-5F60C809568D}"/>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8" name="テキスト ボックス 877">
          <a:extLst>
            <a:ext uri="{FF2B5EF4-FFF2-40B4-BE49-F238E27FC236}">
              <a16:creationId xmlns:a16="http://schemas.microsoft.com/office/drawing/2014/main" id="{24B87A8A-1A6C-48AA-BE1E-7F41CE750334}"/>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879" name="楕円 878">
          <a:extLst>
            <a:ext uri="{FF2B5EF4-FFF2-40B4-BE49-F238E27FC236}">
              <a16:creationId xmlns:a16="http://schemas.microsoft.com/office/drawing/2014/main" id="{88E08591-D241-4C57-B8FD-1A65ECEA7A2E}"/>
            </a:ext>
          </a:extLst>
        </xdr:cNvPr>
        <xdr:cNvSpPr/>
      </xdr:nvSpPr>
      <xdr:spPr>
        <a:xfrm>
          <a:off x="14649450" y="1815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129540</xdr:rowOff>
    </xdr:from>
    <xdr:ext cx="405130" cy="259080"/>
    <xdr:sp macro="" textlink="">
      <xdr:nvSpPr>
        <xdr:cNvPr id="880" name="【庁舎】&#10;有形固定資産減価償却率該当値テキスト">
          <a:extLst>
            <a:ext uri="{FF2B5EF4-FFF2-40B4-BE49-F238E27FC236}">
              <a16:creationId xmlns:a16="http://schemas.microsoft.com/office/drawing/2014/main" id="{B910FE5F-1CC0-46E1-B532-1851B35A67F8}"/>
            </a:ext>
          </a:extLst>
        </xdr:cNvPr>
        <xdr:cNvSpPr txBox="1"/>
      </xdr:nvSpPr>
      <xdr:spPr>
        <a:xfrm>
          <a:off x="14742160" y="18135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881" name="楕円 880">
          <a:extLst>
            <a:ext uri="{FF2B5EF4-FFF2-40B4-BE49-F238E27FC236}">
              <a16:creationId xmlns:a16="http://schemas.microsoft.com/office/drawing/2014/main" id="{EBB1F3F0-6ACF-4A66-8118-2BED96A44F21}"/>
            </a:ext>
          </a:extLst>
        </xdr:cNvPr>
        <xdr:cNvSpPr/>
      </xdr:nvSpPr>
      <xdr:spPr>
        <a:xfrm>
          <a:off x="13887450" y="18134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30480</xdr:rowOff>
    </xdr:to>
    <xdr:cxnSp macro="">
      <xdr:nvCxnSpPr>
        <xdr:cNvPr id="882" name="直線コネクタ 881">
          <a:extLst>
            <a:ext uri="{FF2B5EF4-FFF2-40B4-BE49-F238E27FC236}">
              <a16:creationId xmlns:a16="http://schemas.microsoft.com/office/drawing/2014/main" id="{FC6A3186-3743-4587-9D35-F28EA6C6E3E5}"/>
            </a:ext>
          </a:extLst>
        </xdr:cNvPr>
        <xdr:cNvCxnSpPr/>
      </xdr:nvCxnSpPr>
      <xdr:spPr>
        <a:xfrm>
          <a:off x="13942060" y="1818322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103505</xdr:rowOff>
    </xdr:from>
    <xdr:to>
      <xdr:col>76</xdr:col>
      <xdr:colOff>165100</xdr:colOff>
      <xdr:row>106</xdr:row>
      <xdr:rowOff>33655</xdr:rowOff>
    </xdr:to>
    <xdr:sp macro="" textlink="">
      <xdr:nvSpPr>
        <xdr:cNvPr id="883" name="楕円 882">
          <a:extLst>
            <a:ext uri="{FF2B5EF4-FFF2-40B4-BE49-F238E27FC236}">
              <a16:creationId xmlns:a16="http://schemas.microsoft.com/office/drawing/2014/main" id="{2C80C41A-A753-4BA9-A052-52005539BB07}"/>
            </a:ext>
          </a:extLst>
        </xdr:cNvPr>
        <xdr:cNvSpPr/>
      </xdr:nvSpPr>
      <xdr:spPr>
        <a:xfrm>
          <a:off x="13089890" y="181038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154940</xdr:rowOff>
    </xdr:from>
    <xdr:to>
      <xdr:col>81</xdr:col>
      <xdr:colOff>50800</xdr:colOff>
      <xdr:row>106</xdr:row>
      <xdr:rowOff>7620</xdr:rowOff>
    </xdr:to>
    <xdr:cxnSp macro="">
      <xdr:nvCxnSpPr>
        <xdr:cNvPr id="884" name="直線コネクタ 883">
          <a:extLst>
            <a:ext uri="{FF2B5EF4-FFF2-40B4-BE49-F238E27FC236}">
              <a16:creationId xmlns:a16="http://schemas.microsoft.com/office/drawing/2014/main" id="{E3238B61-D8A6-43AA-9C1D-F0367AEEAE5F}"/>
            </a:ext>
          </a:extLst>
        </xdr:cNvPr>
        <xdr:cNvCxnSpPr/>
      </xdr:nvCxnSpPr>
      <xdr:spPr>
        <a:xfrm>
          <a:off x="13144500" y="18157190"/>
          <a:ext cx="7975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86360</xdr:rowOff>
    </xdr:from>
    <xdr:to>
      <xdr:col>72</xdr:col>
      <xdr:colOff>38100</xdr:colOff>
      <xdr:row>107</xdr:row>
      <xdr:rowOff>15875</xdr:rowOff>
    </xdr:to>
    <xdr:sp macro="" textlink="">
      <xdr:nvSpPr>
        <xdr:cNvPr id="885" name="楕円 884">
          <a:extLst>
            <a:ext uri="{FF2B5EF4-FFF2-40B4-BE49-F238E27FC236}">
              <a16:creationId xmlns:a16="http://schemas.microsoft.com/office/drawing/2014/main" id="{6D63761D-2D6D-4420-BD4B-1B49E555CF6E}"/>
            </a:ext>
          </a:extLst>
        </xdr:cNvPr>
        <xdr:cNvSpPr/>
      </xdr:nvSpPr>
      <xdr:spPr>
        <a:xfrm>
          <a:off x="12303760" y="18261965"/>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154940</xdr:rowOff>
    </xdr:from>
    <xdr:to>
      <xdr:col>76</xdr:col>
      <xdr:colOff>114300</xdr:colOff>
      <xdr:row>106</xdr:row>
      <xdr:rowOff>136525</xdr:rowOff>
    </xdr:to>
    <xdr:cxnSp macro="">
      <xdr:nvCxnSpPr>
        <xdr:cNvPr id="886" name="直線コネクタ 885">
          <a:extLst>
            <a:ext uri="{FF2B5EF4-FFF2-40B4-BE49-F238E27FC236}">
              <a16:creationId xmlns:a16="http://schemas.microsoft.com/office/drawing/2014/main" id="{07444B15-620C-42D5-AB15-41D9A0F37F5E}"/>
            </a:ext>
          </a:extLst>
        </xdr:cNvPr>
        <xdr:cNvCxnSpPr/>
      </xdr:nvCxnSpPr>
      <xdr:spPr>
        <a:xfrm flipV="1">
          <a:off x="12346940" y="18157190"/>
          <a:ext cx="79756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887" name="楕円 886">
          <a:extLst>
            <a:ext uri="{FF2B5EF4-FFF2-40B4-BE49-F238E27FC236}">
              <a16:creationId xmlns:a16="http://schemas.microsoft.com/office/drawing/2014/main" id="{96DA9651-7381-4D38-8A38-6AF4FB23FB9B}"/>
            </a:ext>
          </a:extLst>
        </xdr:cNvPr>
        <xdr:cNvSpPr/>
      </xdr:nvSpPr>
      <xdr:spPr>
        <a:xfrm>
          <a:off x="11487150" y="17810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106</xdr:row>
      <xdr:rowOff>136525</xdr:rowOff>
    </xdr:to>
    <xdr:cxnSp macro="">
      <xdr:nvCxnSpPr>
        <xdr:cNvPr id="888" name="直線コネクタ 887">
          <a:extLst>
            <a:ext uri="{FF2B5EF4-FFF2-40B4-BE49-F238E27FC236}">
              <a16:creationId xmlns:a16="http://schemas.microsoft.com/office/drawing/2014/main" id="{FDAE080E-C968-466F-AC0B-431A8E7C3AF4}"/>
            </a:ext>
          </a:extLst>
        </xdr:cNvPr>
        <xdr:cNvCxnSpPr/>
      </xdr:nvCxnSpPr>
      <xdr:spPr>
        <a:xfrm>
          <a:off x="11541760" y="17859375"/>
          <a:ext cx="80518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83185</xdr:rowOff>
    </xdr:from>
    <xdr:ext cx="405130" cy="259080"/>
    <xdr:sp macro="" textlink="">
      <xdr:nvSpPr>
        <xdr:cNvPr id="889" name="n_1aveValue【庁舎】&#10;有形固定資産減価償却率">
          <a:extLst>
            <a:ext uri="{FF2B5EF4-FFF2-40B4-BE49-F238E27FC236}">
              <a16:creationId xmlns:a16="http://schemas.microsoft.com/office/drawing/2014/main" id="{6A45E1A7-060E-42F3-B177-ED7DEAE9F724}"/>
            </a:ext>
          </a:extLst>
        </xdr:cNvPr>
        <xdr:cNvSpPr txBox="1"/>
      </xdr:nvSpPr>
      <xdr:spPr>
        <a:xfrm>
          <a:off x="13738225" y="17744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2590" cy="259080"/>
    <xdr:sp macro="" textlink="">
      <xdr:nvSpPr>
        <xdr:cNvPr id="890" name="n_2aveValue【庁舎】&#10;有形固定資産減価償却率">
          <a:extLst>
            <a:ext uri="{FF2B5EF4-FFF2-40B4-BE49-F238E27FC236}">
              <a16:creationId xmlns:a16="http://schemas.microsoft.com/office/drawing/2014/main" id="{AE8A36BD-BB65-4DD0-A724-87FD726D9E94}"/>
            </a:ext>
          </a:extLst>
        </xdr:cNvPr>
        <xdr:cNvSpPr txBox="1"/>
      </xdr:nvSpPr>
      <xdr:spPr>
        <a:xfrm>
          <a:off x="12957175" y="17696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125730</xdr:rowOff>
    </xdr:from>
    <xdr:ext cx="402590" cy="259080"/>
    <xdr:sp macro="" textlink="">
      <xdr:nvSpPr>
        <xdr:cNvPr id="891" name="n_3aveValue【庁舎】&#10;有形固定資産減価償却率">
          <a:extLst>
            <a:ext uri="{FF2B5EF4-FFF2-40B4-BE49-F238E27FC236}">
              <a16:creationId xmlns:a16="http://schemas.microsoft.com/office/drawing/2014/main" id="{9D3CC75A-A475-417E-92FB-09DDB9DF89F6}"/>
            </a:ext>
          </a:extLst>
        </xdr:cNvPr>
        <xdr:cNvSpPr txBox="1"/>
      </xdr:nvSpPr>
      <xdr:spPr>
        <a:xfrm>
          <a:off x="12171045" y="17788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21590</xdr:rowOff>
    </xdr:from>
    <xdr:ext cx="402590" cy="259080"/>
    <xdr:sp macro="" textlink="">
      <xdr:nvSpPr>
        <xdr:cNvPr id="892" name="n_4aveValue【庁舎】&#10;有形固定資産減価償却率">
          <a:extLst>
            <a:ext uri="{FF2B5EF4-FFF2-40B4-BE49-F238E27FC236}">
              <a16:creationId xmlns:a16="http://schemas.microsoft.com/office/drawing/2014/main" id="{175647F6-9A40-440B-BCF9-15A85A19F021}"/>
            </a:ext>
          </a:extLst>
        </xdr:cNvPr>
        <xdr:cNvSpPr txBox="1"/>
      </xdr:nvSpPr>
      <xdr:spPr>
        <a:xfrm>
          <a:off x="11354435" y="18020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49530</xdr:rowOff>
    </xdr:from>
    <xdr:ext cx="405130" cy="259080"/>
    <xdr:sp macro="" textlink="">
      <xdr:nvSpPr>
        <xdr:cNvPr id="893" name="n_1mainValue【庁舎】&#10;有形固定資産減価償却率">
          <a:extLst>
            <a:ext uri="{FF2B5EF4-FFF2-40B4-BE49-F238E27FC236}">
              <a16:creationId xmlns:a16="http://schemas.microsoft.com/office/drawing/2014/main" id="{C9EFD84B-2289-4270-9B8B-B5395AE09C7B}"/>
            </a:ext>
          </a:extLst>
        </xdr:cNvPr>
        <xdr:cNvSpPr txBox="1"/>
      </xdr:nvSpPr>
      <xdr:spPr>
        <a:xfrm>
          <a:off x="13738225" y="18227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24765</xdr:rowOff>
    </xdr:from>
    <xdr:ext cx="402590" cy="259080"/>
    <xdr:sp macro="" textlink="">
      <xdr:nvSpPr>
        <xdr:cNvPr id="894" name="n_2mainValue【庁舎】&#10;有形固定資産減価償却率">
          <a:extLst>
            <a:ext uri="{FF2B5EF4-FFF2-40B4-BE49-F238E27FC236}">
              <a16:creationId xmlns:a16="http://schemas.microsoft.com/office/drawing/2014/main" id="{AAF038D8-6C6B-4B7C-9D46-1543FC42DD7E}"/>
            </a:ext>
          </a:extLst>
        </xdr:cNvPr>
        <xdr:cNvSpPr txBox="1"/>
      </xdr:nvSpPr>
      <xdr:spPr>
        <a:xfrm>
          <a:off x="12957175" y="18194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6985</xdr:rowOff>
    </xdr:from>
    <xdr:ext cx="402590" cy="256540"/>
    <xdr:sp macro="" textlink="">
      <xdr:nvSpPr>
        <xdr:cNvPr id="895" name="n_3mainValue【庁舎】&#10;有形固定資産減価償却率">
          <a:extLst>
            <a:ext uri="{FF2B5EF4-FFF2-40B4-BE49-F238E27FC236}">
              <a16:creationId xmlns:a16="http://schemas.microsoft.com/office/drawing/2014/main" id="{7B3D77F9-4B73-4F49-83E2-3A46124C2805}"/>
            </a:ext>
          </a:extLst>
        </xdr:cNvPr>
        <xdr:cNvSpPr txBox="1"/>
      </xdr:nvSpPr>
      <xdr:spPr>
        <a:xfrm>
          <a:off x="12171045" y="18354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97790</xdr:rowOff>
    </xdr:from>
    <xdr:ext cx="402590" cy="256540"/>
    <xdr:sp macro="" textlink="">
      <xdr:nvSpPr>
        <xdr:cNvPr id="896" name="n_4mainValue【庁舎】&#10;有形固定資産減価償却率">
          <a:extLst>
            <a:ext uri="{FF2B5EF4-FFF2-40B4-BE49-F238E27FC236}">
              <a16:creationId xmlns:a16="http://schemas.microsoft.com/office/drawing/2014/main" id="{8EF1938F-64A0-4373-8DAC-4D6D85E63770}"/>
            </a:ext>
          </a:extLst>
        </xdr:cNvPr>
        <xdr:cNvSpPr txBox="1"/>
      </xdr:nvSpPr>
      <xdr:spPr>
        <a:xfrm>
          <a:off x="11354435" y="17581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6F58A31C-7895-4145-8623-F82AFB921F6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42DC7CAA-67AE-4213-86E1-984548FAE809}"/>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80359FE0-0B14-4EF1-8CDD-5B62732CF813}"/>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977ECEC2-B659-417E-98B2-4D2491DC0434}"/>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E0EDB8FB-7536-49AE-867C-C47995CEAEB2}"/>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D33A646B-05AA-4B16-9D90-C6B6CB9DB57C}"/>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3990F3CE-8B42-4CE5-AAED-89CCDEA48AF4}"/>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F801A095-0962-4C7E-B7C4-67A78AA4226B}"/>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5" name="テキスト ボックス 904">
          <a:extLst>
            <a:ext uri="{FF2B5EF4-FFF2-40B4-BE49-F238E27FC236}">
              <a16:creationId xmlns:a16="http://schemas.microsoft.com/office/drawing/2014/main" id="{76102870-79AB-464B-AB84-4C365D57AE42}"/>
            </a:ext>
          </a:extLst>
        </xdr:cNvPr>
        <xdr:cNvSpPr txBox="1"/>
      </xdr:nvSpPr>
      <xdr:spPr>
        <a:xfrm>
          <a:off x="164401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4C208873-B28D-4B4F-9D57-41F126434D02}"/>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4820" cy="259080"/>
    <xdr:sp macro="" textlink="">
      <xdr:nvSpPr>
        <xdr:cNvPr id="907" name="テキスト ボックス 906">
          <a:extLst>
            <a:ext uri="{FF2B5EF4-FFF2-40B4-BE49-F238E27FC236}">
              <a16:creationId xmlns:a16="http://schemas.microsoft.com/office/drawing/2014/main" id="{E2DA7D52-5ACB-41D7-B99A-F86DF20BA162}"/>
            </a:ext>
          </a:extLst>
        </xdr:cNvPr>
        <xdr:cNvSpPr txBox="1"/>
      </xdr:nvSpPr>
      <xdr:spPr>
        <a:xfrm>
          <a:off x="16047085"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908" name="直線コネクタ 907">
          <a:extLst>
            <a:ext uri="{FF2B5EF4-FFF2-40B4-BE49-F238E27FC236}">
              <a16:creationId xmlns:a16="http://schemas.microsoft.com/office/drawing/2014/main" id="{0E1E5AEC-F7BB-44FB-93BA-AE3AA64C5E99}"/>
            </a:ext>
          </a:extLst>
        </xdr:cNvPr>
        <xdr:cNvCxnSpPr/>
      </xdr:nvCxnSpPr>
      <xdr:spPr>
        <a:xfrm>
          <a:off x="164592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909" name="テキスト ボックス 908">
          <a:extLst>
            <a:ext uri="{FF2B5EF4-FFF2-40B4-BE49-F238E27FC236}">
              <a16:creationId xmlns:a16="http://schemas.microsoft.com/office/drawing/2014/main" id="{F7F6D049-CF86-40F9-B646-332532E37AB7}"/>
            </a:ext>
          </a:extLst>
        </xdr:cNvPr>
        <xdr:cNvSpPr txBox="1"/>
      </xdr:nvSpPr>
      <xdr:spPr>
        <a:xfrm>
          <a:off x="160470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0" name="直線コネクタ 909">
          <a:extLst>
            <a:ext uri="{FF2B5EF4-FFF2-40B4-BE49-F238E27FC236}">
              <a16:creationId xmlns:a16="http://schemas.microsoft.com/office/drawing/2014/main" id="{58F1B9C3-2E83-41ED-B797-0C82384BAE63}"/>
            </a:ext>
          </a:extLst>
        </xdr:cNvPr>
        <xdr:cNvCxnSpPr/>
      </xdr:nvCxnSpPr>
      <xdr:spPr>
        <a:xfrm>
          <a:off x="164592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11" name="テキスト ボックス 910">
          <a:extLst>
            <a:ext uri="{FF2B5EF4-FFF2-40B4-BE49-F238E27FC236}">
              <a16:creationId xmlns:a16="http://schemas.microsoft.com/office/drawing/2014/main" id="{B3C2C763-43EC-44CE-8574-7E5875CB7128}"/>
            </a:ext>
          </a:extLst>
        </xdr:cNvPr>
        <xdr:cNvSpPr txBox="1"/>
      </xdr:nvSpPr>
      <xdr:spPr>
        <a:xfrm>
          <a:off x="16047085" y="1825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2" name="直線コネクタ 911">
          <a:extLst>
            <a:ext uri="{FF2B5EF4-FFF2-40B4-BE49-F238E27FC236}">
              <a16:creationId xmlns:a16="http://schemas.microsoft.com/office/drawing/2014/main" id="{470F116A-0C3F-4F27-B3DE-9E6C3408779E}"/>
            </a:ext>
          </a:extLst>
        </xdr:cNvPr>
        <xdr:cNvCxnSpPr/>
      </xdr:nvCxnSpPr>
      <xdr:spPr>
        <a:xfrm>
          <a:off x="164592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13" name="テキスト ボックス 912">
          <a:extLst>
            <a:ext uri="{FF2B5EF4-FFF2-40B4-BE49-F238E27FC236}">
              <a16:creationId xmlns:a16="http://schemas.microsoft.com/office/drawing/2014/main" id="{0F9048C5-21B7-4989-8FA7-E536444CABF2}"/>
            </a:ext>
          </a:extLst>
        </xdr:cNvPr>
        <xdr:cNvSpPr txBox="1"/>
      </xdr:nvSpPr>
      <xdr:spPr>
        <a:xfrm>
          <a:off x="16047085" y="1792478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4" name="直線コネクタ 913">
          <a:extLst>
            <a:ext uri="{FF2B5EF4-FFF2-40B4-BE49-F238E27FC236}">
              <a16:creationId xmlns:a16="http://schemas.microsoft.com/office/drawing/2014/main" id="{A084F348-DF7F-4878-99E5-C5492ACA928A}"/>
            </a:ext>
          </a:extLst>
        </xdr:cNvPr>
        <xdr:cNvCxnSpPr/>
      </xdr:nvCxnSpPr>
      <xdr:spPr>
        <a:xfrm>
          <a:off x="164592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15" name="テキスト ボックス 914">
          <a:extLst>
            <a:ext uri="{FF2B5EF4-FFF2-40B4-BE49-F238E27FC236}">
              <a16:creationId xmlns:a16="http://schemas.microsoft.com/office/drawing/2014/main" id="{C3D6475A-13AE-4C08-9864-9E693E83384E}"/>
            </a:ext>
          </a:extLst>
        </xdr:cNvPr>
        <xdr:cNvSpPr txBox="1"/>
      </xdr:nvSpPr>
      <xdr:spPr>
        <a:xfrm>
          <a:off x="16047085"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6" name="直線コネクタ 915">
          <a:extLst>
            <a:ext uri="{FF2B5EF4-FFF2-40B4-BE49-F238E27FC236}">
              <a16:creationId xmlns:a16="http://schemas.microsoft.com/office/drawing/2014/main" id="{6054D3AD-AA5A-4D53-A70A-02CD1E31185C}"/>
            </a:ext>
          </a:extLst>
        </xdr:cNvPr>
        <xdr:cNvCxnSpPr/>
      </xdr:nvCxnSpPr>
      <xdr:spPr>
        <a:xfrm>
          <a:off x="164592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17" name="テキスト ボックス 916">
          <a:extLst>
            <a:ext uri="{FF2B5EF4-FFF2-40B4-BE49-F238E27FC236}">
              <a16:creationId xmlns:a16="http://schemas.microsoft.com/office/drawing/2014/main" id="{13929627-BFFC-4C91-BD0F-FB7C68957442}"/>
            </a:ext>
          </a:extLst>
        </xdr:cNvPr>
        <xdr:cNvSpPr txBox="1"/>
      </xdr:nvSpPr>
      <xdr:spPr>
        <a:xfrm>
          <a:off x="16047085" y="17278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8" name="直線コネクタ 917">
          <a:extLst>
            <a:ext uri="{FF2B5EF4-FFF2-40B4-BE49-F238E27FC236}">
              <a16:creationId xmlns:a16="http://schemas.microsoft.com/office/drawing/2014/main" id="{5B189E17-084F-4809-89A4-7CAFE79C64E4}"/>
            </a:ext>
          </a:extLst>
        </xdr:cNvPr>
        <xdr:cNvCxnSpPr/>
      </xdr:nvCxnSpPr>
      <xdr:spPr>
        <a:xfrm>
          <a:off x="164592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19" name="テキスト ボックス 918">
          <a:extLst>
            <a:ext uri="{FF2B5EF4-FFF2-40B4-BE49-F238E27FC236}">
              <a16:creationId xmlns:a16="http://schemas.microsoft.com/office/drawing/2014/main" id="{48662BF8-8145-47D4-A8F4-001EEB031804}"/>
            </a:ext>
          </a:extLst>
        </xdr:cNvPr>
        <xdr:cNvSpPr txBox="1"/>
      </xdr:nvSpPr>
      <xdr:spPr>
        <a:xfrm>
          <a:off x="16047085" y="169462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37198DA9-C84A-4415-AF4A-41D97C896EC9}"/>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21" name="テキスト ボックス 920">
          <a:extLst>
            <a:ext uri="{FF2B5EF4-FFF2-40B4-BE49-F238E27FC236}">
              <a16:creationId xmlns:a16="http://schemas.microsoft.com/office/drawing/2014/main" id="{097259F5-7CB2-44A6-A309-869765F95B10}"/>
            </a:ext>
          </a:extLst>
        </xdr:cNvPr>
        <xdr:cNvSpPr txBox="1"/>
      </xdr:nvSpPr>
      <xdr:spPr>
        <a:xfrm>
          <a:off x="16047085"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D4EED694-1EF8-45A1-8E0F-268B39122C01}"/>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50165</xdr:rowOff>
    </xdr:from>
    <xdr:to>
      <xdr:col>116</xdr:col>
      <xdr:colOff>62865</xdr:colOff>
      <xdr:row>108</xdr:row>
      <xdr:rowOff>164465</xdr:rowOff>
    </xdr:to>
    <xdr:cxnSp macro="">
      <xdr:nvCxnSpPr>
        <xdr:cNvPr id="923" name="直線コネクタ 922">
          <a:extLst>
            <a:ext uri="{FF2B5EF4-FFF2-40B4-BE49-F238E27FC236}">
              <a16:creationId xmlns:a16="http://schemas.microsoft.com/office/drawing/2014/main" id="{BFFF384F-1866-4D28-839E-400BBF46A5D7}"/>
            </a:ext>
          </a:extLst>
        </xdr:cNvPr>
        <xdr:cNvCxnSpPr/>
      </xdr:nvCxnSpPr>
      <xdr:spPr>
        <a:xfrm flipV="1">
          <a:off x="19947255" y="1719897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168275</xdr:rowOff>
    </xdr:from>
    <xdr:ext cx="469900" cy="256540"/>
    <xdr:sp macro="" textlink="">
      <xdr:nvSpPr>
        <xdr:cNvPr id="924" name="【庁舎】&#10;一人当たり面積最小値テキスト">
          <a:extLst>
            <a:ext uri="{FF2B5EF4-FFF2-40B4-BE49-F238E27FC236}">
              <a16:creationId xmlns:a16="http://schemas.microsoft.com/office/drawing/2014/main" id="{59151E4E-DC47-41C5-BD2B-AF0F28E2473D}"/>
            </a:ext>
          </a:extLst>
        </xdr:cNvPr>
        <xdr:cNvSpPr txBox="1"/>
      </xdr:nvSpPr>
      <xdr:spPr>
        <a:xfrm>
          <a:off x="19985990" y="186886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164465</xdr:rowOff>
    </xdr:from>
    <xdr:to>
      <xdr:col>116</xdr:col>
      <xdr:colOff>152400</xdr:colOff>
      <xdr:row>108</xdr:row>
      <xdr:rowOff>164465</xdr:rowOff>
    </xdr:to>
    <xdr:cxnSp macro="">
      <xdr:nvCxnSpPr>
        <xdr:cNvPr id="925" name="直線コネクタ 924">
          <a:extLst>
            <a:ext uri="{FF2B5EF4-FFF2-40B4-BE49-F238E27FC236}">
              <a16:creationId xmlns:a16="http://schemas.microsoft.com/office/drawing/2014/main" id="{9BD63EDF-B256-41A9-8870-AB508748E5DB}"/>
            </a:ext>
          </a:extLst>
        </xdr:cNvPr>
        <xdr:cNvCxnSpPr/>
      </xdr:nvCxnSpPr>
      <xdr:spPr>
        <a:xfrm>
          <a:off x="19885660" y="186848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168275</xdr:rowOff>
    </xdr:from>
    <xdr:ext cx="469900" cy="256540"/>
    <xdr:sp macro="" textlink="">
      <xdr:nvSpPr>
        <xdr:cNvPr id="926" name="【庁舎】&#10;一人当たり面積最大値テキスト">
          <a:extLst>
            <a:ext uri="{FF2B5EF4-FFF2-40B4-BE49-F238E27FC236}">
              <a16:creationId xmlns:a16="http://schemas.microsoft.com/office/drawing/2014/main" id="{094E185F-02B3-4B8C-B49A-9934327BA8E8}"/>
            </a:ext>
          </a:extLst>
        </xdr:cNvPr>
        <xdr:cNvSpPr txBox="1"/>
      </xdr:nvSpPr>
      <xdr:spPr>
        <a:xfrm>
          <a:off x="19985990" y="169741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50165</xdr:rowOff>
    </xdr:from>
    <xdr:to>
      <xdr:col>116</xdr:col>
      <xdr:colOff>152400</xdr:colOff>
      <xdr:row>100</xdr:row>
      <xdr:rowOff>50165</xdr:rowOff>
    </xdr:to>
    <xdr:cxnSp macro="">
      <xdr:nvCxnSpPr>
        <xdr:cNvPr id="927" name="直線コネクタ 926">
          <a:extLst>
            <a:ext uri="{FF2B5EF4-FFF2-40B4-BE49-F238E27FC236}">
              <a16:creationId xmlns:a16="http://schemas.microsoft.com/office/drawing/2014/main" id="{1994D4A6-AD3F-4F95-8CD6-7351AF218571}"/>
            </a:ext>
          </a:extLst>
        </xdr:cNvPr>
        <xdr:cNvCxnSpPr/>
      </xdr:nvCxnSpPr>
      <xdr:spPr>
        <a:xfrm>
          <a:off x="19885660" y="171989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95250</xdr:rowOff>
    </xdr:from>
    <xdr:ext cx="469900" cy="259080"/>
    <xdr:sp macro="" textlink="">
      <xdr:nvSpPr>
        <xdr:cNvPr id="928" name="【庁舎】&#10;一人当たり面積平均値テキスト">
          <a:extLst>
            <a:ext uri="{FF2B5EF4-FFF2-40B4-BE49-F238E27FC236}">
              <a16:creationId xmlns:a16="http://schemas.microsoft.com/office/drawing/2014/main" id="{B3B49488-26BA-4F70-8E81-D68CDDDDE172}"/>
            </a:ext>
          </a:extLst>
        </xdr:cNvPr>
        <xdr:cNvSpPr txBox="1"/>
      </xdr:nvSpPr>
      <xdr:spPr>
        <a:xfrm>
          <a:off x="19985990" y="18265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116840</xdr:rowOff>
    </xdr:from>
    <xdr:to>
      <xdr:col>116</xdr:col>
      <xdr:colOff>114300</xdr:colOff>
      <xdr:row>107</xdr:row>
      <xdr:rowOff>46990</xdr:rowOff>
    </xdr:to>
    <xdr:sp macro="" textlink="">
      <xdr:nvSpPr>
        <xdr:cNvPr id="929" name="フローチャート: 判断 928">
          <a:extLst>
            <a:ext uri="{FF2B5EF4-FFF2-40B4-BE49-F238E27FC236}">
              <a16:creationId xmlns:a16="http://schemas.microsoft.com/office/drawing/2014/main" id="{F883BE09-372F-45D7-AE40-0CF960F2CE28}"/>
            </a:ext>
          </a:extLst>
        </xdr:cNvPr>
        <xdr:cNvSpPr/>
      </xdr:nvSpPr>
      <xdr:spPr>
        <a:xfrm>
          <a:off x="19904710" y="18290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31750</xdr:rowOff>
    </xdr:from>
    <xdr:to>
      <xdr:col>112</xdr:col>
      <xdr:colOff>38100</xdr:colOff>
      <xdr:row>106</xdr:row>
      <xdr:rowOff>133350</xdr:rowOff>
    </xdr:to>
    <xdr:sp macro="" textlink="">
      <xdr:nvSpPr>
        <xdr:cNvPr id="930" name="フローチャート: 判断 929">
          <a:extLst>
            <a:ext uri="{FF2B5EF4-FFF2-40B4-BE49-F238E27FC236}">
              <a16:creationId xmlns:a16="http://schemas.microsoft.com/office/drawing/2014/main" id="{35BB9316-1CEB-4C39-A0EE-113D2C3E91A3}"/>
            </a:ext>
          </a:extLst>
        </xdr:cNvPr>
        <xdr:cNvSpPr/>
      </xdr:nvSpPr>
      <xdr:spPr>
        <a:xfrm>
          <a:off x="19161760" y="182035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118745</xdr:rowOff>
    </xdr:from>
    <xdr:to>
      <xdr:col>107</xdr:col>
      <xdr:colOff>101600</xdr:colOff>
      <xdr:row>106</xdr:row>
      <xdr:rowOff>48895</xdr:rowOff>
    </xdr:to>
    <xdr:sp macro="" textlink="">
      <xdr:nvSpPr>
        <xdr:cNvPr id="931" name="フローチャート: 判断 930">
          <a:extLst>
            <a:ext uri="{FF2B5EF4-FFF2-40B4-BE49-F238E27FC236}">
              <a16:creationId xmlns:a16="http://schemas.microsoft.com/office/drawing/2014/main" id="{0913CB1D-0777-4215-990D-A37326AD66FA}"/>
            </a:ext>
          </a:extLst>
        </xdr:cNvPr>
        <xdr:cNvSpPr/>
      </xdr:nvSpPr>
      <xdr:spPr>
        <a:xfrm>
          <a:off x="18345150" y="181229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114935</xdr:rowOff>
    </xdr:from>
    <xdr:to>
      <xdr:col>102</xdr:col>
      <xdr:colOff>165100</xdr:colOff>
      <xdr:row>106</xdr:row>
      <xdr:rowOff>45085</xdr:rowOff>
    </xdr:to>
    <xdr:sp macro="" textlink="">
      <xdr:nvSpPr>
        <xdr:cNvPr id="932" name="フローチャート: 判断 931">
          <a:extLst>
            <a:ext uri="{FF2B5EF4-FFF2-40B4-BE49-F238E27FC236}">
              <a16:creationId xmlns:a16="http://schemas.microsoft.com/office/drawing/2014/main" id="{D3A4F4B4-6B9A-4623-9EFA-8856DAB7C40F}"/>
            </a:ext>
          </a:extLst>
        </xdr:cNvPr>
        <xdr:cNvSpPr/>
      </xdr:nvSpPr>
      <xdr:spPr>
        <a:xfrm>
          <a:off x="17547590" y="181171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137795</xdr:rowOff>
    </xdr:from>
    <xdr:to>
      <xdr:col>98</xdr:col>
      <xdr:colOff>38100</xdr:colOff>
      <xdr:row>106</xdr:row>
      <xdr:rowOff>67945</xdr:rowOff>
    </xdr:to>
    <xdr:sp macro="" textlink="">
      <xdr:nvSpPr>
        <xdr:cNvPr id="933" name="フローチャート: 判断 932">
          <a:extLst>
            <a:ext uri="{FF2B5EF4-FFF2-40B4-BE49-F238E27FC236}">
              <a16:creationId xmlns:a16="http://schemas.microsoft.com/office/drawing/2014/main" id="{67C5B863-E301-4B21-83F5-3599A06C8E66}"/>
            </a:ext>
          </a:extLst>
        </xdr:cNvPr>
        <xdr:cNvSpPr/>
      </xdr:nvSpPr>
      <xdr:spPr>
        <a:xfrm>
          <a:off x="16761460" y="181362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4" name="テキスト ボックス 933">
          <a:extLst>
            <a:ext uri="{FF2B5EF4-FFF2-40B4-BE49-F238E27FC236}">
              <a16:creationId xmlns:a16="http://schemas.microsoft.com/office/drawing/2014/main" id="{A9A720A1-97EB-4EAD-B048-7A259DA97B70}"/>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5" name="テキスト ボックス 934">
          <a:extLst>
            <a:ext uri="{FF2B5EF4-FFF2-40B4-BE49-F238E27FC236}">
              <a16:creationId xmlns:a16="http://schemas.microsoft.com/office/drawing/2014/main" id="{3699E170-9FBB-4D31-BD0A-2A91C49B3AEF}"/>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6" name="テキスト ボックス 935">
          <a:extLst>
            <a:ext uri="{FF2B5EF4-FFF2-40B4-BE49-F238E27FC236}">
              <a16:creationId xmlns:a16="http://schemas.microsoft.com/office/drawing/2014/main" id="{EE4005A4-C00F-41F0-B01A-2E2C171311D1}"/>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7" name="テキスト ボックス 936">
          <a:extLst>
            <a:ext uri="{FF2B5EF4-FFF2-40B4-BE49-F238E27FC236}">
              <a16:creationId xmlns:a16="http://schemas.microsoft.com/office/drawing/2014/main" id="{8E7A1390-9555-45FA-89DC-6848591F6EB1}"/>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8" name="テキスト ボックス 937">
          <a:extLst>
            <a:ext uri="{FF2B5EF4-FFF2-40B4-BE49-F238E27FC236}">
              <a16:creationId xmlns:a16="http://schemas.microsoft.com/office/drawing/2014/main" id="{F8F68372-A929-4F71-90C6-757F9674C936}"/>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67945</xdr:rowOff>
    </xdr:from>
    <xdr:to>
      <xdr:col>116</xdr:col>
      <xdr:colOff>114300</xdr:colOff>
      <xdr:row>102</xdr:row>
      <xdr:rowOff>169545</xdr:rowOff>
    </xdr:to>
    <xdr:sp macro="" textlink="">
      <xdr:nvSpPr>
        <xdr:cNvPr id="939" name="楕円 938">
          <a:extLst>
            <a:ext uri="{FF2B5EF4-FFF2-40B4-BE49-F238E27FC236}">
              <a16:creationId xmlns:a16="http://schemas.microsoft.com/office/drawing/2014/main" id="{97F9A352-06CF-474A-8236-6884F934C29C}"/>
            </a:ext>
          </a:extLst>
        </xdr:cNvPr>
        <xdr:cNvSpPr/>
      </xdr:nvSpPr>
      <xdr:spPr>
        <a:xfrm>
          <a:off x="19904710" y="175539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90805</xdr:rowOff>
    </xdr:from>
    <xdr:ext cx="469900" cy="258445"/>
    <xdr:sp macro="" textlink="">
      <xdr:nvSpPr>
        <xdr:cNvPr id="940" name="【庁舎】&#10;一人当たり面積該当値テキスト">
          <a:extLst>
            <a:ext uri="{FF2B5EF4-FFF2-40B4-BE49-F238E27FC236}">
              <a16:creationId xmlns:a16="http://schemas.microsoft.com/office/drawing/2014/main" id="{3287BAA9-A729-46AB-8A50-B47723F19927}"/>
            </a:ext>
          </a:extLst>
        </xdr:cNvPr>
        <xdr:cNvSpPr txBox="1"/>
      </xdr:nvSpPr>
      <xdr:spPr>
        <a:xfrm>
          <a:off x="19985990" y="17411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941" name="楕円 940">
          <a:extLst>
            <a:ext uri="{FF2B5EF4-FFF2-40B4-BE49-F238E27FC236}">
              <a16:creationId xmlns:a16="http://schemas.microsoft.com/office/drawing/2014/main" id="{766BA558-C206-4927-95A3-3AC1086DDCD0}"/>
            </a:ext>
          </a:extLst>
        </xdr:cNvPr>
        <xdr:cNvSpPr/>
      </xdr:nvSpPr>
      <xdr:spPr>
        <a:xfrm>
          <a:off x="19161760" y="175856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118745</xdr:rowOff>
    </xdr:from>
    <xdr:to>
      <xdr:col>116</xdr:col>
      <xdr:colOff>63500</xdr:colOff>
      <xdr:row>102</xdr:row>
      <xdr:rowOff>144780</xdr:rowOff>
    </xdr:to>
    <xdr:cxnSp macro="">
      <xdr:nvCxnSpPr>
        <xdr:cNvPr id="942" name="直線コネクタ 941">
          <a:extLst>
            <a:ext uri="{FF2B5EF4-FFF2-40B4-BE49-F238E27FC236}">
              <a16:creationId xmlns:a16="http://schemas.microsoft.com/office/drawing/2014/main" id="{BE242A31-E997-40E1-834D-BD92678EA75C}"/>
            </a:ext>
          </a:extLst>
        </xdr:cNvPr>
        <xdr:cNvCxnSpPr/>
      </xdr:nvCxnSpPr>
      <xdr:spPr>
        <a:xfrm flipV="1">
          <a:off x="19204940" y="17608550"/>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116840</xdr:rowOff>
    </xdr:from>
    <xdr:to>
      <xdr:col>107</xdr:col>
      <xdr:colOff>101600</xdr:colOff>
      <xdr:row>103</xdr:row>
      <xdr:rowOff>46990</xdr:rowOff>
    </xdr:to>
    <xdr:sp macro="" textlink="">
      <xdr:nvSpPr>
        <xdr:cNvPr id="943" name="楕円 942">
          <a:extLst>
            <a:ext uri="{FF2B5EF4-FFF2-40B4-BE49-F238E27FC236}">
              <a16:creationId xmlns:a16="http://schemas.microsoft.com/office/drawing/2014/main" id="{39212784-4DBB-439A-90CC-801C65B15A50}"/>
            </a:ext>
          </a:extLst>
        </xdr:cNvPr>
        <xdr:cNvSpPr/>
      </xdr:nvSpPr>
      <xdr:spPr>
        <a:xfrm>
          <a:off x="18345150" y="176047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167640</xdr:rowOff>
    </xdr:to>
    <xdr:cxnSp macro="">
      <xdr:nvCxnSpPr>
        <xdr:cNvPr id="944" name="直線コネクタ 943">
          <a:extLst>
            <a:ext uri="{FF2B5EF4-FFF2-40B4-BE49-F238E27FC236}">
              <a16:creationId xmlns:a16="http://schemas.microsoft.com/office/drawing/2014/main" id="{EB2DA373-F022-4614-BC75-E71B426F21B9}"/>
            </a:ext>
          </a:extLst>
        </xdr:cNvPr>
        <xdr:cNvCxnSpPr/>
      </xdr:nvCxnSpPr>
      <xdr:spPr>
        <a:xfrm flipV="1">
          <a:off x="18399760" y="17630775"/>
          <a:ext cx="8051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143510</xdr:rowOff>
    </xdr:from>
    <xdr:to>
      <xdr:col>102</xdr:col>
      <xdr:colOff>165100</xdr:colOff>
      <xdr:row>103</xdr:row>
      <xdr:rowOff>73025</xdr:rowOff>
    </xdr:to>
    <xdr:sp macro="" textlink="">
      <xdr:nvSpPr>
        <xdr:cNvPr id="945" name="楕円 944">
          <a:extLst>
            <a:ext uri="{FF2B5EF4-FFF2-40B4-BE49-F238E27FC236}">
              <a16:creationId xmlns:a16="http://schemas.microsoft.com/office/drawing/2014/main" id="{5CBE4E71-AF88-42D3-AAC6-48AEF07779C4}"/>
            </a:ext>
          </a:extLst>
        </xdr:cNvPr>
        <xdr:cNvSpPr/>
      </xdr:nvSpPr>
      <xdr:spPr>
        <a:xfrm>
          <a:off x="17547590" y="17629505"/>
          <a:ext cx="1092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167640</xdr:rowOff>
    </xdr:from>
    <xdr:to>
      <xdr:col>107</xdr:col>
      <xdr:colOff>50800</xdr:colOff>
      <xdr:row>103</xdr:row>
      <xdr:rowOff>22225</xdr:rowOff>
    </xdr:to>
    <xdr:cxnSp macro="">
      <xdr:nvCxnSpPr>
        <xdr:cNvPr id="946" name="直線コネクタ 945">
          <a:extLst>
            <a:ext uri="{FF2B5EF4-FFF2-40B4-BE49-F238E27FC236}">
              <a16:creationId xmlns:a16="http://schemas.microsoft.com/office/drawing/2014/main" id="{472C535A-F8B1-46E0-A66A-D328CD14E03D}"/>
            </a:ext>
          </a:extLst>
        </xdr:cNvPr>
        <xdr:cNvCxnSpPr/>
      </xdr:nvCxnSpPr>
      <xdr:spPr>
        <a:xfrm flipV="1">
          <a:off x="17602200" y="17659350"/>
          <a:ext cx="7975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20320</xdr:rowOff>
    </xdr:from>
    <xdr:to>
      <xdr:col>98</xdr:col>
      <xdr:colOff>38100</xdr:colOff>
      <xdr:row>103</xdr:row>
      <xdr:rowOff>121920</xdr:rowOff>
    </xdr:to>
    <xdr:sp macro="" textlink="">
      <xdr:nvSpPr>
        <xdr:cNvPr id="947" name="楕円 946">
          <a:extLst>
            <a:ext uri="{FF2B5EF4-FFF2-40B4-BE49-F238E27FC236}">
              <a16:creationId xmlns:a16="http://schemas.microsoft.com/office/drawing/2014/main" id="{3FB2E535-B0AC-44D8-BB58-778C18F65863}"/>
            </a:ext>
          </a:extLst>
        </xdr:cNvPr>
        <xdr:cNvSpPr/>
      </xdr:nvSpPr>
      <xdr:spPr>
        <a:xfrm>
          <a:off x="16761460" y="176758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22225</xdr:rowOff>
    </xdr:from>
    <xdr:to>
      <xdr:col>102</xdr:col>
      <xdr:colOff>114300</xdr:colOff>
      <xdr:row>103</xdr:row>
      <xdr:rowOff>71120</xdr:rowOff>
    </xdr:to>
    <xdr:cxnSp macro="">
      <xdr:nvCxnSpPr>
        <xdr:cNvPr id="948" name="直線コネクタ 947">
          <a:extLst>
            <a:ext uri="{FF2B5EF4-FFF2-40B4-BE49-F238E27FC236}">
              <a16:creationId xmlns:a16="http://schemas.microsoft.com/office/drawing/2014/main" id="{A343293A-BEA8-4F6A-815F-DCA8F2313146}"/>
            </a:ext>
          </a:extLst>
        </xdr:cNvPr>
        <xdr:cNvCxnSpPr/>
      </xdr:nvCxnSpPr>
      <xdr:spPr>
        <a:xfrm flipV="1">
          <a:off x="16804640" y="17677765"/>
          <a:ext cx="7975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124460</xdr:rowOff>
    </xdr:from>
    <xdr:ext cx="469900" cy="259080"/>
    <xdr:sp macro="" textlink="">
      <xdr:nvSpPr>
        <xdr:cNvPr id="949" name="n_1aveValue【庁舎】&#10;一人当たり面積">
          <a:extLst>
            <a:ext uri="{FF2B5EF4-FFF2-40B4-BE49-F238E27FC236}">
              <a16:creationId xmlns:a16="http://schemas.microsoft.com/office/drawing/2014/main" id="{A471B44D-0E65-4ADA-A4FC-DF0012CBFB9C}"/>
            </a:ext>
          </a:extLst>
        </xdr:cNvPr>
        <xdr:cNvSpPr txBox="1"/>
      </xdr:nvSpPr>
      <xdr:spPr>
        <a:xfrm>
          <a:off x="18982055" y="18300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40640</xdr:rowOff>
    </xdr:from>
    <xdr:ext cx="467360" cy="256540"/>
    <xdr:sp macro="" textlink="">
      <xdr:nvSpPr>
        <xdr:cNvPr id="950" name="n_2aveValue【庁舎】&#10;一人当たり面積">
          <a:extLst>
            <a:ext uri="{FF2B5EF4-FFF2-40B4-BE49-F238E27FC236}">
              <a16:creationId xmlns:a16="http://schemas.microsoft.com/office/drawing/2014/main" id="{97F1B68F-C52C-49CB-ACD4-2E5844C00843}"/>
            </a:ext>
          </a:extLst>
        </xdr:cNvPr>
        <xdr:cNvSpPr txBox="1"/>
      </xdr:nvSpPr>
      <xdr:spPr>
        <a:xfrm>
          <a:off x="18181955" y="18214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36195</xdr:rowOff>
    </xdr:from>
    <xdr:ext cx="467360" cy="259080"/>
    <xdr:sp macro="" textlink="">
      <xdr:nvSpPr>
        <xdr:cNvPr id="951" name="n_3aveValue【庁舎】&#10;一人当たり面積">
          <a:extLst>
            <a:ext uri="{FF2B5EF4-FFF2-40B4-BE49-F238E27FC236}">
              <a16:creationId xmlns:a16="http://schemas.microsoft.com/office/drawing/2014/main" id="{026DBD78-7E97-4FD1-841C-8091FFB5F668}"/>
            </a:ext>
          </a:extLst>
        </xdr:cNvPr>
        <xdr:cNvSpPr txBox="1"/>
      </xdr:nvSpPr>
      <xdr:spPr>
        <a:xfrm>
          <a:off x="17384395" y="18209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59055</xdr:rowOff>
    </xdr:from>
    <xdr:ext cx="467360" cy="259080"/>
    <xdr:sp macro="" textlink="">
      <xdr:nvSpPr>
        <xdr:cNvPr id="952" name="n_4aveValue【庁舎】&#10;一人当たり面積">
          <a:extLst>
            <a:ext uri="{FF2B5EF4-FFF2-40B4-BE49-F238E27FC236}">
              <a16:creationId xmlns:a16="http://schemas.microsoft.com/office/drawing/2014/main" id="{DED0C6EF-2FFE-4114-A17A-E1770C1D7481}"/>
            </a:ext>
          </a:extLst>
        </xdr:cNvPr>
        <xdr:cNvSpPr txBox="1"/>
      </xdr:nvSpPr>
      <xdr:spPr>
        <a:xfrm>
          <a:off x="16588740" y="182289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40640</xdr:rowOff>
    </xdr:from>
    <xdr:ext cx="469900" cy="256540"/>
    <xdr:sp macro="" textlink="">
      <xdr:nvSpPr>
        <xdr:cNvPr id="953" name="n_1mainValue【庁舎】&#10;一人当たり面積">
          <a:extLst>
            <a:ext uri="{FF2B5EF4-FFF2-40B4-BE49-F238E27FC236}">
              <a16:creationId xmlns:a16="http://schemas.microsoft.com/office/drawing/2014/main" id="{33855173-8808-4311-BBDF-884B78986752}"/>
            </a:ext>
          </a:extLst>
        </xdr:cNvPr>
        <xdr:cNvSpPr txBox="1"/>
      </xdr:nvSpPr>
      <xdr:spPr>
        <a:xfrm>
          <a:off x="18982055" y="1735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63500</xdr:rowOff>
    </xdr:from>
    <xdr:ext cx="467360" cy="256540"/>
    <xdr:sp macro="" textlink="">
      <xdr:nvSpPr>
        <xdr:cNvPr id="954" name="n_2mainValue【庁舎】&#10;一人当たり面積">
          <a:extLst>
            <a:ext uri="{FF2B5EF4-FFF2-40B4-BE49-F238E27FC236}">
              <a16:creationId xmlns:a16="http://schemas.microsoft.com/office/drawing/2014/main" id="{7AE75207-424C-4FD4-9EE5-E4C6B0D4B55B}"/>
            </a:ext>
          </a:extLst>
        </xdr:cNvPr>
        <xdr:cNvSpPr txBox="1"/>
      </xdr:nvSpPr>
      <xdr:spPr>
        <a:xfrm>
          <a:off x="18181955" y="17376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89535</xdr:rowOff>
    </xdr:from>
    <xdr:ext cx="467360" cy="256540"/>
    <xdr:sp macro="" textlink="">
      <xdr:nvSpPr>
        <xdr:cNvPr id="955" name="n_3mainValue【庁舎】&#10;一人当たり面積">
          <a:extLst>
            <a:ext uri="{FF2B5EF4-FFF2-40B4-BE49-F238E27FC236}">
              <a16:creationId xmlns:a16="http://schemas.microsoft.com/office/drawing/2014/main" id="{228083C5-A6A7-41B4-9110-4719CDB37A50}"/>
            </a:ext>
          </a:extLst>
        </xdr:cNvPr>
        <xdr:cNvSpPr txBox="1"/>
      </xdr:nvSpPr>
      <xdr:spPr>
        <a:xfrm>
          <a:off x="17384395" y="17409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138430</xdr:rowOff>
    </xdr:from>
    <xdr:ext cx="467360" cy="259080"/>
    <xdr:sp macro="" textlink="">
      <xdr:nvSpPr>
        <xdr:cNvPr id="956" name="n_4mainValue【庁舎】&#10;一人当たり面積">
          <a:extLst>
            <a:ext uri="{FF2B5EF4-FFF2-40B4-BE49-F238E27FC236}">
              <a16:creationId xmlns:a16="http://schemas.microsoft.com/office/drawing/2014/main" id="{DA439142-94AB-42A7-86D8-446D09E03671}"/>
            </a:ext>
          </a:extLst>
        </xdr:cNvPr>
        <xdr:cNvSpPr txBox="1"/>
      </xdr:nvSpPr>
      <xdr:spPr>
        <a:xfrm>
          <a:off x="16588740" y="17451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E2D30B83-3DD2-4BC6-9BBD-E2276784CE0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23178A8F-2540-4893-A143-B4F3A6D75843}"/>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EC32E7DB-9503-4EBF-BA47-163C7402DC0C}"/>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・図書館については、生涯学習センター知遊館（岩滝）に図書館本館を併設し、旧町（野田川、加悦）単位で分館を設置しています。本館は平成</a:t>
          </a:r>
          <a:r>
            <a:rPr kumimoji="1" lang="en-US" altLang="ja-JP" sz="1100">
              <a:latin typeface="ＭＳ Ｐゴシック"/>
              <a:ea typeface="ＭＳ Ｐゴシック"/>
            </a:rPr>
            <a:t>13</a:t>
          </a:r>
          <a:r>
            <a:rPr kumimoji="1" lang="ja-JP" altLang="en-US" sz="1100">
              <a:latin typeface="ＭＳ Ｐゴシック"/>
              <a:ea typeface="ＭＳ Ｐゴシック"/>
            </a:rPr>
            <a:t>年開館と比較的新しいが、分館は昭和</a:t>
          </a:r>
          <a:r>
            <a:rPr kumimoji="1" lang="en-US" altLang="ja-JP" sz="1100">
              <a:latin typeface="ＭＳ Ｐゴシック"/>
              <a:ea typeface="ＭＳ Ｐゴシック"/>
            </a:rPr>
            <a:t>57</a:t>
          </a:r>
          <a:r>
            <a:rPr kumimoji="1" lang="ja-JP" altLang="en-US" sz="1100">
              <a:latin typeface="ＭＳ Ｐゴシック"/>
              <a:ea typeface="ＭＳ Ｐゴシック"/>
            </a:rPr>
            <a:t>年、昭和</a:t>
          </a:r>
          <a:r>
            <a:rPr kumimoji="1" lang="en-US" altLang="ja-JP" sz="1100">
              <a:latin typeface="ＭＳ Ｐゴシック"/>
              <a:ea typeface="ＭＳ Ｐゴシック"/>
            </a:rPr>
            <a:t>50</a:t>
          </a:r>
          <a:r>
            <a:rPr kumimoji="1" lang="ja-JP" altLang="en-US" sz="1100">
              <a:latin typeface="ＭＳ Ｐゴシック"/>
              <a:ea typeface="ＭＳ Ｐゴシック"/>
            </a:rPr>
            <a:t>年供用開始となるため老朽化が進んでいるため、今後、総合管理計画の方針に基づき、図書館のあり方について検討をしていきます。</a:t>
          </a:r>
        </a:p>
        <a:p>
          <a:r>
            <a:rPr kumimoji="1" lang="ja-JP" altLang="en-US" sz="1100">
              <a:latin typeface="ＭＳ Ｐゴシック"/>
              <a:ea typeface="ＭＳ Ｐゴシック"/>
            </a:rPr>
            <a:t>・一般廃棄物処理施設については、類似団体と比較しても高い比率となっています。宮津市、伊根町と宮津与謝環境組合を組織し、令和2年度に新ごみ処理施設が稼働したことから、これまでの施設は順次閉鎖することとしているため比率の低下を見込んでいますが、既存施設の減価償却も進んでいるため大きな比率の改善は見込めない状況です。</a:t>
          </a:r>
        </a:p>
        <a:p>
          <a:r>
            <a:rPr kumimoji="1" lang="ja-JP" altLang="en-US" sz="1100">
              <a:latin typeface="ＭＳ Ｐゴシック"/>
              <a:ea typeface="ＭＳ Ｐゴシック"/>
            </a:rPr>
            <a:t>・福祉施設は類似団体と比較して高い比率となっています。老朽化が進んでおり総合管理計画に基づき閉鎖している施設もあるため、減価償却率の上昇要因となっています。閉鎖施設の活用・廃止について今後検討していきます。</a:t>
          </a:r>
          <a:endParaRPr kumimoji="1" lang="en-US" altLang="ja-JP" sz="1100">
            <a:latin typeface="ＭＳ Ｐゴシック"/>
            <a:ea typeface="ＭＳ Ｐゴシック"/>
          </a:endParaRPr>
        </a:p>
        <a:p>
          <a:r>
            <a:rPr kumimoji="1" lang="ja-JP" altLang="en-US" sz="1100">
              <a:latin typeface="ＭＳ Ｐゴシック"/>
              <a:ea typeface="ＭＳ Ｐゴシック"/>
            </a:rPr>
            <a:t>・消防施設は合併以降詰所の耐震補強、改修を行っており類似団体平均程度で推移しています。消防水利施設の整備により今後も横ばいで推移すると見込んでいます。</a:t>
          </a:r>
        </a:p>
        <a:p>
          <a:r>
            <a:rPr kumimoji="1" lang="ja-JP" altLang="en-US" sz="1100">
              <a:latin typeface="ＭＳ Ｐゴシック"/>
              <a:ea typeface="ＭＳ Ｐゴシック"/>
            </a:rPr>
            <a:t>・市民会館は類似団体と比較して高い比率となっています。中央公民館を除き改修する方針としているため、今後は比率の低下を見込んでいます。</a:t>
          </a:r>
        </a:p>
        <a:p>
          <a:r>
            <a:rPr kumimoji="1" lang="ja-JP" altLang="en-US" sz="1100">
              <a:latin typeface="ＭＳ Ｐゴシック"/>
              <a:ea typeface="ＭＳ Ｐゴシック"/>
            </a:rPr>
            <a:t>・庁舎は付属施設であるCATV施設の老朽化により平成30年度以降大きく比率が低下しています。今後は空調設備などの付属設備の改修により施設の長寿命化を図ります。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73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400"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340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a:ea typeface="ＭＳ Ｐゴシック"/>
          </a:endParaRPr>
        </a:p>
        <a:p>
          <a:pPr algn="l"/>
          <a:r>
            <a:rPr kumimoji="1" lang="en-US" altLang="ja-JP" sz="1000">
              <a:solidFill>
                <a:srgbClr val="000000"/>
              </a:solidFill>
              <a:latin typeface="ＭＳ Ｐゴシック"/>
              <a:ea typeface="ＭＳ Ｐゴシック"/>
            </a:rPr>
            <a:t>    </a:t>
          </a:r>
          <a:r>
            <a:rPr kumimoji="1" lang="ja-JP" altLang="en-US" sz="1000">
              <a:solidFill>
                <a:srgbClr val="000000"/>
              </a:solidFill>
              <a:latin typeface="ＭＳ Ｐゴシック"/>
              <a:ea typeface="ＭＳ Ｐゴシック"/>
            </a:rPr>
            <a:t>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３カ年平均は昨年度と比較して０．１ポイントの減であるが、類似団体との比較では大きく平均を下回っている。</a:t>
          </a:r>
        </a:p>
        <a:p>
          <a:r>
            <a:rPr kumimoji="1" lang="ja-JP" altLang="en-US" sz="1300">
              <a:latin typeface="ＭＳ Ｐゴシック"/>
              <a:ea typeface="ＭＳ Ｐゴシック"/>
            </a:rPr>
            <a:t>　単年度では基準財政需要額は増加、基準財政収入額は減少し、数値自体は０．０２６ポイント減少しているが、今後も交付税に依存した財政運営となることは必至であり、財政指数は低水準で推移していく見込で、財政力の弱さは顕著になっている。今後は施設の統廃合などによる歳出抑制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24765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41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273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111125</xdr:rowOff>
    </xdr:from>
    <xdr:ext cx="762000" cy="25273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24765</xdr:rowOff>
    </xdr:from>
    <xdr:to>
      <xdr:col>24</xdr:col>
      <xdr:colOff>12700</xdr:colOff>
      <xdr:row>37</xdr:row>
      <xdr:rowOff>24765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87630</xdr:rowOff>
    </xdr:from>
    <xdr:to>
      <xdr:col>23</xdr:col>
      <xdr:colOff>133350</xdr:colOff>
      <xdr:row>45</xdr:row>
      <xdr:rowOff>100965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28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44450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3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27940</xdr:rowOff>
    </xdr:from>
    <xdr:to>
      <xdr:col>23</xdr:col>
      <xdr:colOff>184150</xdr:colOff>
      <xdr:row>42</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87630</xdr:rowOff>
    </xdr:from>
    <xdr:to>
      <xdr:col>19</xdr:col>
      <xdr:colOff>133350</xdr:colOff>
      <xdr:row>45</xdr:row>
      <xdr:rowOff>87630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0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106045</xdr:rowOff>
    </xdr:from>
    <xdr:to>
      <xdr:col>19</xdr:col>
      <xdr:colOff>184150</xdr:colOff>
      <xdr:row>42</xdr:row>
      <xdr:rowOff>36195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46355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45</xdr:row>
      <xdr:rowOff>87630</xdr:rowOff>
    </xdr:from>
    <xdr:to>
      <xdr:col>15</xdr:col>
      <xdr:colOff>82550</xdr:colOff>
      <xdr:row>45</xdr:row>
      <xdr:rowOff>87630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0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159385</xdr:rowOff>
    </xdr:from>
    <xdr:to>
      <xdr:col>15</xdr:col>
      <xdr:colOff>133350</xdr:colOff>
      <xdr:row>42</xdr:row>
      <xdr:rowOff>89535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99695</xdr:rowOff>
    </xdr:from>
    <xdr:ext cx="762000" cy="25273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576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74930</xdr:rowOff>
    </xdr:from>
    <xdr:to>
      <xdr:col>11</xdr:col>
      <xdr:colOff>31750</xdr:colOff>
      <xdr:row>45</xdr:row>
      <xdr:rowOff>87630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90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1270</xdr:rowOff>
    </xdr:from>
    <xdr:to>
      <xdr:col>11</xdr:col>
      <xdr:colOff>82550</xdr:colOff>
      <xdr:row>42</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113030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14605</xdr:rowOff>
    </xdr:from>
    <xdr:to>
      <xdr:col>7</xdr:col>
      <xdr:colOff>31750</xdr:colOff>
      <xdr:row>42</xdr:row>
      <xdr:rowOff>116205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126365</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45</xdr:row>
      <xdr:rowOff>50165</xdr:rowOff>
    </xdr:from>
    <xdr:to>
      <xdr:col>23</xdr:col>
      <xdr:colOff>184150</xdr:colOff>
      <xdr:row>45</xdr:row>
      <xdr:rowOff>151765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117475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61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45</xdr:row>
      <xdr:rowOff>36830</xdr:rowOff>
    </xdr:from>
    <xdr:to>
      <xdr:col>19</xdr:col>
      <xdr:colOff>184150</xdr:colOff>
      <xdr:row>45</xdr:row>
      <xdr:rowOff>138430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123190</xdr:rowOff>
    </xdr:from>
    <xdr:ext cx="736600" cy="25273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3844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45</xdr:row>
      <xdr:rowOff>36830</xdr:rowOff>
    </xdr:from>
    <xdr:to>
      <xdr:col>15</xdr:col>
      <xdr:colOff>133350</xdr:colOff>
      <xdr:row>45</xdr:row>
      <xdr:rowOff>138430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123190</xdr:rowOff>
    </xdr:from>
    <xdr:ext cx="762000" cy="25273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38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45</xdr:row>
      <xdr:rowOff>36830</xdr:rowOff>
    </xdr:from>
    <xdr:to>
      <xdr:col>11</xdr:col>
      <xdr:colOff>82550</xdr:colOff>
      <xdr:row>45</xdr:row>
      <xdr:rowOff>138430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123190</xdr:rowOff>
    </xdr:from>
    <xdr:ext cx="762000" cy="25273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38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45</xdr:row>
      <xdr:rowOff>23495</xdr:rowOff>
    </xdr:from>
    <xdr:to>
      <xdr:col>7</xdr:col>
      <xdr:colOff>31750</xdr:colOff>
      <xdr:row>45</xdr:row>
      <xdr:rowOff>125095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109855</xdr:rowOff>
    </xdr:from>
    <xdr:ext cx="762000" cy="25273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51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昨年度と比較して４．９ポイントの減であるが、依然として類似団体平均を大きく超過している。</a:t>
          </a:r>
          <a:r>
            <a:rPr kumimoji="1" lang="ja-JP" altLang="en-US" sz="1100">
              <a:solidFill>
                <a:schemeClr val="tx1"/>
              </a:solidFill>
              <a:latin typeface="ＭＳ Ｐゴシック"/>
              <a:ea typeface="ＭＳ Ｐゴシック"/>
            </a:rPr>
            <a:t>歳入の経常一般財源額は、普通交付税の臨時経済対策費が令和３年度限りで創設されたことにより増加し、歳出の経常一般財源額は過疎債をソフト事業に充当したことにより減少したことが要因である。</a:t>
          </a:r>
        </a:p>
        <a:p>
          <a:r>
            <a:rPr kumimoji="1" lang="ja-JP" altLang="en-US" sz="1100">
              <a:solidFill>
                <a:srgbClr val="FF0000"/>
              </a:solidFill>
              <a:latin typeface="ＭＳ Ｐゴシック"/>
              <a:ea typeface="ＭＳ Ｐゴシック"/>
            </a:rPr>
            <a:t>　</a:t>
          </a:r>
          <a:r>
            <a:rPr kumimoji="1" lang="ja-JP" altLang="en-US" sz="1100">
              <a:latin typeface="ＭＳ Ｐゴシック"/>
              <a:ea typeface="ＭＳ Ｐゴシック"/>
            </a:rPr>
            <a:t>類似団体平均を超過している要因</a:t>
          </a:r>
          <a:r>
            <a:rPr kumimoji="1" lang="ja-JP" altLang="en-US" sz="1100">
              <a:solidFill>
                <a:schemeClr val="tx1"/>
              </a:solidFill>
              <a:latin typeface="ＭＳ Ｐゴシック"/>
              <a:ea typeface="ＭＳ Ｐゴシック"/>
            </a:rPr>
            <a:t>は、令和元年度からの幼保無償化の通年化に伴い、経常経費充当財源であった保育所保育料が減となったため、経常一般財源が増加したことである。</a:t>
          </a:r>
        </a:p>
        <a:p>
          <a:r>
            <a:rPr kumimoji="1" lang="ja-JP" altLang="en-US" sz="1100">
              <a:solidFill>
                <a:srgbClr val="FF0000"/>
              </a:solidFill>
              <a:latin typeface="ＭＳ Ｐゴシック"/>
              <a:ea typeface="ＭＳ Ｐゴシック"/>
            </a:rPr>
            <a:t>　</a:t>
          </a:r>
          <a:r>
            <a:rPr kumimoji="1" lang="ja-JP" altLang="en-US" sz="1100">
              <a:solidFill>
                <a:schemeClr val="tx1"/>
              </a:solidFill>
              <a:latin typeface="ＭＳ Ｐゴシック"/>
              <a:ea typeface="ＭＳ Ｐゴシック"/>
            </a:rPr>
            <a:t>また、繰出金、公債費は依然として高い水準にあるため、普通建設事業費の緊縮などによる公債費の抑制と繰出金の対策となる取組みが必要である。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7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33020</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63500</xdr:rowOff>
    </xdr:from>
    <xdr:ext cx="762000" cy="25273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77470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56950"/>
          <a:ext cx="8382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145415</xdr:rowOff>
    </xdr:from>
    <xdr:ext cx="762000" cy="25273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8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128905</xdr:rowOff>
    </xdr:from>
    <xdr:to>
      <xdr:col>23</xdr:col>
      <xdr:colOff>184150</xdr:colOff>
      <xdr:row>63</xdr:row>
      <xdr:rowOff>59055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48895</xdr:rowOff>
    </xdr:from>
    <xdr:to>
      <xdr:col>19</xdr:col>
      <xdr:colOff>133350</xdr:colOff>
      <xdr:row>66</xdr:row>
      <xdr:rowOff>77470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645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102235</xdr:rowOff>
    </xdr:from>
    <xdr:to>
      <xdr:col>19</xdr:col>
      <xdr:colOff>184150</xdr:colOff>
      <xdr:row>64</xdr:row>
      <xdr:rowOff>32385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42545</xdr:rowOff>
    </xdr:from>
    <xdr:ext cx="736600" cy="25273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24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48895</xdr:rowOff>
    </xdr:from>
    <xdr:to>
      <xdr:col>15</xdr:col>
      <xdr:colOff>82550</xdr:colOff>
      <xdr:row>66</xdr:row>
      <xdr:rowOff>92075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6459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106680</xdr:rowOff>
    </xdr:from>
    <xdr:to>
      <xdr:col>15</xdr:col>
      <xdr:colOff>133350</xdr:colOff>
      <xdr:row>64</xdr:row>
      <xdr:rowOff>36830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46990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73025</xdr:rowOff>
    </xdr:from>
    <xdr:to>
      <xdr:col>11</xdr:col>
      <xdr:colOff>31750</xdr:colOff>
      <xdr:row>66</xdr:row>
      <xdr:rowOff>92075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887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82550</xdr:rowOff>
    </xdr:from>
    <xdr:to>
      <xdr:col>11</xdr:col>
      <xdr:colOff>82550</xdr:colOff>
      <xdr:row>64</xdr:row>
      <xdr:rowOff>12700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22860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82550</xdr:rowOff>
    </xdr:from>
    <xdr:to>
      <xdr:col>7</xdr:col>
      <xdr:colOff>31750</xdr:colOff>
      <xdr:row>64</xdr:row>
      <xdr:rowOff>12700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22860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29210</xdr:rowOff>
    </xdr:from>
    <xdr:ext cx="762000" cy="25273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02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26670</xdr:rowOff>
    </xdr:from>
    <xdr:to>
      <xdr:col>19</xdr:col>
      <xdr:colOff>184150</xdr:colOff>
      <xdr:row>66</xdr:row>
      <xdr:rowOff>128270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113030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2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169545</xdr:rowOff>
    </xdr:from>
    <xdr:to>
      <xdr:col>15</xdr:col>
      <xdr:colOff>133350</xdr:colOff>
      <xdr:row>66</xdr:row>
      <xdr:rowOff>99695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84455</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0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41275</xdr:rowOff>
    </xdr:from>
    <xdr:to>
      <xdr:col>11</xdr:col>
      <xdr:colOff>82550</xdr:colOff>
      <xdr:row>66</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56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127635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4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22225</xdr:rowOff>
    </xdr:from>
    <xdr:to>
      <xdr:col>7</xdr:col>
      <xdr:colOff>31750</xdr:colOff>
      <xdr:row>66</xdr:row>
      <xdr:rowOff>123825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109220</xdr:rowOff>
    </xdr:from>
    <xdr:ext cx="762000" cy="25273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49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[194,737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p>
        <a:p>
          <a:r>
            <a:rPr lang="ja-JP" altLang="en-US" sz="1100">
              <a:latin typeface="ＭＳ Ｐゴシック"/>
              <a:ea typeface="ＭＳ Ｐゴシック"/>
            </a:rPr>
            <a:t>　昨年度と比較して8,235円の増となっているが、会計年度任用職員制度への移行により、令和3年度になり通年で期末手当の全額支給となったことが要因である。</a:t>
          </a:r>
        </a:p>
        <a:p>
          <a:r>
            <a:rPr kumimoji="1" lang="ja-JP" altLang="en-US" sz="1100">
              <a:latin typeface="ＭＳ Ｐゴシック"/>
              <a:ea typeface="ＭＳ Ｐゴシック"/>
            </a:rPr>
            <a:t>　ラスパイレス指数の水準は高くないものの、人件費の抑制に繋がっていない現状である。物件費等については抑制状況にあるが、施設の統廃合も含め、抜本的な取組みが必要である。</a:t>
          </a:r>
        </a:p>
      </xdr:txBody>
    </xdr:sp>
    <xdr:clientData/>
  </xdr:twoCellAnchor>
  <xdr:oneCellAnchor>
    <xdr:from>
      <xdr:col>3</xdr:col>
      <xdr:colOff>95250</xdr:colOff>
      <xdr:row>77</xdr:row>
      <xdr:rowOff>6350</xdr:rowOff>
    </xdr:from>
    <xdr:ext cx="349885" cy="21907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273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64770</xdr:rowOff>
    </xdr:from>
    <xdr:to>
      <xdr:col>23</xdr:col>
      <xdr:colOff>133350</xdr:colOff>
      <xdr:row>89</xdr:row>
      <xdr:rowOff>1270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70"/>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144780</xdr:rowOff>
    </xdr:from>
    <xdr:ext cx="762000" cy="25273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3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242,922</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1270</xdr:rowOff>
    </xdr:from>
    <xdr:to>
      <xdr:col>24</xdr:col>
      <xdr:colOff>12700</xdr:colOff>
      <xdr:row>89</xdr:row>
      <xdr:rowOff>1270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151130</xdr:rowOff>
    </xdr:from>
    <xdr:ext cx="762000" cy="25908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89,603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64770</xdr:rowOff>
    </xdr:from>
    <xdr:to>
      <xdr:col>24</xdr:col>
      <xdr:colOff>12700</xdr:colOff>
      <xdr:row>80</xdr:row>
      <xdr:rowOff>64770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143510</xdr:rowOff>
    </xdr:from>
    <xdr:to>
      <xdr:col>23</xdr:col>
      <xdr:colOff>133350</xdr:colOff>
      <xdr:row>86</xdr:row>
      <xdr:rowOff>50800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1676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125730</xdr:rowOff>
    </xdr:from>
    <xdr:ext cx="762000" cy="25908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135,017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109220</xdr:rowOff>
    </xdr:from>
    <xdr:to>
      <xdr:col>23</xdr:col>
      <xdr:colOff>184150</xdr:colOff>
      <xdr:row>83</xdr:row>
      <xdr:rowOff>39370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107315</xdr:rowOff>
    </xdr:from>
    <xdr:to>
      <xdr:col>19</xdr:col>
      <xdr:colOff>133350</xdr:colOff>
      <xdr:row>85</xdr:row>
      <xdr:rowOff>143510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0911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142240</xdr:rowOff>
    </xdr:from>
    <xdr:to>
      <xdr:col>19</xdr:col>
      <xdr:colOff>184150</xdr:colOff>
      <xdr:row>83</xdr:row>
      <xdr:rowOff>72390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82550</xdr:rowOff>
    </xdr:from>
    <xdr:ext cx="736600" cy="25908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0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138,452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90805</xdr:rowOff>
    </xdr:from>
    <xdr:to>
      <xdr:col>15</xdr:col>
      <xdr:colOff>82550</xdr:colOff>
      <xdr:row>84</xdr:row>
      <xdr:rowOff>107315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926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79375</xdr:rowOff>
    </xdr:from>
    <xdr:to>
      <xdr:col>15</xdr:col>
      <xdr:colOff>133350</xdr:colOff>
      <xdr:row>83</xdr:row>
      <xdr:rowOff>9525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3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19685</xdr:rowOff>
    </xdr:from>
    <xdr:ext cx="762000" cy="25273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071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90805</xdr:rowOff>
    </xdr:from>
    <xdr:to>
      <xdr:col>11</xdr:col>
      <xdr:colOff>31750</xdr:colOff>
      <xdr:row>84</xdr:row>
      <xdr:rowOff>120650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926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73660</xdr:rowOff>
    </xdr:from>
    <xdr:to>
      <xdr:col>11</xdr:col>
      <xdr:colOff>82550</xdr:colOff>
      <xdr:row>83</xdr:row>
      <xdr:rowOff>3810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13970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0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92710</xdr:rowOff>
    </xdr:from>
    <xdr:to>
      <xdr:col>7</xdr:col>
      <xdr:colOff>31750</xdr:colOff>
      <xdr:row>83</xdr:row>
      <xdr:rowOff>22860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33020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2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86</xdr:row>
      <xdr:rowOff>0</xdr:rowOff>
    </xdr:from>
    <xdr:to>
      <xdr:col>23</xdr:col>
      <xdr:colOff>184150</xdr:colOff>
      <xdr:row>86</xdr:row>
      <xdr:rowOff>101600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143510</xdr:rowOff>
    </xdr:from>
    <xdr:ext cx="762000" cy="25273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16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194,737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92075</xdr:rowOff>
    </xdr:from>
    <xdr:to>
      <xdr:col>19</xdr:col>
      <xdr:colOff>184150</xdr:colOff>
      <xdr:row>86</xdr:row>
      <xdr:rowOff>22225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6985</xdr:rowOff>
    </xdr:from>
    <xdr:ext cx="736600" cy="25273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516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186,502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56515</xdr:rowOff>
    </xdr:from>
    <xdr:to>
      <xdr:col>15</xdr:col>
      <xdr:colOff>133350</xdr:colOff>
      <xdr:row>84</xdr:row>
      <xdr:rowOff>158115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143510</xdr:rowOff>
    </xdr:from>
    <xdr:ext cx="762000" cy="25273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453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40640</xdr:rowOff>
    </xdr:from>
    <xdr:to>
      <xdr:col>11</xdr:col>
      <xdr:colOff>82550</xdr:colOff>
      <xdr:row>84</xdr:row>
      <xdr:rowOff>141605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4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126365</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2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163,352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69850</xdr:rowOff>
    </xdr:from>
    <xdr:to>
      <xdr:col>7</xdr:col>
      <xdr:colOff>31750</xdr:colOff>
      <xdr:row>84</xdr:row>
      <xdr:rowOff>171450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156210</xdr:rowOff>
    </xdr:from>
    <xdr:ext cx="762000" cy="25273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58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166,445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昨年度と同水準であるが、類似団体平均との比較では２．４ポイント下回り水準である。今後も引き続き給与の適正化に努める。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73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73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90</xdr:row>
      <xdr:rowOff>36195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66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273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7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273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3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149860</xdr:rowOff>
    </xdr:from>
    <xdr:to>
      <xdr:col>81</xdr:col>
      <xdr:colOff>44450</xdr:colOff>
      <xdr:row>82</xdr:row>
      <xdr:rowOff>149860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08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141605</xdr:rowOff>
    </xdr:from>
    <xdr:ext cx="762000" cy="25908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34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169545</xdr:rowOff>
    </xdr:from>
    <xdr:to>
      <xdr:col>81</xdr:col>
      <xdr:colOff>95250</xdr:colOff>
      <xdr:row>85</xdr:row>
      <xdr:rowOff>99695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132715</xdr:rowOff>
    </xdr:from>
    <xdr:to>
      <xdr:col>77</xdr:col>
      <xdr:colOff>44450</xdr:colOff>
      <xdr:row>82</xdr:row>
      <xdr:rowOff>149860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916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67310</xdr:rowOff>
    </xdr:from>
    <xdr:to>
      <xdr:col>77</xdr:col>
      <xdr:colOff>95250</xdr:colOff>
      <xdr:row>85</xdr:row>
      <xdr:rowOff>168910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153670</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132715</xdr:rowOff>
    </xdr:from>
    <xdr:to>
      <xdr:col>72</xdr:col>
      <xdr:colOff>203200</xdr:colOff>
      <xdr:row>83</xdr:row>
      <xdr:rowOff>46990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19161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50165</xdr:rowOff>
    </xdr:from>
    <xdr:to>
      <xdr:col>73</xdr:col>
      <xdr:colOff>44450</xdr:colOff>
      <xdr:row>85</xdr:row>
      <xdr:rowOff>151765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136525</xdr:rowOff>
    </xdr:from>
    <xdr:ext cx="762000" cy="2584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46990</xdr:rowOff>
    </xdr:from>
    <xdr:to>
      <xdr:col>68</xdr:col>
      <xdr:colOff>152400</xdr:colOff>
      <xdr:row>83</xdr:row>
      <xdr:rowOff>99060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2773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169545</xdr:rowOff>
    </xdr:from>
    <xdr:to>
      <xdr:col>68</xdr:col>
      <xdr:colOff>203200</xdr:colOff>
      <xdr:row>85</xdr:row>
      <xdr:rowOff>99695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84455</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5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101600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99060</xdr:rowOff>
    </xdr:from>
    <xdr:to>
      <xdr:col>81</xdr:col>
      <xdr:colOff>95250</xdr:colOff>
      <xdr:row>83</xdr:row>
      <xdr:rowOff>29210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115570</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99060</xdr:rowOff>
    </xdr:from>
    <xdr:to>
      <xdr:col>77</xdr:col>
      <xdr:colOff>95250</xdr:colOff>
      <xdr:row>83</xdr:row>
      <xdr:rowOff>29210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39370</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26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81915</xdr:rowOff>
    </xdr:from>
    <xdr:to>
      <xdr:col>73</xdr:col>
      <xdr:colOff>44450</xdr:colOff>
      <xdr:row>83</xdr:row>
      <xdr:rowOff>12065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22225</xdr:rowOff>
    </xdr:from>
    <xdr:ext cx="7620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167640</xdr:rowOff>
    </xdr:from>
    <xdr:to>
      <xdr:col>68</xdr:col>
      <xdr:colOff>203200</xdr:colOff>
      <xdr:row>83</xdr:row>
      <xdr:rowOff>97790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107950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9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48260</xdr:rowOff>
    </xdr:from>
    <xdr:to>
      <xdr:col>64</xdr:col>
      <xdr:colOff>152400</xdr:colOff>
      <xdr:row>83</xdr:row>
      <xdr:rowOff>149860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160020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合併により、３町と３つの一部事務組合を普通会計に含むことになったため、類似団体平均を上回っている。今後も適切な定員管理に努める必要がある。</a:t>
          </a:r>
          <a:endParaRP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73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73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3175</xdr:rowOff>
    </xdr:from>
    <xdr:to>
      <xdr:col>81</xdr:col>
      <xdr:colOff>44450</xdr:colOff>
      <xdr:row>67</xdr:row>
      <xdr:rowOff>99060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275"/>
          <a:ext cx="0" cy="1638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71120</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99060</xdr:rowOff>
    </xdr:from>
    <xdr:to>
      <xdr:col>81</xdr:col>
      <xdr:colOff>133350</xdr:colOff>
      <xdr:row>67</xdr:row>
      <xdr:rowOff>99060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89535</xdr:rowOff>
    </xdr:from>
    <xdr:ext cx="762000" cy="25273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3175</xdr:rowOff>
    </xdr:from>
    <xdr:to>
      <xdr:col>81</xdr:col>
      <xdr:colOff>133350</xdr:colOff>
      <xdr:row>58</xdr:row>
      <xdr:rowOff>3175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34925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448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53340</xdr:rowOff>
    </xdr:from>
    <xdr:ext cx="762000" cy="25273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89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36830</xdr:rowOff>
    </xdr:from>
    <xdr:to>
      <xdr:col>81</xdr:col>
      <xdr:colOff>95250</xdr:colOff>
      <xdr:row>60</xdr:row>
      <xdr:rowOff>138430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165100</xdr:rowOff>
    </xdr:from>
    <xdr:to>
      <xdr:col>77</xdr:col>
      <xdr:colOff>44450</xdr:colOff>
      <xdr:row>65</xdr:row>
      <xdr:rowOff>635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379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25400</xdr:rowOff>
    </xdr:from>
    <xdr:to>
      <xdr:col>77</xdr:col>
      <xdr:colOff>95250</xdr:colOff>
      <xdr:row>61</xdr:row>
      <xdr:rowOff>127000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137160</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52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135890</xdr:rowOff>
    </xdr:from>
    <xdr:to>
      <xdr:col>72</xdr:col>
      <xdr:colOff>203200</xdr:colOff>
      <xdr:row>64</xdr:row>
      <xdr:rowOff>165100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08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144145</xdr:rowOff>
    </xdr:from>
    <xdr:ext cx="762000" cy="25273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596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52070</xdr:rowOff>
    </xdr:from>
    <xdr:to>
      <xdr:col>68</xdr:col>
      <xdr:colOff>152400</xdr:colOff>
      <xdr:row>64</xdr:row>
      <xdr:rowOff>135890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248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29210</xdr:rowOff>
    </xdr:from>
    <xdr:to>
      <xdr:col>68</xdr:col>
      <xdr:colOff>203200</xdr:colOff>
      <xdr:row>61</xdr:row>
      <xdr:rowOff>130810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140970</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56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46355</xdr:rowOff>
    </xdr:from>
    <xdr:to>
      <xdr:col>64</xdr:col>
      <xdr:colOff>152400</xdr:colOff>
      <xdr:row>61</xdr:row>
      <xdr:rowOff>147955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158115</xdr:rowOff>
    </xdr:from>
    <xdr:ext cx="762000" cy="25273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3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155575</xdr:rowOff>
    </xdr:from>
    <xdr:to>
      <xdr:col>81</xdr:col>
      <xdr:colOff>95250</xdr:colOff>
      <xdr:row>65</xdr:row>
      <xdr:rowOff>86360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28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127635</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0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121285</xdr:rowOff>
    </xdr:from>
    <xdr:to>
      <xdr:col>77</xdr:col>
      <xdr:colOff>95250</xdr:colOff>
      <xdr:row>65</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94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36195</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8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114300</xdr:rowOff>
    </xdr:from>
    <xdr:to>
      <xdr:col>73</xdr:col>
      <xdr:colOff>44450</xdr:colOff>
      <xdr:row>65</xdr:row>
      <xdr:rowOff>44450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29210</xdr:rowOff>
    </xdr:from>
    <xdr:ext cx="762000" cy="25273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73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635</xdr:rowOff>
    </xdr:from>
    <xdr:to>
      <xdr:col>64</xdr:col>
      <xdr:colOff>152400</xdr:colOff>
      <xdr:row>64</xdr:row>
      <xdr:rowOff>102235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86995</xdr:rowOff>
    </xdr:from>
    <xdr:ext cx="762000" cy="25273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597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昨年度と比較して０．２ポイントの増となり、類似団体平均との差は１０．９ポイントと昨年度と比べ縮んでいる。</a:t>
          </a:r>
        </a:p>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下水道等の公営企業会計にかかる公営企業債の償還が今後５～１０年の期間でピークを迎えることに加え、一般会計においても施設統廃合に係る新たな整備事業が控える中、新ごみ処理施設建設事業に係る元金償還も重なり、今後も悪化傾向にあるため、起債の発行抑制を計画的に進める必要がある。</a:t>
          </a: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273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273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123190</xdr:rowOff>
    </xdr:from>
    <xdr:to>
      <xdr:col>81</xdr:col>
      <xdr:colOff>44450</xdr:colOff>
      <xdr:row>44</xdr:row>
      <xdr:rowOff>109855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390"/>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81915</xdr:rowOff>
    </xdr:from>
    <xdr:ext cx="76200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109855</xdr:rowOff>
    </xdr:from>
    <xdr:to>
      <xdr:col>81</xdr:col>
      <xdr:colOff>133350</xdr:colOff>
      <xdr:row>44</xdr:row>
      <xdr:rowOff>109855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38100</xdr:rowOff>
    </xdr:from>
    <xdr:ext cx="762000" cy="25908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123190</xdr:rowOff>
    </xdr:from>
    <xdr:to>
      <xdr:col>81</xdr:col>
      <xdr:colOff>133350</xdr:colOff>
      <xdr:row>36</xdr:row>
      <xdr:rowOff>123190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95885</xdr:rowOff>
    </xdr:from>
    <xdr:to>
      <xdr:col>81</xdr:col>
      <xdr:colOff>44450</xdr:colOff>
      <xdr:row>44</xdr:row>
      <xdr:rowOff>109855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63968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10160</xdr:rowOff>
    </xdr:from>
    <xdr:ext cx="762000" cy="25908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165100</xdr:rowOff>
    </xdr:from>
    <xdr:to>
      <xdr:col>81</xdr:col>
      <xdr:colOff>95250</xdr:colOff>
      <xdr:row>40</xdr:row>
      <xdr:rowOff>95250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95885</xdr:rowOff>
    </xdr:from>
    <xdr:to>
      <xdr:col>77</xdr:col>
      <xdr:colOff>44450</xdr:colOff>
      <xdr:row>44</xdr:row>
      <xdr:rowOff>95885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639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137160</xdr:rowOff>
    </xdr:from>
    <xdr:to>
      <xdr:col>77</xdr:col>
      <xdr:colOff>95250</xdr:colOff>
      <xdr:row>40</xdr:row>
      <xdr:rowOff>67310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77470</xdr:rowOff>
    </xdr:from>
    <xdr:ext cx="736600" cy="25273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25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13335</xdr:rowOff>
    </xdr:from>
    <xdr:to>
      <xdr:col>72</xdr:col>
      <xdr:colOff>203200</xdr:colOff>
      <xdr:row>44</xdr:row>
      <xdr:rowOff>95885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5571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13970</xdr:rowOff>
    </xdr:from>
    <xdr:to>
      <xdr:col>73</xdr:col>
      <xdr:colOff>44450</xdr:colOff>
      <xdr:row>40</xdr:row>
      <xdr:rowOff>115570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125730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122555</xdr:rowOff>
    </xdr:from>
    <xdr:to>
      <xdr:col>68</xdr:col>
      <xdr:colOff>152400</xdr:colOff>
      <xdr:row>44</xdr:row>
      <xdr:rowOff>13335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949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20955</xdr:rowOff>
    </xdr:from>
    <xdr:to>
      <xdr:col>68</xdr:col>
      <xdr:colOff>203200</xdr:colOff>
      <xdr:row>40</xdr:row>
      <xdr:rowOff>122555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7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132715</xdr:rowOff>
    </xdr:from>
    <xdr:ext cx="762000" cy="25273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47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6985</xdr:rowOff>
    </xdr:from>
    <xdr:to>
      <xdr:col>64</xdr:col>
      <xdr:colOff>152400</xdr:colOff>
      <xdr:row>40</xdr:row>
      <xdr:rowOff>109220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118745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3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59055</xdr:rowOff>
    </xdr:from>
    <xdr:to>
      <xdr:col>81</xdr:col>
      <xdr:colOff>95250</xdr:colOff>
      <xdr:row>44</xdr:row>
      <xdr:rowOff>160655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6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126365</xdr:rowOff>
    </xdr:from>
    <xdr:ext cx="76200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9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45085</xdr:rowOff>
    </xdr:from>
    <xdr:to>
      <xdr:col>77</xdr:col>
      <xdr:colOff>95250</xdr:colOff>
      <xdr:row>44</xdr:row>
      <xdr:rowOff>146685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132080</xdr:rowOff>
    </xdr:from>
    <xdr:ext cx="736600" cy="25273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758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45085</xdr:rowOff>
    </xdr:from>
    <xdr:to>
      <xdr:col>73</xdr:col>
      <xdr:colOff>44450</xdr:colOff>
      <xdr:row>44</xdr:row>
      <xdr:rowOff>146685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132080</xdr:rowOff>
    </xdr:from>
    <xdr:ext cx="762000" cy="25273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75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133985</xdr:rowOff>
    </xdr:from>
    <xdr:to>
      <xdr:col>68</xdr:col>
      <xdr:colOff>203200</xdr:colOff>
      <xdr:row>44</xdr:row>
      <xdr:rowOff>64135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48895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9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71755</xdr:rowOff>
    </xdr:from>
    <xdr:to>
      <xdr:col>64</xdr:col>
      <xdr:colOff>152400</xdr:colOff>
      <xdr:row>44</xdr:row>
      <xdr:rowOff>1905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158115</xdr:rowOff>
    </xdr:from>
    <xdr:ext cx="762000" cy="25273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304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繰上償還による地方債現在高の減などにより、昨年度と比較して１３．１ポイントの減となったが、例年同様に類似団体平均を大きく上回っている。</a:t>
          </a:r>
        </a:p>
        <a:p>
          <a:r>
            <a:rPr kumimoji="1" lang="ja-JP" altLang="en-US" sz="1300">
              <a:latin typeface="ＭＳ Ｐゴシック"/>
              <a:ea typeface="ＭＳ Ｐゴシック"/>
            </a:rPr>
            <a:t>　公営企業債繰入が減となるなどのマイナス要因があったが、令和元年度の大規模事業による起債現在高の大幅増の影響により将来負担比率が高い水準で推移することが予想される。今後も事業実施の適正化を図り、財政の健全化に努める。</a:t>
          </a:r>
        </a:p>
      </xdr:txBody>
    </xdr:sp>
    <xdr:clientData/>
  </xdr:twoCellAnchor>
  <xdr:oneCellAnchor>
    <xdr:from>
      <xdr:col>61</xdr:col>
      <xdr:colOff>6350</xdr:colOff>
      <xdr:row>10</xdr:row>
      <xdr:rowOff>63500</xdr:rowOff>
    </xdr:from>
    <xdr:ext cx="298450" cy="21907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73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73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7620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455"/>
          <a:ext cx="0" cy="1409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151130</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7620</xdr:rowOff>
    </xdr:from>
    <xdr:to>
      <xdr:col>81</xdr:col>
      <xdr:colOff>133350</xdr:colOff>
      <xdr:row>22</xdr:row>
      <xdr:rowOff>7620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130810</xdr:rowOff>
    </xdr:from>
    <xdr:to>
      <xdr:col>81</xdr:col>
      <xdr:colOff>44450</xdr:colOff>
      <xdr:row>22</xdr:row>
      <xdr:rowOff>135255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731260"/>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170815</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152400</xdr:rowOff>
    </xdr:from>
    <xdr:to>
      <xdr:col>81</xdr:col>
      <xdr:colOff>95250</xdr:colOff>
      <xdr:row>14</xdr:row>
      <xdr:rowOff>82550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135255</xdr:rowOff>
    </xdr:from>
    <xdr:to>
      <xdr:col>77</xdr:col>
      <xdr:colOff>44450</xdr:colOff>
      <xdr:row>23</xdr:row>
      <xdr:rowOff>76200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9071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65405</xdr:rowOff>
    </xdr:from>
    <xdr:to>
      <xdr:col>77</xdr:col>
      <xdr:colOff>95250</xdr:colOff>
      <xdr:row>14</xdr:row>
      <xdr:rowOff>167005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6350</xdr:rowOff>
    </xdr:from>
    <xdr:ext cx="736600" cy="25273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52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22</xdr:row>
      <xdr:rowOff>81280</xdr:rowOff>
    </xdr:from>
    <xdr:to>
      <xdr:col>72</xdr:col>
      <xdr:colOff>203200</xdr:colOff>
      <xdr:row>23</xdr:row>
      <xdr:rowOff>76200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85318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59055</xdr:rowOff>
    </xdr:from>
    <xdr:to>
      <xdr:col>73</xdr:col>
      <xdr:colOff>44450</xdr:colOff>
      <xdr:row>14</xdr:row>
      <xdr:rowOff>160655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5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170815</xdr:rowOff>
    </xdr:from>
    <xdr:ext cx="762000" cy="2584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13335</xdr:rowOff>
    </xdr:from>
    <xdr:to>
      <xdr:col>68</xdr:col>
      <xdr:colOff>152400</xdr:colOff>
      <xdr:row>22</xdr:row>
      <xdr:rowOff>81280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7852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12700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107315</xdr:rowOff>
    </xdr:from>
    <xdr:to>
      <xdr:col>64</xdr:col>
      <xdr:colOff>152400</xdr:colOff>
      <xdr:row>15</xdr:row>
      <xdr:rowOff>37465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0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47625</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7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21</xdr:row>
      <xdr:rowOff>80010</xdr:rowOff>
    </xdr:from>
    <xdr:to>
      <xdr:col>81</xdr:col>
      <xdr:colOff>95250</xdr:colOff>
      <xdr:row>22</xdr:row>
      <xdr:rowOff>10160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147320</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7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22</xdr:row>
      <xdr:rowOff>84455</xdr:rowOff>
    </xdr:from>
    <xdr:to>
      <xdr:col>77</xdr:col>
      <xdr:colOff>95250</xdr:colOff>
      <xdr:row>23</xdr:row>
      <xdr:rowOff>14605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170815</xdr:rowOff>
    </xdr:from>
    <xdr:ext cx="736600" cy="2584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942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23</xdr:row>
      <xdr:rowOff>25400</xdr:rowOff>
    </xdr:from>
    <xdr:to>
      <xdr:col>73</xdr:col>
      <xdr:colOff>44450</xdr:colOff>
      <xdr:row>23</xdr:row>
      <xdr:rowOff>127000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9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111760</xdr:rowOff>
    </xdr:from>
    <xdr:ext cx="762000" cy="25273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40551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30480</xdr:rowOff>
    </xdr:from>
    <xdr:to>
      <xdr:col>68</xdr:col>
      <xdr:colOff>203200</xdr:colOff>
      <xdr:row>22</xdr:row>
      <xdr:rowOff>132080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8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116840</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8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133985</xdr:rowOff>
    </xdr:from>
    <xdr:to>
      <xdr:col>64</xdr:col>
      <xdr:colOff>152400</xdr:colOff>
      <xdr:row>22</xdr:row>
      <xdr:rowOff>64135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48895</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2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15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後に進めてきた勧奨退職、採用調整等により、類似団体平均よりも１．２ポイント上回っており、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107950</xdr:rowOff>
    </xdr:from>
    <xdr:ext cx="29210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1650" cy="25273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1650" cy="25273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1650" cy="25273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1650" cy="25273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122555</xdr:rowOff>
    </xdr:from>
    <xdr:to>
      <xdr:col>24</xdr:col>
      <xdr:colOff>25400</xdr:colOff>
      <xdr:row>40</xdr:row>
      <xdr:rowOff>90170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855"/>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62230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90170</xdr:rowOff>
    </xdr:from>
    <xdr:to>
      <xdr:col>24</xdr:col>
      <xdr:colOff>114300</xdr:colOff>
      <xdr:row>40</xdr:row>
      <xdr:rowOff>90170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37465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122555</xdr:rowOff>
    </xdr:from>
    <xdr:to>
      <xdr:col>24</xdr:col>
      <xdr:colOff>114300</xdr:colOff>
      <xdr:row>34</xdr:row>
      <xdr:rowOff>122555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163830</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60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106680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90170</xdr:rowOff>
    </xdr:from>
    <xdr:to>
      <xdr:col>24</xdr:col>
      <xdr:colOff>76200</xdr:colOff>
      <xdr:row>37</xdr:row>
      <xdr:rowOff>20320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21590</xdr:rowOff>
    </xdr:from>
    <xdr:to>
      <xdr:col>19</xdr:col>
      <xdr:colOff>187325</xdr:colOff>
      <xdr:row>36</xdr:row>
      <xdr:rowOff>163830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379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33020</xdr:rowOff>
    </xdr:from>
    <xdr:to>
      <xdr:col>20</xdr:col>
      <xdr:colOff>38100</xdr:colOff>
      <xdr:row>37</xdr:row>
      <xdr:rowOff>134620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119380</xdr:rowOff>
    </xdr:from>
    <xdr:ext cx="73025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303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8255</xdr:rowOff>
    </xdr:from>
    <xdr:to>
      <xdr:col>15</xdr:col>
      <xdr:colOff>98425</xdr:colOff>
      <xdr:row>36</xdr:row>
      <xdr:rowOff>21590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04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48895</xdr:rowOff>
    </xdr:from>
    <xdr:to>
      <xdr:col>15</xdr:col>
      <xdr:colOff>149225</xdr:colOff>
      <xdr:row>36</xdr:row>
      <xdr:rowOff>150495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135255</xdr:rowOff>
    </xdr:from>
    <xdr:ext cx="762000" cy="25273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7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156845</xdr:rowOff>
    </xdr:from>
    <xdr:to>
      <xdr:col>11</xdr:col>
      <xdr:colOff>9525</xdr:colOff>
      <xdr:row>36</xdr:row>
      <xdr:rowOff>8255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75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44450</xdr:rowOff>
    </xdr:from>
    <xdr:to>
      <xdr:col>11</xdr:col>
      <xdr:colOff>60325</xdr:colOff>
      <xdr:row>36</xdr:row>
      <xdr:rowOff>146050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130810</xdr:rowOff>
    </xdr:from>
    <xdr:ext cx="75565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30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71755</xdr:rowOff>
    </xdr:from>
    <xdr:to>
      <xdr:col>6</xdr:col>
      <xdr:colOff>171450</xdr:colOff>
      <xdr:row>37</xdr:row>
      <xdr:rowOff>1905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158115</xdr:rowOff>
    </xdr:from>
    <xdr:ext cx="755650" cy="25273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31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116840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113030</xdr:rowOff>
    </xdr:from>
    <xdr:to>
      <xdr:col>20</xdr:col>
      <xdr:colOff>38100</xdr:colOff>
      <xdr:row>37</xdr:row>
      <xdr:rowOff>43180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53340</xdr:rowOff>
    </xdr:from>
    <xdr:ext cx="730250" cy="25273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409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142240</xdr:rowOff>
    </xdr:from>
    <xdr:to>
      <xdr:col>15</xdr:col>
      <xdr:colOff>149225</xdr:colOff>
      <xdr:row>36</xdr:row>
      <xdr:rowOff>72390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82550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128905</xdr:rowOff>
    </xdr:from>
    <xdr:to>
      <xdr:col>11</xdr:col>
      <xdr:colOff>60325</xdr:colOff>
      <xdr:row>36</xdr:row>
      <xdr:rowOff>59055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69215</xdr:rowOff>
    </xdr:from>
    <xdr:ext cx="75565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51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106045</xdr:rowOff>
    </xdr:from>
    <xdr:to>
      <xdr:col>6</xdr:col>
      <xdr:colOff>171450</xdr:colOff>
      <xdr:row>36</xdr:row>
      <xdr:rowOff>36195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46355</xdr:rowOff>
    </xdr:from>
    <xdr:ext cx="75565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56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類似団体平均と比べ５．５ポイント低い水準にあり、前年比でも０．６ポイントの減少となっている。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庁舎機械警備への移行により警備委託料が減少したことが、減少要因である。　</a:t>
          </a:r>
          <a:endParaRPr kumimoji="1" lang="en-US" altLang="ja-JP" sz="1100">
            <a:latin typeface="ＭＳ Ｐゴシック"/>
            <a:ea typeface="ＭＳ Ｐゴシック"/>
          </a:endParaRPr>
        </a:p>
        <a:p>
          <a:r>
            <a:rPr kumimoji="1" lang="ja-JP" altLang="en-US" sz="1100">
              <a:latin typeface="ＭＳ Ｐゴシック"/>
              <a:ea typeface="ＭＳ Ｐゴシック"/>
            </a:rPr>
            <a:t>　合併から１０年以上経過するが、機能が重複する施設を未だに複数維持しているため、今後は整理、統合といった抜本的な改革を進めていく必要がある。</a:t>
          </a:r>
        </a:p>
      </xdr:txBody>
    </xdr:sp>
    <xdr:clientData/>
  </xdr:twoCellAnchor>
  <xdr:oneCellAnchor>
    <xdr:from>
      <xdr:col>62</xdr:col>
      <xdr:colOff>6350</xdr:colOff>
      <xdr:row>9</xdr:row>
      <xdr:rowOff>107950</xdr:rowOff>
    </xdr:from>
    <xdr:ext cx="29210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1650" cy="25273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1650" cy="25273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1650" cy="25273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1650" cy="25273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140970</xdr:rowOff>
    </xdr:from>
    <xdr:to>
      <xdr:col>82</xdr:col>
      <xdr:colOff>107950</xdr:colOff>
      <xdr:row>21</xdr:row>
      <xdr:rowOff>60960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37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33020</xdr:rowOff>
    </xdr:from>
    <xdr:ext cx="762000" cy="259080"/>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60960</xdr:rowOff>
    </xdr:from>
    <xdr:to>
      <xdr:col>82</xdr:col>
      <xdr:colOff>196850</xdr:colOff>
      <xdr:row>21</xdr:row>
      <xdr:rowOff>60960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55880</xdr:rowOff>
    </xdr:from>
    <xdr:ext cx="762000" cy="25908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140970</xdr:rowOff>
    </xdr:from>
    <xdr:to>
      <xdr:col>82</xdr:col>
      <xdr:colOff>196850</xdr:colOff>
      <xdr:row>12</xdr:row>
      <xdr:rowOff>140970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78740</xdr:rowOff>
    </xdr:from>
    <xdr:to>
      <xdr:col>82</xdr:col>
      <xdr:colOff>107950</xdr:colOff>
      <xdr:row>13</xdr:row>
      <xdr:rowOff>133985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075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160020</xdr:rowOff>
    </xdr:from>
    <xdr:ext cx="762000" cy="259080"/>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1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16510</xdr:rowOff>
    </xdr:from>
    <xdr:to>
      <xdr:col>82</xdr:col>
      <xdr:colOff>158750</xdr:colOff>
      <xdr:row>16</xdr:row>
      <xdr:rowOff>118110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133985</xdr:rowOff>
    </xdr:from>
    <xdr:to>
      <xdr:col>78</xdr:col>
      <xdr:colOff>69850</xdr:colOff>
      <xdr:row>15</xdr:row>
      <xdr:rowOff>83820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62835"/>
          <a:ext cx="8890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160655</xdr:rowOff>
    </xdr:from>
    <xdr:to>
      <xdr:col>78</xdr:col>
      <xdr:colOff>120650</xdr:colOff>
      <xdr:row>16</xdr:row>
      <xdr:rowOff>90805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75565</xdr:rowOff>
    </xdr:from>
    <xdr:ext cx="736600" cy="25273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187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83820</xdr:rowOff>
    </xdr:from>
    <xdr:to>
      <xdr:col>73</xdr:col>
      <xdr:colOff>180975</xdr:colOff>
      <xdr:row>15</xdr:row>
      <xdr:rowOff>166370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555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135890</xdr:rowOff>
    </xdr:from>
    <xdr:to>
      <xdr:col>74</xdr:col>
      <xdr:colOff>31750</xdr:colOff>
      <xdr:row>17</xdr:row>
      <xdr:rowOff>66040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50800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166370</xdr:rowOff>
    </xdr:from>
    <xdr:to>
      <xdr:col>69</xdr:col>
      <xdr:colOff>92075</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381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117475</xdr:rowOff>
    </xdr:from>
    <xdr:to>
      <xdr:col>69</xdr:col>
      <xdr:colOff>142875</xdr:colOff>
      <xdr:row>17</xdr:row>
      <xdr:rowOff>47625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32385</xdr:rowOff>
    </xdr:from>
    <xdr:ext cx="755650" cy="25273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4703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71755</xdr:rowOff>
    </xdr:from>
    <xdr:to>
      <xdr:col>65</xdr:col>
      <xdr:colOff>53975</xdr:colOff>
      <xdr:row>17</xdr:row>
      <xdr:rowOff>1905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158115</xdr:rowOff>
    </xdr:from>
    <xdr:ext cx="762000" cy="25273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013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13</xdr:row>
      <xdr:rowOff>27940</xdr:rowOff>
    </xdr:from>
    <xdr:to>
      <xdr:col>82</xdr:col>
      <xdr:colOff>158750</xdr:colOff>
      <xdr:row>13</xdr:row>
      <xdr:rowOff>129540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2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107950</xdr:rowOff>
    </xdr:from>
    <xdr:ext cx="762000" cy="25908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6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83185</xdr:rowOff>
    </xdr:from>
    <xdr:to>
      <xdr:col>78</xdr:col>
      <xdr:colOff>120650</xdr:colOff>
      <xdr:row>14</xdr:row>
      <xdr:rowOff>13335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23495</xdr:rowOff>
    </xdr:from>
    <xdr:ext cx="7366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80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33020</xdr:rowOff>
    </xdr:from>
    <xdr:to>
      <xdr:col>74</xdr:col>
      <xdr:colOff>31750</xdr:colOff>
      <xdr:row>15</xdr:row>
      <xdr:rowOff>134620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144780</xdr:rowOff>
    </xdr:from>
    <xdr:ext cx="762000" cy="25273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73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114935</xdr:rowOff>
    </xdr:from>
    <xdr:to>
      <xdr:col>69</xdr:col>
      <xdr:colOff>142875</xdr:colOff>
      <xdr:row>16</xdr:row>
      <xdr:rowOff>45085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55245</xdr:rowOff>
    </xdr:from>
    <xdr:ext cx="755650" cy="25273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555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子育て支援事業（児童生徒医療費の軽減）など、町独自の福祉施策を実施しているものの、人口減少による影響で類似団体平均より３．５ポイント減となっている。</a:t>
          </a:r>
        </a:p>
      </xdr:txBody>
    </xdr:sp>
    <xdr:clientData/>
  </xdr:twoCellAnchor>
  <xdr:oneCellAnchor>
    <xdr:from>
      <xdr:col>3</xdr:col>
      <xdr:colOff>123825</xdr:colOff>
      <xdr:row>49</xdr:row>
      <xdr:rowOff>107950</xdr:rowOff>
    </xdr:from>
    <xdr:ext cx="292100"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650"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65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650" cy="25273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65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65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82550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726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137160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56</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23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162560</xdr:rowOff>
    </xdr:from>
    <xdr:ext cx="73025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637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76200</xdr:rowOff>
    </xdr:from>
    <xdr:to>
      <xdr:col>15</xdr:col>
      <xdr:colOff>98425</xdr:colOff>
      <xdr:row>56</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7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16510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76200</xdr:rowOff>
    </xdr:from>
    <xdr:to>
      <xdr:col>11</xdr:col>
      <xdr:colOff>9525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774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5565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xdr:rowOff>
    </xdr:from>
    <xdr:ext cx="75565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46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80010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143510</xdr:rowOff>
    </xdr:from>
    <xdr:ext cx="730250" cy="25273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03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9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137160</xdr:rowOff>
    </xdr:from>
    <xdr:ext cx="75565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95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3810</xdr:rowOff>
    </xdr:from>
    <xdr:ext cx="75565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7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昨年度と比較して０．９ポイント減少しているが、類似団体平均を８．７ポイント上回っている。</a:t>
          </a:r>
          <a:br>
            <a:rPr lang="ja-JP" altLang="en-US" sz="1300">
              <a:latin typeface="ＭＳ Ｐゴシック"/>
              <a:ea typeface="ＭＳ Ｐゴシック"/>
            </a:rPr>
          </a:br>
          <a:r>
            <a:rPr lang="ja-JP" altLang="en-US" sz="1300">
              <a:latin typeface="ＭＳ Ｐゴシック"/>
              <a:ea typeface="ＭＳ Ｐゴシック"/>
            </a:rPr>
            <a:t>　その要因としては、下水道特別会計への繰出金が大きいが、使用料金の適正化等により、繰出金の圧縮を図る必要がある。</a:t>
          </a:r>
        </a:p>
      </xdr:txBody>
    </xdr:sp>
    <xdr:clientData/>
  </xdr:twoCellAnchor>
  <xdr:oneCellAnchor>
    <xdr:from>
      <xdr:col>62</xdr:col>
      <xdr:colOff>6350</xdr:colOff>
      <xdr:row>49</xdr:row>
      <xdr:rowOff>107950</xdr:rowOff>
    </xdr:from>
    <xdr:ext cx="29210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650" cy="25908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650"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650" cy="25273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65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65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242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156210</xdr:rowOff>
    </xdr:from>
    <xdr:ext cx="762000" cy="25273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271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29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273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5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2997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1270</xdr:rowOff>
    </xdr:from>
    <xdr:ext cx="762000" cy="259080"/>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31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360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142240</xdr:rowOff>
    </xdr:from>
    <xdr:ext cx="7366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73660</xdr:rowOff>
    </xdr:from>
    <xdr:to>
      <xdr:col>73</xdr:col>
      <xdr:colOff>180975</xdr:colOff>
      <xdr:row>60</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360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31750</xdr:rowOff>
    </xdr:from>
    <xdr:ext cx="762000" cy="25273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615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73660</xdr:rowOff>
    </xdr:from>
    <xdr:to>
      <xdr:col>69</xdr:col>
      <xdr:colOff>92075</xdr:colOff>
      <xdr:row>60</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360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107950</xdr:rowOff>
    </xdr:from>
    <xdr:ext cx="75565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77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85090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41910</xdr:rowOff>
    </xdr:from>
    <xdr:ext cx="762000" cy="25273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57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116840</xdr:rowOff>
    </xdr:from>
    <xdr:ext cx="7366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40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22860</xdr:rowOff>
    </xdr:from>
    <xdr:to>
      <xdr:col>74</xdr:col>
      <xdr:colOff>31750</xdr:colOff>
      <xdr:row>60</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109220</xdr:rowOff>
    </xdr:from>
    <xdr:ext cx="762000" cy="25273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9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147320</xdr:rowOff>
    </xdr:from>
    <xdr:ext cx="75565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343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22860</xdr:rowOff>
    </xdr:from>
    <xdr:to>
      <xdr:col>65</xdr:col>
      <xdr:colOff>53975</xdr:colOff>
      <xdr:row>60</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109220</xdr:rowOff>
    </xdr:from>
    <xdr:ext cx="762000" cy="25273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9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昨年度と比較して２．８ポイント減少している。</a:t>
          </a:r>
        </a:p>
        <a:p>
          <a:r>
            <a:rPr kumimoji="1" lang="ja-JP" altLang="en-US" sz="1300">
              <a:latin typeface="ＭＳ Ｐゴシック"/>
              <a:ea typeface="ＭＳ Ｐゴシック"/>
            </a:rPr>
            <a:t>　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107950</xdr:rowOff>
    </xdr:from>
    <xdr:ext cx="292100"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40</xdr:row>
      <xdr:rowOff>31115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800"/>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3175</xdr:rowOff>
    </xdr:from>
    <xdr:ext cx="762000" cy="259080"/>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6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31115</xdr:rowOff>
    </xdr:from>
    <xdr:to>
      <xdr:col>82</xdr:col>
      <xdr:colOff>196850</xdr:colOff>
      <xdr:row>40</xdr:row>
      <xdr:rowOff>31115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8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90170</xdr:rowOff>
    </xdr:from>
    <xdr:to>
      <xdr:col>82</xdr:col>
      <xdr:colOff>107950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6237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80010</xdr:rowOff>
    </xdr:from>
    <xdr:ext cx="762000" cy="259080"/>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107950</xdr:rowOff>
    </xdr:from>
    <xdr:to>
      <xdr:col>82</xdr:col>
      <xdr:colOff>158750</xdr:colOff>
      <xdr:row>37</xdr:row>
      <xdr:rowOff>38100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92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86995</xdr:rowOff>
    </xdr:from>
    <xdr:ext cx="736600" cy="25273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06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127000</xdr:rowOff>
    </xdr:from>
    <xdr:to>
      <xdr:col>73</xdr:col>
      <xdr:colOff>180975</xdr:colOff>
      <xdr:row>36</xdr:row>
      <xdr:rowOff>132080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9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102235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86995</xdr:rowOff>
    </xdr:from>
    <xdr:ext cx="762000" cy="25273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06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118110</xdr:rowOff>
    </xdr:from>
    <xdr:to>
      <xdr:col>69</xdr:col>
      <xdr:colOff>92075</xdr:colOff>
      <xdr:row>36</xdr:row>
      <xdr:rowOff>132080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903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36830</xdr:rowOff>
    </xdr:from>
    <xdr:ext cx="75565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804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117475</xdr:rowOff>
    </xdr:from>
    <xdr:to>
      <xdr:col>65</xdr:col>
      <xdr:colOff>53975</xdr:colOff>
      <xdr:row>37</xdr:row>
      <xdr:rowOff>47625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32385</xdr:rowOff>
    </xdr:from>
    <xdr:ext cx="762000" cy="25273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760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39370</xdr:rowOff>
    </xdr:from>
    <xdr:to>
      <xdr:col>82</xdr:col>
      <xdr:colOff>158750</xdr:colOff>
      <xdr:row>36</xdr:row>
      <xdr:rowOff>140970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55880</xdr:rowOff>
    </xdr:from>
    <xdr:ext cx="762000" cy="259080"/>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107950</xdr:rowOff>
    </xdr:from>
    <xdr:ext cx="7366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08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16510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80645</xdr:rowOff>
    </xdr:from>
    <xdr:to>
      <xdr:col>69</xdr:col>
      <xdr:colOff>142875</xdr:colOff>
      <xdr:row>37</xdr:row>
      <xdr:rowOff>10795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20955</xdr:rowOff>
    </xdr:from>
    <xdr:ext cx="755650" cy="25273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2170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67310</xdr:rowOff>
    </xdr:from>
    <xdr:to>
      <xdr:col>65</xdr:col>
      <xdr:colOff>53975</xdr:colOff>
      <xdr:row>36</xdr:row>
      <xdr:rowOff>168910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7620</xdr:rowOff>
    </xdr:from>
    <xdr:ext cx="762000" cy="25273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08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２０．４ポイントと昨年度と比較して０．２ポイント減となっているが、類似団体平均との比較では大きく上回っている。</a:t>
          </a:r>
        </a:p>
        <a:p>
          <a:r>
            <a:rPr kumimoji="1" lang="ja-JP" altLang="en-US" sz="1300">
              <a:latin typeface="ＭＳ Ｐゴシック"/>
              <a:ea typeface="ＭＳ Ｐゴシック"/>
            </a:rPr>
            <a:t>　大型事業に充てた起債の償還開始により公債費は増加傾向にある。今後も大規模事業が実施・計画されていることから、普通建設事業の圧縮、すなわち起債発行の抑制に努めなければならない。</a:t>
          </a:r>
        </a:p>
      </xdr:txBody>
    </xdr:sp>
    <xdr:clientData/>
  </xdr:twoCellAnchor>
  <xdr:oneCellAnchor>
    <xdr:from>
      <xdr:col>3</xdr:col>
      <xdr:colOff>123825</xdr:colOff>
      <xdr:row>69</xdr:row>
      <xdr:rowOff>107950</xdr:rowOff>
    </xdr:from>
    <xdr:ext cx="292100" cy="22542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650" cy="25273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650" cy="25273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650" cy="25273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650" cy="25273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53975</xdr:rowOff>
    </xdr:from>
    <xdr:to>
      <xdr:col>24</xdr:col>
      <xdr:colOff>25400</xdr:colOff>
      <xdr:row>80</xdr:row>
      <xdr:rowOff>35560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4127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2730"/>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23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140335</xdr:rowOff>
    </xdr:from>
    <xdr:ext cx="762000" cy="259080"/>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53975</xdr:rowOff>
    </xdr:from>
    <xdr:to>
      <xdr:col>24</xdr:col>
      <xdr:colOff>114300</xdr:colOff>
      <xdr:row>74</xdr:row>
      <xdr:rowOff>53975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145415</xdr:rowOff>
    </xdr:from>
    <xdr:to>
      <xdr:col>24</xdr:col>
      <xdr:colOff>25400</xdr:colOff>
      <xdr:row>78</xdr:row>
      <xdr:rowOff>154940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5185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97790</xdr:rowOff>
    </xdr:from>
    <xdr:ext cx="762000" cy="252730"/>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9565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80645</xdr:rowOff>
    </xdr:from>
    <xdr:to>
      <xdr:col>24</xdr:col>
      <xdr:colOff>76200</xdr:colOff>
      <xdr:row>77</xdr:row>
      <xdr:rowOff>10795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154940</xdr:rowOff>
    </xdr:from>
    <xdr:to>
      <xdr:col>19</xdr:col>
      <xdr:colOff>187325</xdr:colOff>
      <xdr:row>78</xdr:row>
      <xdr:rowOff>158750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528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57785</xdr:rowOff>
    </xdr:from>
    <xdr:to>
      <xdr:col>20</xdr:col>
      <xdr:colOff>38100</xdr:colOff>
      <xdr:row>76</xdr:row>
      <xdr:rowOff>159385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169545</xdr:rowOff>
    </xdr:from>
    <xdr:ext cx="730250" cy="25273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85684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145415</xdr:rowOff>
    </xdr:from>
    <xdr:to>
      <xdr:col>15</xdr:col>
      <xdr:colOff>98425</xdr:colOff>
      <xdr:row>78</xdr:row>
      <xdr:rowOff>158750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518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99060</xdr:rowOff>
    </xdr:from>
    <xdr:to>
      <xdr:col>15</xdr:col>
      <xdr:colOff>149225</xdr:colOff>
      <xdr:row>77</xdr:row>
      <xdr:rowOff>29210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39370</xdr:rowOff>
    </xdr:from>
    <xdr:ext cx="762000"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145415</xdr:rowOff>
    </xdr:from>
    <xdr:to>
      <xdr:col>11</xdr:col>
      <xdr:colOff>9525</xdr:colOff>
      <xdr:row>78</xdr:row>
      <xdr:rowOff>154940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5185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103505</xdr:rowOff>
    </xdr:from>
    <xdr:to>
      <xdr:col>11</xdr:col>
      <xdr:colOff>60325</xdr:colOff>
      <xdr:row>77</xdr:row>
      <xdr:rowOff>33655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43815</xdr:rowOff>
    </xdr:from>
    <xdr:ext cx="755650" cy="25273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9025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117475</xdr:rowOff>
    </xdr:from>
    <xdr:to>
      <xdr:col>6</xdr:col>
      <xdr:colOff>171450</xdr:colOff>
      <xdr:row>77</xdr:row>
      <xdr:rowOff>47625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5565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91653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94615</xdr:rowOff>
    </xdr:from>
    <xdr:to>
      <xdr:col>24</xdr:col>
      <xdr:colOff>76200</xdr:colOff>
      <xdr:row>79</xdr:row>
      <xdr:rowOff>24765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66675</xdr:rowOff>
    </xdr:from>
    <xdr:ext cx="762000" cy="252730"/>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39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103505</xdr:rowOff>
    </xdr:from>
    <xdr:to>
      <xdr:col>20</xdr:col>
      <xdr:colOff>38100</xdr:colOff>
      <xdr:row>79</xdr:row>
      <xdr:rowOff>33655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18415</xdr:rowOff>
    </xdr:from>
    <xdr:ext cx="730250" cy="25273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6296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107950</xdr:rowOff>
    </xdr:from>
    <xdr:to>
      <xdr:col>15</xdr:col>
      <xdr:colOff>149225</xdr:colOff>
      <xdr:row>79</xdr:row>
      <xdr:rowOff>38100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22860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94615</xdr:rowOff>
    </xdr:from>
    <xdr:to>
      <xdr:col>11</xdr:col>
      <xdr:colOff>60325</xdr:colOff>
      <xdr:row>79</xdr:row>
      <xdr:rowOff>24765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9525</xdr:rowOff>
    </xdr:from>
    <xdr:ext cx="755650" cy="25273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5407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103505</xdr:rowOff>
    </xdr:from>
    <xdr:to>
      <xdr:col>6</xdr:col>
      <xdr:colOff>171450</xdr:colOff>
      <xdr:row>79</xdr:row>
      <xdr:rowOff>33655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18415</xdr:rowOff>
    </xdr:from>
    <xdr:ext cx="755650" cy="25273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629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平均と比較して０．６ポイント下回っている。扶助費、物件費、補助費は類似団体平均を下回っているが、本比率で類似団体平均との差がほとんど無いのは、他会計繰出金が多額である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今後は実質公債費率等の指標の動きに注視し公債費を抑制に努めなければならない。</a:t>
          </a:r>
        </a:p>
      </xdr:txBody>
    </xdr:sp>
    <xdr:clientData/>
  </xdr:twoCellAnchor>
  <xdr:oneCellAnchor>
    <xdr:from>
      <xdr:col>62</xdr:col>
      <xdr:colOff>6350</xdr:colOff>
      <xdr:row>69</xdr:row>
      <xdr:rowOff>107950</xdr:rowOff>
    </xdr:from>
    <xdr:ext cx="292100" cy="22542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650" cy="25908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1650"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1650" cy="25273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1650" cy="25908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1650"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72390</xdr:rowOff>
    </xdr:from>
    <xdr:ext cx="762000" cy="259080"/>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110490</xdr:rowOff>
    </xdr:from>
    <xdr:ext cx="762000" cy="252730"/>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548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149860</xdr:rowOff>
    </xdr:from>
    <xdr:to>
      <xdr:col>82</xdr:col>
      <xdr:colOff>107950</xdr:colOff>
      <xdr:row>78</xdr:row>
      <xdr:rowOff>157480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5151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93980</xdr:rowOff>
    </xdr:from>
    <xdr:ext cx="762000" cy="259080"/>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5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130810</xdr:rowOff>
    </xdr:from>
    <xdr:to>
      <xdr:col>78</xdr:col>
      <xdr:colOff>69850</xdr:colOff>
      <xdr:row>78</xdr:row>
      <xdr:rowOff>157480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039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24130</xdr:rowOff>
    </xdr:from>
    <xdr:ext cx="7366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2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130810</xdr:rowOff>
    </xdr:from>
    <xdr:to>
      <xdr:col>73</xdr:col>
      <xdr:colOff>180975</xdr:colOff>
      <xdr:row>79</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039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53340</xdr:rowOff>
    </xdr:from>
    <xdr:to>
      <xdr:col>74</xdr:col>
      <xdr:colOff>31750</xdr:colOff>
      <xdr:row>78</xdr:row>
      <xdr:rowOff>154940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165100</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153670</xdr:rowOff>
    </xdr:from>
    <xdr:to>
      <xdr:col>69</xdr:col>
      <xdr:colOff>92075</xdr:colOff>
      <xdr:row>79</xdr:row>
      <xdr:rowOff>5080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267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30480</xdr:rowOff>
    </xdr:from>
    <xdr:to>
      <xdr:col>69</xdr:col>
      <xdr:colOff>142875</xdr:colOff>
      <xdr:row>78</xdr:row>
      <xdr:rowOff>132080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142240</xdr:rowOff>
    </xdr:from>
    <xdr:ext cx="75565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724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130810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99060</xdr:rowOff>
    </xdr:from>
    <xdr:to>
      <xdr:col>82</xdr:col>
      <xdr:colOff>158750</xdr:colOff>
      <xdr:row>78</xdr:row>
      <xdr:rowOff>29210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115570</xdr:rowOff>
    </xdr:from>
    <xdr:ext cx="762000" cy="25908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4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21590</xdr:rowOff>
    </xdr:from>
    <xdr:ext cx="7366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66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80010</xdr:rowOff>
    </xdr:from>
    <xdr:to>
      <xdr:col>74</xdr:col>
      <xdr:colOff>31750</xdr:colOff>
      <xdr:row>79</xdr:row>
      <xdr:rowOff>10160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166370</xdr:rowOff>
    </xdr:from>
    <xdr:ext cx="762000" cy="25273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39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40640</xdr:rowOff>
    </xdr:from>
    <xdr:ext cx="755650" cy="25273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851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102870</xdr:rowOff>
    </xdr:from>
    <xdr:to>
      <xdr:col>65</xdr:col>
      <xdr:colOff>53975</xdr:colOff>
      <xdr:row>79</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17780</xdr:rowOff>
    </xdr:from>
    <xdr:ext cx="762000" cy="25273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623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京都府与謝野町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73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150495</xdr:rowOff>
    </xdr:from>
    <xdr:to>
      <xdr:col>29</xdr:col>
      <xdr:colOff>127000</xdr:colOff>
      <xdr:row>20</xdr:row>
      <xdr:rowOff>9525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12620"/>
          <a:ext cx="0" cy="15735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153035</xdr:rowOff>
    </xdr:from>
    <xdr:ext cx="75565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2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47,625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9525</xdr:rowOff>
    </xdr:from>
    <xdr:to>
      <xdr:col>30</xdr:col>
      <xdr:colOff>25400</xdr:colOff>
      <xdr:row>20</xdr:row>
      <xdr:rowOff>9525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861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65405</xdr:rowOff>
    </xdr:from>
    <xdr:ext cx="755650" cy="25273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0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143,966</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150495</xdr:rowOff>
    </xdr:from>
    <xdr:to>
      <xdr:col>30</xdr:col>
      <xdr:colOff>25400</xdr:colOff>
      <xdr:row>10</xdr:row>
      <xdr:rowOff>150495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126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95885</xdr:rowOff>
    </xdr:from>
    <xdr:to>
      <xdr:col>29</xdr:col>
      <xdr:colOff>127000</xdr:colOff>
      <xdr:row>13</xdr:row>
      <xdr:rowOff>22860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200910"/>
          <a:ext cx="6477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31115</xdr:rowOff>
    </xdr:from>
    <xdr:ext cx="755650" cy="25273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90"/>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59055</xdr:rowOff>
    </xdr:from>
    <xdr:to>
      <xdr:col>29</xdr:col>
      <xdr:colOff>177800</xdr:colOff>
      <xdr:row>17</xdr:row>
      <xdr:rowOff>160655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21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22860</xdr:rowOff>
    </xdr:from>
    <xdr:to>
      <xdr:col>26</xdr:col>
      <xdr:colOff>50800</xdr:colOff>
      <xdr:row>13</xdr:row>
      <xdr:rowOff>148590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299335"/>
          <a:ext cx="698500" cy="125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126365</xdr:rowOff>
    </xdr:from>
    <xdr:to>
      <xdr:col>26</xdr:col>
      <xdr:colOff>101600</xdr:colOff>
      <xdr:row>17</xdr:row>
      <xdr:rowOff>56515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17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41275</xdr:rowOff>
    </xdr:from>
    <xdr:ext cx="736600" cy="25273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035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148590</xdr:rowOff>
    </xdr:from>
    <xdr:to>
      <xdr:col>22</xdr:col>
      <xdr:colOff>114300</xdr:colOff>
      <xdr:row>14</xdr:row>
      <xdr:rowOff>97790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425065"/>
          <a:ext cx="698500"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137160</xdr:rowOff>
    </xdr:from>
    <xdr:to>
      <xdr:col>22</xdr:col>
      <xdr:colOff>165100</xdr:colOff>
      <xdr:row>17</xdr:row>
      <xdr:rowOff>67310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927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52070</xdr:rowOff>
    </xdr:from>
    <xdr:ext cx="762000" cy="25273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97790</xdr:rowOff>
    </xdr:from>
    <xdr:to>
      <xdr:col>18</xdr:col>
      <xdr:colOff>177800</xdr:colOff>
      <xdr:row>14</xdr:row>
      <xdr:rowOff>99695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54571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147955</xdr:rowOff>
    </xdr:from>
    <xdr:to>
      <xdr:col>19</xdr:col>
      <xdr:colOff>38100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63500</xdr:rowOff>
    </xdr:from>
    <xdr:ext cx="762000" cy="25273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63500</xdr:rowOff>
    </xdr:from>
    <xdr:ext cx="762000" cy="25273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12</xdr:row>
      <xdr:rowOff>45085</xdr:rowOff>
    </xdr:from>
    <xdr:to>
      <xdr:col>29</xdr:col>
      <xdr:colOff>177800</xdr:colOff>
      <xdr:row>12</xdr:row>
      <xdr:rowOff>146685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15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61595</xdr:rowOff>
    </xdr:from>
    <xdr:ext cx="755650"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951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126,311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143510</xdr:rowOff>
    </xdr:from>
    <xdr:to>
      <xdr:col>26</xdr:col>
      <xdr:colOff>101600</xdr:colOff>
      <xdr:row>13</xdr:row>
      <xdr:rowOff>73660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24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83820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17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120,289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97790</xdr:rowOff>
    </xdr:from>
    <xdr:to>
      <xdr:col>22</xdr:col>
      <xdr:colOff>165100</xdr:colOff>
      <xdr:row>14</xdr:row>
      <xdr:rowOff>27940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37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38100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4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112,577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46990</xdr:rowOff>
    </xdr:from>
    <xdr:to>
      <xdr:col>19</xdr:col>
      <xdr:colOff>38100</xdr:colOff>
      <xdr:row>14</xdr:row>
      <xdr:rowOff>148590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4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159385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6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48895</xdr:rowOff>
    </xdr:from>
    <xdr:to>
      <xdr:col>15</xdr:col>
      <xdr:colOff>101600</xdr:colOff>
      <xdr:row>14</xdr:row>
      <xdr:rowOff>150495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49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160655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6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235585</xdr:rowOff>
    </xdr:from>
    <xdr:to>
      <xdr:col>29</xdr:col>
      <xdr:colOff>127000</xdr:colOff>
      <xdr:row>37</xdr:row>
      <xdr:rowOff>179070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160135"/>
          <a:ext cx="0" cy="11436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150495</xdr:rowOff>
    </xdr:from>
    <xdr:ext cx="755650"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19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-6,729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179070</xdr:rowOff>
    </xdr:from>
    <xdr:to>
      <xdr:col>30</xdr:col>
      <xdr:colOff>25400</xdr:colOff>
      <xdr:row>37</xdr:row>
      <xdr:rowOff>179070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3037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149860</xdr:rowOff>
    </xdr:from>
    <xdr:ext cx="755650" cy="25971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296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53,329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235585</xdr:rowOff>
    </xdr:from>
    <xdr:to>
      <xdr:col>30</xdr:col>
      <xdr:colOff>25400</xdr:colOff>
      <xdr:row>33</xdr:row>
      <xdr:rowOff>235585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160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235585</xdr:rowOff>
    </xdr:from>
    <xdr:to>
      <xdr:col>29</xdr:col>
      <xdr:colOff>127000</xdr:colOff>
      <xdr:row>33</xdr:row>
      <xdr:rowOff>320040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160135"/>
          <a:ext cx="6477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231140</xdr:rowOff>
    </xdr:from>
    <xdr:ext cx="755650"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149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259715</xdr:rowOff>
    </xdr:from>
    <xdr:to>
      <xdr:col>29</xdr:col>
      <xdr:colOff>177800</xdr:colOff>
      <xdr:row>36</xdr:row>
      <xdr:rowOff>18415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320040</xdr:rowOff>
    </xdr:from>
    <xdr:to>
      <xdr:col>26</xdr:col>
      <xdr:colOff>50800</xdr:colOff>
      <xdr:row>33</xdr:row>
      <xdr:rowOff>337820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624459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276860</xdr:rowOff>
    </xdr:from>
    <xdr:to>
      <xdr:col>26</xdr:col>
      <xdr:colOff>101600</xdr:colOff>
      <xdr:row>36</xdr:row>
      <xdr:rowOff>36195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872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20955</xdr:rowOff>
    </xdr:from>
    <xdr:ext cx="736600" cy="25400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742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337820</xdr:rowOff>
    </xdr:from>
    <xdr:to>
      <xdr:col>22</xdr:col>
      <xdr:colOff>114300</xdr:colOff>
      <xdr:row>34</xdr:row>
      <xdr:rowOff>57785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262370"/>
          <a:ext cx="6985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241935</xdr:rowOff>
    </xdr:from>
    <xdr:to>
      <xdr:col>22</xdr:col>
      <xdr:colOff>165100</xdr:colOff>
      <xdr:row>36</xdr:row>
      <xdr:rowOff>1270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8522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329565</xdr:rowOff>
    </xdr:from>
    <xdr:ext cx="762000" cy="25336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57785</xdr:rowOff>
    </xdr:from>
    <xdr:to>
      <xdr:col>18</xdr:col>
      <xdr:colOff>177800</xdr:colOff>
      <xdr:row>34</xdr:row>
      <xdr:rowOff>59055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32523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232410</xdr:rowOff>
    </xdr:from>
    <xdr:to>
      <xdr:col>19</xdr:col>
      <xdr:colOff>38100</xdr:colOff>
      <xdr:row>35</xdr:row>
      <xdr:rowOff>334645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842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320040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240665</xdr:rowOff>
    </xdr:from>
    <xdr:to>
      <xdr:col>15</xdr:col>
      <xdr:colOff>101600</xdr:colOff>
      <xdr:row>35</xdr:row>
      <xdr:rowOff>341630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8510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327025</xdr:rowOff>
    </xdr:from>
    <xdr:ext cx="762000" cy="25590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33</xdr:row>
      <xdr:rowOff>184150</xdr:rowOff>
    </xdr:from>
    <xdr:to>
      <xdr:col>29</xdr:col>
      <xdr:colOff>177800</xdr:colOff>
      <xdr:row>33</xdr:row>
      <xdr:rowOff>286385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108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130175</xdr:rowOff>
    </xdr:from>
    <xdr:ext cx="755650" cy="2584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05472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53,329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270510</xdr:rowOff>
    </xdr:from>
    <xdr:to>
      <xdr:col>26</xdr:col>
      <xdr:colOff>101600</xdr:colOff>
      <xdr:row>34</xdr:row>
      <xdr:rowOff>27940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1950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38735</xdr:rowOff>
    </xdr:from>
    <xdr:ext cx="736600" cy="2584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63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48,838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286385</xdr:rowOff>
    </xdr:from>
    <xdr:to>
      <xdr:col>22</xdr:col>
      <xdr:colOff>165100</xdr:colOff>
      <xdr:row>34</xdr:row>
      <xdr:rowOff>45720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2109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55245</xdr:rowOff>
    </xdr:from>
    <xdr:ext cx="762000" cy="25400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79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8255</xdr:rowOff>
    </xdr:from>
    <xdr:to>
      <xdr:col>19</xdr:col>
      <xdr:colOff>38100</xdr:colOff>
      <xdr:row>34</xdr:row>
      <xdr:rowOff>109220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2757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119380</xdr:rowOff>
    </xdr:from>
    <xdr:ext cx="762000"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4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9525</xdr:rowOff>
    </xdr:from>
    <xdr:to>
      <xdr:col>15</xdr:col>
      <xdr:colOff>101600</xdr:colOff>
      <xdr:row>34</xdr:row>
      <xdr:rowOff>110490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276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121285</xdr:rowOff>
    </xdr:from>
    <xdr:ext cx="762000" cy="25654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45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273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28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28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5080</xdr:rowOff>
    </xdr:from>
    <xdr:to>
      <xdr:col>24</xdr:col>
      <xdr:colOff>62865</xdr:colOff>
      <xdr:row>39</xdr:row>
      <xdr:rowOff>10795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580"/>
          <a:ext cx="127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14605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10795</xdr:rowOff>
    </xdr:from>
    <xdr:to>
      <xdr:col>24</xdr:col>
      <xdr:colOff>152400</xdr:colOff>
      <xdr:row>39</xdr:row>
      <xdr:rowOff>10795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123190</xdr:rowOff>
    </xdr:from>
    <xdr:ext cx="598805" cy="25273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7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123,059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5080</xdr:rowOff>
    </xdr:from>
    <xdr:to>
      <xdr:col>24</xdr:col>
      <xdr:colOff>152400</xdr:colOff>
      <xdr:row>30</xdr:row>
      <xdr:rowOff>5080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70485</xdr:rowOff>
    </xdr:from>
    <xdr:to>
      <xdr:col>24</xdr:col>
      <xdr:colOff>63500</xdr:colOff>
      <xdr:row>32</xdr:row>
      <xdr:rowOff>6350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8543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8890</xdr:rowOff>
    </xdr:from>
    <xdr:ext cx="534670" cy="25273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0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30480</xdr:rowOff>
    </xdr:from>
    <xdr:to>
      <xdr:col>24</xdr:col>
      <xdr:colOff>114300</xdr:colOff>
      <xdr:row>36</xdr:row>
      <xdr:rowOff>132080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6350</xdr:rowOff>
    </xdr:from>
    <xdr:to>
      <xdr:col>19</xdr:col>
      <xdr:colOff>177800</xdr:colOff>
      <xdr:row>34</xdr:row>
      <xdr:rowOff>74930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9275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7620</xdr:rowOff>
    </xdr:from>
    <xdr:ext cx="528320" cy="25273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1798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74930</xdr:rowOff>
    </xdr:from>
    <xdr:to>
      <xdr:col>15</xdr:col>
      <xdr:colOff>50800</xdr:colOff>
      <xdr:row>34</xdr:row>
      <xdr:rowOff>100330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04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70485</xdr:rowOff>
    </xdr:from>
    <xdr:to>
      <xdr:col>15</xdr:col>
      <xdr:colOff>101600</xdr:colOff>
      <xdr:row>37</xdr:row>
      <xdr:rowOff>635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163195</xdr:rowOff>
    </xdr:from>
    <xdr:ext cx="52832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335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100330</xdr:rowOff>
    </xdr:from>
    <xdr:to>
      <xdr:col>10</xdr:col>
      <xdr:colOff>114300</xdr:colOff>
      <xdr:row>34</xdr:row>
      <xdr:rowOff>136525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96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68580</xdr:rowOff>
    </xdr:from>
    <xdr:to>
      <xdr:col>10</xdr:col>
      <xdr:colOff>165100</xdr:colOff>
      <xdr:row>36</xdr:row>
      <xdr:rowOff>170180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161290</xdr:rowOff>
    </xdr:from>
    <xdr:ext cx="52832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33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55880</xdr:rowOff>
    </xdr:from>
    <xdr:to>
      <xdr:col>6</xdr:col>
      <xdr:colOff>38100</xdr:colOff>
      <xdr:row>36</xdr:row>
      <xdr:rowOff>157480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148590</xdr:rowOff>
    </xdr:from>
    <xdr:ext cx="52832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20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19685</xdr:rowOff>
    </xdr:from>
    <xdr:to>
      <xdr:col>24</xdr:col>
      <xdr:colOff>114300</xdr:colOff>
      <xdr:row>31</xdr:row>
      <xdr:rowOff>121285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42545</xdr:rowOff>
    </xdr:from>
    <xdr:ext cx="598805" cy="25273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8604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126365</xdr:rowOff>
    </xdr:from>
    <xdr:to>
      <xdr:col>20</xdr:col>
      <xdr:colOff>38100</xdr:colOff>
      <xdr:row>32</xdr:row>
      <xdr:rowOff>56515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73025</xdr:rowOff>
    </xdr:from>
    <xdr:ext cx="59245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2165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24130</xdr:rowOff>
    </xdr:from>
    <xdr:to>
      <xdr:col>15</xdr:col>
      <xdr:colOff>101600</xdr:colOff>
      <xdr:row>34</xdr:row>
      <xdr:rowOff>125730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142240</xdr:rowOff>
    </xdr:from>
    <xdr:ext cx="52832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628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49530</xdr:rowOff>
    </xdr:from>
    <xdr:to>
      <xdr:col>10</xdr:col>
      <xdr:colOff>165100</xdr:colOff>
      <xdr:row>34</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167640</xdr:rowOff>
    </xdr:from>
    <xdr:ext cx="528320" cy="25273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654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86360</xdr:rowOff>
    </xdr:from>
    <xdr:to>
      <xdr:col>6</xdr:col>
      <xdr:colOff>38100</xdr:colOff>
      <xdr:row>35</xdr:row>
      <xdr:rowOff>15875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5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32385</xdr:rowOff>
    </xdr:from>
    <xdr:ext cx="528320" cy="25273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6902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2570" cy="25273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73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28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92710</xdr:rowOff>
    </xdr:from>
    <xdr:to>
      <xdr:col>24</xdr:col>
      <xdr:colOff>62865</xdr:colOff>
      <xdr:row>58</xdr:row>
      <xdr:rowOff>116205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521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120650</xdr:rowOff>
    </xdr:from>
    <xdr:ext cx="534670" cy="25273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7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37,831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116205</xdr:rowOff>
    </xdr:from>
    <xdr:to>
      <xdr:col>24</xdr:col>
      <xdr:colOff>152400</xdr:colOff>
      <xdr:row>58</xdr:row>
      <xdr:rowOff>116205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39370</xdr:rowOff>
    </xdr:from>
    <xdr:ext cx="598805" cy="25908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147,717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92710</xdr:rowOff>
    </xdr:from>
    <xdr:to>
      <xdr:col>24</xdr:col>
      <xdr:colOff>152400</xdr:colOff>
      <xdr:row>50</xdr:row>
      <xdr:rowOff>92710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6985</xdr:rowOff>
    </xdr:from>
    <xdr:to>
      <xdr:col>24</xdr:col>
      <xdr:colOff>63500</xdr:colOff>
      <xdr:row>55</xdr:row>
      <xdr:rowOff>50165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3673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161290</xdr:rowOff>
    </xdr:from>
    <xdr:ext cx="53467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113030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43180</xdr:rowOff>
    </xdr:from>
    <xdr:to>
      <xdr:col>19</xdr:col>
      <xdr:colOff>177800</xdr:colOff>
      <xdr:row>55</xdr:row>
      <xdr:rowOff>50165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729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45085</xdr:rowOff>
    </xdr:from>
    <xdr:to>
      <xdr:col>20</xdr:col>
      <xdr:colOff>38100</xdr:colOff>
      <xdr:row>56</xdr:row>
      <xdr:rowOff>146685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137795</xdr:rowOff>
    </xdr:from>
    <xdr:ext cx="52832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738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27305</xdr:rowOff>
    </xdr:from>
    <xdr:to>
      <xdr:col>15</xdr:col>
      <xdr:colOff>50800</xdr:colOff>
      <xdr:row>55</xdr:row>
      <xdr:rowOff>43180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570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20955</xdr:rowOff>
    </xdr:from>
    <xdr:to>
      <xdr:col>15</xdr:col>
      <xdr:colOff>101600</xdr:colOff>
      <xdr:row>56</xdr:row>
      <xdr:rowOff>122555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113665</xdr:rowOff>
    </xdr:from>
    <xdr:ext cx="528320" cy="2584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7148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151130</xdr:rowOff>
    </xdr:from>
    <xdr:to>
      <xdr:col>10</xdr:col>
      <xdr:colOff>114300</xdr:colOff>
      <xdr:row>55</xdr:row>
      <xdr:rowOff>27305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4094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29210</xdr:rowOff>
    </xdr:from>
    <xdr:to>
      <xdr:col>10</xdr:col>
      <xdr:colOff>165100</xdr:colOff>
      <xdr:row>56</xdr:row>
      <xdr:rowOff>130810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121920</xdr:rowOff>
    </xdr:from>
    <xdr:ext cx="528320" cy="25273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723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10160</xdr:rowOff>
    </xdr:from>
    <xdr:to>
      <xdr:col>6</xdr:col>
      <xdr:colOff>38100</xdr:colOff>
      <xdr:row>56</xdr:row>
      <xdr:rowOff>111760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102870</xdr:rowOff>
    </xdr:from>
    <xdr:ext cx="52832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704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127635</xdr:rowOff>
    </xdr:from>
    <xdr:to>
      <xdr:col>24</xdr:col>
      <xdr:colOff>114300</xdr:colOff>
      <xdr:row>55</xdr:row>
      <xdr:rowOff>57785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150495</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37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170815</xdr:rowOff>
    </xdr:from>
    <xdr:to>
      <xdr:col>20</xdr:col>
      <xdr:colOff>38100</xdr:colOff>
      <xdr:row>55</xdr:row>
      <xdr:rowOff>100965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117475</xdr:rowOff>
    </xdr:from>
    <xdr:ext cx="52832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2043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163830</xdr:rowOff>
    </xdr:from>
    <xdr:to>
      <xdr:col>15</xdr:col>
      <xdr:colOff>101600</xdr:colOff>
      <xdr:row>55</xdr:row>
      <xdr:rowOff>93980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110490</xdr:rowOff>
    </xdr:from>
    <xdr:ext cx="528320" cy="25273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1973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147955</xdr:rowOff>
    </xdr:from>
    <xdr:to>
      <xdr:col>10</xdr:col>
      <xdr:colOff>165100</xdr:colOff>
      <xdr:row>55</xdr:row>
      <xdr:rowOff>78105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94615</xdr:rowOff>
    </xdr:from>
    <xdr:ext cx="52832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1814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46990</xdr:rowOff>
    </xdr:from>
    <xdr:ext cx="52832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133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2570" cy="25273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73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73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73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109855</xdr:rowOff>
    </xdr:from>
    <xdr:to>
      <xdr:col>24</xdr:col>
      <xdr:colOff>62865</xdr:colOff>
      <xdr:row>78</xdr:row>
      <xdr:rowOff>127000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255"/>
          <a:ext cx="127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130810</xdr:rowOff>
    </xdr:from>
    <xdr:ext cx="378460" cy="25908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3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127000</xdr:rowOff>
    </xdr:from>
    <xdr:to>
      <xdr:col>24</xdr:col>
      <xdr:colOff>152400</xdr:colOff>
      <xdr:row>78</xdr:row>
      <xdr:rowOff>127000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56515</xdr:rowOff>
    </xdr:from>
    <xdr:ext cx="534670" cy="2584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23,148</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109855</xdr:rowOff>
    </xdr:from>
    <xdr:to>
      <xdr:col>24</xdr:col>
      <xdr:colOff>152400</xdr:colOff>
      <xdr:row>72</xdr:row>
      <xdr:rowOff>109855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1905</xdr:rowOff>
    </xdr:from>
    <xdr:to>
      <xdr:col>24</xdr:col>
      <xdr:colOff>63500</xdr:colOff>
      <xdr:row>78</xdr:row>
      <xdr:rowOff>27940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50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96520</xdr:rowOff>
    </xdr:from>
    <xdr:ext cx="46990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73660</xdr:rowOff>
    </xdr:from>
    <xdr:to>
      <xdr:col>24</xdr:col>
      <xdr:colOff>114300</xdr:colOff>
      <xdr:row>78</xdr:row>
      <xdr:rowOff>3810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1905</xdr:rowOff>
    </xdr:from>
    <xdr:to>
      <xdr:col>19</xdr:col>
      <xdr:colOff>177800</xdr:colOff>
      <xdr:row>78</xdr:row>
      <xdr:rowOff>9525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50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57150</xdr:rowOff>
    </xdr:from>
    <xdr:to>
      <xdr:col>20</xdr:col>
      <xdr:colOff>38100</xdr:colOff>
      <xdr:row>77</xdr:row>
      <xdr:rowOff>158750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3810</xdr:rowOff>
    </xdr:from>
    <xdr:ext cx="463550"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0340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9525</xdr:rowOff>
    </xdr:from>
    <xdr:to>
      <xdr:col>15</xdr:col>
      <xdr:colOff>50800</xdr:colOff>
      <xdr:row>78</xdr:row>
      <xdr:rowOff>16510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826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67945</xdr:rowOff>
    </xdr:from>
    <xdr:to>
      <xdr:col>15</xdr:col>
      <xdr:colOff>101600</xdr:colOff>
      <xdr:row>77</xdr:row>
      <xdr:rowOff>169545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14605</xdr:rowOff>
    </xdr:from>
    <xdr:ext cx="46355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0448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16510</xdr:rowOff>
    </xdr:from>
    <xdr:to>
      <xdr:col>10</xdr:col>
      <xdr:colOff>114300</xdr:colOff>
      <xdr:row>78</xdr:row>
      <xdr:rowOff>33655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96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50800</xdr:rowOff>
    </xdr:from>
    <xdr:to>
      <xdr:col>10</xdr:col>
      <xdr:colOff>165100</xdr:colOff>
      <xdr:row>77</xdr:row>
      <xdr:rowOff>152400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168910</xdr:rowOff>
    </xdr:from>
    <xdr:ext cx="463550" cy="25273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0276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41910</xdr:rowOff>
    </xdr:from>
    <xdr:to>
      <xdr:col>6</xdr:col>
      <xdr:colOff>38100</xdr:colOff>
      <xdr:row>77</xdr:row>
      <xdr:rowOff>143510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160020</xdr:rowOff>
    </xdr:from>
    <xdr:ext cx="46355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0187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148590</xdr:rowOff>
    </xdr:from>
    <xdr:to>
      <xdr:col>24</xdr:col>
      <xdr:colOff>114300</xdr:colOff>
      <xdr:row>78</xdr:row>
      <xdr:rowOff>78740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63500</xdr:rowOff>
    </xdr:from>
    <xdr:ext cx="469900" cy="25273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51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122555</xdr:rowOff>
    </xdr:from>
    <xdr:to>
      <xdr:col>20</xdr:col>
      <xdr:colOff>38100</xdr:colOff>
      <xdr:row>78</xdr:row>
      <xdr:rowOff>52705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43815</xdr:rowOff>
    </xdr:from>
    <xdr:ext cx="463550" cy="25273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4169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130175</xdr:rowOff>
    </xdr:from>
    <xdr:to>
      <xdr:col>15</xdr:col>
      <xdr:colOff>101600</xdr:colOff>
      <xdr:row>78</xdr:row>
      <xdr:rowOff>60325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52070</xdr:rowOff>
    </xdr:from>
    <xdr:ext cx="463550" cy="25273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4251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137160</xdr:rowOff>
    </xdr:from>
    <xdr:to>
      <xdr:col>10</xdr:col>
      <xdr:colOff>165100</xdr:colOff>
      <xdr:row>78</xdr:row>
      <xdr:rowOff>67310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58420</xdr:rowOff>
    </xdr:from>
    <xdr:ext cx="46355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4315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154940</xdr:rowOff>
    </xdr:from>
    <xdr:to>
      <xdr:col>6</xdr:col>
      <xdr:colOff>38100</xdr:colOff>
      <xdr:row>78</xdr:row>
      <xdr:rowOff>84455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75565</xdr:rowOff>
    </xdr:from>
    <xdr:ext cx="463550" cy="25273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4486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280" cy="25273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1905</xdr:rowOff>
    </xdr:from>
    <xdr:to>
      <xdr:col>24</xdr:col>
      <xdr:colOff>62865</xdr:colOff>
      <xdr:row>99</xdr:row>
      <xdr:rowOff>36195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85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40640</xdr:rowOff>
    </xdr:from>
    <xdr:ext cx="534670" cy="25273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41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60,660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36195</xdr:rowOff>
    </xdr:from>
    <xdr:to>
      <xdr:col>24</xdr:col>
      <xdr:colOff>152400</xdr:colOff>
      <xdr:row>99</xdr:row>
      <xdr:rowOff>36195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120650</xdr:rowOff>
    </xdr:from>
    <xdr:ext cx="598805" cy="25273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97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171,359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1905</xdr:rowOff>
    </xdr:from>
    <xdr:to>
      <xdr:col>24</xdr:col>
      <xdr:colOff>152400</xdr:colOff>
      <xdr:row>91</xdr:row>
      <xdr:rowOff>1905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165100</xdr:rowOff>
    </xdr:from>
    <xdr:to>
      <xdr:col>24</xdr:col>
      <xdr:colOff>63500</xdr:colOff>
      <xdr:row>98</xdr:row>
      <xdr:rowOff>120650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24300"/>
          <a:ext cx="8382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xdr:rowOff>
    </xdr:from>
    <xdr:ext cx="598805"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8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160655</xdr:rowOff>
    </xdr:from>
    <xdr:to>
      <xdr:col>24</xdr:col>
      <xdr:colOff>114300</xdr:colOff>
      <xdr:row>96</xdr:row>
      <xdr:rowOff>90805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81280</xdr:rowOff>
    </xdr:from>
    <xdr:to>
      <xdr:col>19</xdr:col>
      <xdr:colOff>177800</xdr:colOff>
      <xdr:row>98</xdr:row>
      <xdr:rowOff>120650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833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57785</xdr:rowOff>
    </xdr:from>
    <xdr:to>
      <xdr:col>20</xdr:col>
      <xdr:colOff>38100</xdr:colOff>
      <xdr:row>98</xdr:row>
      <xdr:rowOff>159385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4445</xdr:rowOff>
    </xdr:from>
    <xdr:ext cx="528320"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635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81280</xdr:rowOff>
    </xdr:from>
    <xdr:to>
      <xdr:col>15</xdr:col>
      <xdr:colOff>50800</xdr:colOff>
      <xdr:row>98</xdr:row>
      <xdr:rowOff>115570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83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99695</xdr:rowOff>
    </xdr:from>
    <xdr:to>
      <xdr:col>15</xdr:col>
      <xdr:colOff>101600</xdr:colOff>
      <xdr:row>99</xdr:row>
      <xdr:rowOff>29845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90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20955</xdr:rowOff>
    </xdr:from>
    <xdr:ext cx="528320" cy="25273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9945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101600</xdr:rowOff>
    </xdr:from>
    <xdr:to>
      <xdr:col>10</xdr:col>
      <xdr:colOff>114300</xdr:colOff>
      <xdr:row>98</xdr:row>
      <xdr:rowOff>115570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037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133985</xdr:rowOff>
    </xdr:from>
    <xdr:to>
      <xdr:col>10</xdr:col>
      <xdr:colOff>165100</xdr:colOff>
      <xdr:row>99</xdr:row>
      <xdr:rowOff>64135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55245</xdr:rowOff>
    </xdr:from>
    <xdr:ext cx="528320" cy="25273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70287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133985</xdr:rowOff>
    </xdr:from>
    <xdr:to>
      <xdr:col>6</xdr:col>
      <xdr:colOff>38100</xdr:colOff>
      <xdr:row>99</xdr:row>
      <xdr:rowOff>64135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55245</xdr:rowOff>
    </xdr:from>
    <xdr:ext cx="528320" cy="25273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70287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92710</xdr:rowOff>
    </xdr:from>
    <xdr:ext cx="53467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69850</xdr:rowOff>
    </xdr:from>
    <xdr:to>
      <xdr:col>20</xdr:col>
      <xdr:colOff>38100</xdr:colOff>
      <xdr:row>98</xdr:row>
      <xdr:rowOff>171450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162560</xdr:rowOff>
    </xdr:from>
    <xdr:ext cx="52832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964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30480</xdr:rowOff>
    </xdr:from>
    <xdr:to>
      <xdr:col>15</xdr:col>
      <xdr:colOff>101600</xdr:colOff>
      <xdr:row>98</xdr:row>
      <xdr:rowOff>132080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148590</xdr:rowOff>
    </xdr:from>
    <xdr:ext cx="52832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607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64770</xdr:rowOff>
    </xdr:from>
    <xdr:to>
      <xdr:col>10</xdr:col>
      <xdr:colOff>165100</xdr:colOff>
      <xdr:row>98</xdr:row>
      <xdr:rowOff>166370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11430</xdr:rowOff>
    </xdr:from>
    <xdr:ext cx="52832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6420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50800</xdr:rowOff>
    </xdr:from>
    <xdr:to>
      <xdr:col>6</xdr:col>
      <xdr:colOff>38100</xdr:colOff>
      <xdr:row>98</xdr:row>
      <xdr:rowOff>152400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168910</xdr:rowOff>
    </xdr:from>
    <xdr:ext cx="528320" cy="25273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6281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908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280" cy="25273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28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280"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47625</xdr:rowOff>
    </xdr:from>
    <xdr:to>
      <xdr:col>54</xdr:col>
      <xdr:colOff>189865</xdr:colOff>
      <xdr:row>38</xdr:row>
      <xdr:rowOff>76200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05475"/>
          <a:ext cx="1270" cy="885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80010</xdr:rowOff>
    </xdr:from>
    <xdr:ext cx="534670" cy="259080"/>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5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18,330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76200</xdr:rowOff>
    </xdr:from>
    <xdr:to>
      <xdr:col>55</xdr:col>
      <xdr:colOff>88900</xdr:colOff>
      <xdr:row>38</xdr:row>
      <xdr:rowOff>76200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166370</xdr:rowOff>
    </xdr:from>
    <xdr:ext cx="598805" cy="252730"/>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813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134,551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47625</xdr:rowOff>
    </xdr:from>
    <xdr:to>
      <xdr:col>55</xdr:col>
      <xdr:colOff>88900</xdr:colOff>
      <xdr:row>33</xdr:row>
      <xdr:rowOff>47625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0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153035</xdr:rowOff>
    </xdr:from>
    <xdr:to>
      <xdr:col>55</xdr:col>
      <xdr:colOff>0</xdr:colOff>
      <xdr:row>35</xdr:row>
      <xdr:rowOff>34290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125085"/>
          <a:ext cx="838200" cy="909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71120</xdr:rowOff>
    </xdr:from>
    <xdr:ext cx="534670" cy="259080"/>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3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92710</xdr:rowOff>
    </xdr:from>
    <xdr:to>
      <xdr:col>55</xdr:col>
      <xdr:colOff>50800</xdr:colOff>
      <xdr:row>37</xdr:row>
      <xdr:rowOff>22860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153035</xdr:rowOff>
    </xdr:from>
    <xdr:to>
      <xdr:col>50</xdr:col>
      <xdr:colOff>114300</xdr:colOff>
      <xdr:row>32</xdr:row>
      <xdr:rowOff>76835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125085"/>
          <a:ext cx="889000"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102870</xdr:rowOff>
    </xdr:from>
    <xdr:to>
      <xdr:col>50</xdr:col>
      <xdr:colOff>165100</xdr:colOff>
      <xdr:row>32</xdr:row>
      <xdr:rowOff>33020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24130</xdr:rowOff>
    </xdr:from>
    <xdr:ext cx="592455" cy="25908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580" y="55105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76835</xdr:rowOff>
    </xdr:from>
    <xdr:to>
      <xdr:col>45</xdr:col>
      <xdr:colOff>177800</xdr:colOff>
      <xdr:row>35</xdr:row>
      <xdr:rowOff>96520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63235"/>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53340</xdr:rowOff>
    </xdr:from>
    <xdr:to>
      <xdr:col>46</xdr:col>
      <xdr:colOff>38100</xdr:colOff>
      <xdr:row>36</xdr:row>
      <xdr:rowOff>154940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146685</xdr:rowOff>
    </xdr:from>
    <xdr:ext cx="528320" cy="25273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2965" y="63188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94615</xdr:rowOff>
    </xdr:from>
    <xdr:to>
      <xdr:col>41</xdr:col>
      <xdr:colOff>50800</xdr:colOff>
      <xdr:row>35</xdr:row>
      <xdr:rowOff>96520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0953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77470</xdr:rowOff>
    </xdr:from>
    <xdr:to>
      <xdr:col>41</xdr:col>
      <xdr:colOff>101600</xdr:colOff>
      <xdr:row>37</xdr:row>
      <xdr:rowOff>7620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170180</xdr:rowOff>
    </xdr:from>
    <xdr:ext cx="52832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3965" y="63423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97790</xdr:rowOff>
    </xdr:from>
    <xdr:to>
      <xdr:col>36</xdr:col>
      <xdr:colOff>165100</xdr:colOff>
      <xdr:row>37</xdr:row>
      <xdr:rowOff>27940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19050</xdr:rowOff>
    </xdr:from>
    <xdr:ext cx="528320" cy="25273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4965" y="6362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154940</xdr:rowOff>
    </xdr:from>
    <xdr:to>
      <xdr:col>55</xdr:col>
      <xdr:colOff>50800</xdr:colOff>
      <xdr:row>35</xdr:row>
      <xdr:rowOff>85090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6350</xdr:rowOff>
    </xdr:from>
    <xdr:ext cx="534670" cy="252730"/>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356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102235</xdr:rowOff>
    </xdr:from>
    <xdr:to>
      <xdr:col>50</xdr:col>
      <xdr:colOff>165100</xdr:colOff>
      <xdr:row>30</xdr:row>
      <xdr:rowOff>32385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0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48895</xdr:rowOff>
    </xdr:from>
    <xdr:ext cx="59245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580" y="48494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26035</xdr:rowOff>
    </xdr:from>
    <xdr:to>
      <xdr:col>46</xdr:col>
      <xdr:colOff>38100</xdr:colOff>
      <xdr:row>32</xdr:row>
      <xdr:rowOff>127635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144145</xdr:rowOff>
    </xdr:from>
    <xdr:ext cx="592455" cy="25273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580" y="52876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45720</xdr:rowOff>
    </xdr:from>
    <xdr:to>
      <xdr:col>41</xdr:col>
      <xdr:colOff>101600</xdr:colOff>
      <xdr:row>35</xdr:row>
      <xdr:rowOff>147320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163830</xdr:rowOff>
    </xdr:from>
    <xdr:ext cx="52832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3965" y="5821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43815</xdr:rowOff>
    </xdr:from>
    <xdr:to>
      <xdr:col>36</xdr:col>
      <xdr:colOff>165100</xdr:colOff>
      <xdr:row>35</xdr:row>
      <xdr:rowOff>145415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161925</xdr:rowOff>
    </xdr:from>
    <xdr:ext cx="52832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4965" y="58197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2570" cy="25273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280" cy="25273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280" cy="25273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280" cy="25273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5080</xdr:rowOff>
    </xdr:from>
    <xdr:to>
      <xdr:col>54</xdr:col>
      <xdr:colOff>189865</xdr:colOff>
      <xdr:row>58</xdr:row>
      <xdr:rowOff>109855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903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113665</xdr:rowOff>
    </xdr:from>
    <xdr:ext cx="469900" cy="2584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6,544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109855</xdr:rowOff>
    </xdr:from>
    <xdr:to>
      <xdr:col>55</xdr:col>
      <xdr:colOff>88900</xdr:colOff>
      <xdr:row>58</xdr:row>
      <xdr:rowOff>109855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123190</xdr:rowOff>
    </xdr:from>
    <xdr:ext cx="598805" cy="252730"/>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242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291,972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5080</xdr:rowOff>
    </xdr:from>
    <xdr:to>
      <xdr:col>55</xdr:col>
      <xdr:colOff>88900</xdr:colOff>
      <xdr:row>51</xdr:row>
      <xdr:rowOff>5080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8255</xdr:rowOff>
    </xdr:from>
    <xdr:to>
      <xdr:col>55</xdr:col>
      <xdr:colOff>0</xdr:colOff>
      <xdr:row>57</xdr:row>
      <xdr:rowOff>130810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8090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22860</xdr:rowOff>
    </xdr:from>
    <xdr:ext cx="534670" cy="259080"/>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95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44450</xdr:rowOff>
    </xdr:from>
    <xdr:to>
      <xdr:col>55</xdr:col>
      <xdr:colOff>50800</xdr:colOff>
      <xdr:row>57</xdr:row>
      <xdr:rowOff>146050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163195</xdr:rowOff>
    </xdr:from>
    <xdr:to>
      <xdr:col>50</xdr:col>
      <xdr:colOff>114300</xdr:colOff>
      <xdr:row>57</xdr:row>
      <xdr:rowOff>130810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6439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13970</xdr:rowOff>
    </xdr:from>
    <xdr:to>
      <xdr:col>50</xdr:col>
      <xdr:colOff>165100</xdr:colOff>
      <xdr:row>57</xdr:row>
      <xdr:rowOff>115570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132080</xdr:rowOff>
    </xdr:from>
    <xdr:ext cx="528320" cy="25273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1965" y="9561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163195</xdr:rowOff>
    </xdr:from>
    <xdr:to>
      <xdr:col>45</xdr:col>
      <xdr:colOff>177800</xdr:colOff>
      <xdr:row>58</xdr:row>
      <xdr:rowOff>60325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6439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161290</xdr:rowOff>
    </xdr:from>
    <xdr:to>
      <xdr:col>46</xdr:col>
      <xdr:colOff>38100</xdr:colOff>
      <xdr:row>57</xdr:row>
      <xdr:rowOff>91440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82550</xdr:rowOff>
    </xdr:from>
    <xdr:ext cx="528320"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2965" y="9855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163830</xdr:rowOff>
    </xdr:from>
    <xdr:to>
      <xdr:col>41</xdr:col>
      <xdr:colOff>50800</xdr:colOff>
      <xdr:row>58</xdr:row>
      <xdr:rowOff>60325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65030"/>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13970</xdr:rowOff>
    </xdr:from>
    <xdr:to>
      <xdr:col>41</xdr:col>
      <xdr:colOff>101600</xdr:colOff>
      <xdr:row>57</xdr:row>
      <xdr:rowOff>115570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132080</xdr:rowOff>
    </xdr:from>
    <xdr:ext cx="528320" cy="25273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3965" y="9561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15240</xdr:rowOff>
    </xdr:from>
    <xdr:to>
      <xdr:col>36</xdr:col>
      <xdr:colOff>165100</xdr:colOff>
      <xdr:row>57</xdr:row>
      <xdr:rowOff>116840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107950</xdr:rowOff>
    </xdr:from>
    <xdr:ext cx="52832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4965" y="9880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128905</xdr:rowOff>
    </xdr:from>
    <xdr:to>
      <xdr:col>55</xdr:col>
      <xdr:colOff>50800</xdr:colOff>
      <xdr:row>57</xdr:row>
      <xdr:rowOff>59055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151765</xdr:rowOff>
    </xdr:from>
    <xdr:ext cx="534670" cy="259080"/>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81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80010</xdr:rowOff>
    </xdr:from>
    <xdr:to>
      <xdr:col>50</xdr:col>
      <xdr:colOff>165100</xdr:colOff>
      <xdr:row>58</xdr:row>
      <xdr:rowOff>10160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1270</xdr:rowOff>
    </xdr:from>
    <xdr:ext cx="52832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1965" y="9945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112395</xdr:rowOff>
    </xdr:from>
    <xdr:to>
      <xdr:col>46</xdr:col>
      <xdr:colOff>38100</xdr:colOff>
      <xdr:row>57</xdr:row>
      <xdr:rowOff>42545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59055</xdr:rowOff>
    </xdr:from>
    <xdr:ext cx="52832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2965" y="9488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9525</xdr:rowOff>
    </xdr:from>
    <xdr:to>
      <xdr:col>41</xdr:col>
      <xdr:colOff>101600</xdr:colOff>
      <xdr:row>58</xdr:row>
      <xdr:rowOff>111125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102235</xdr:rowOff>
    </xdr:from>
    <xdr:ext cx="528320" cy="2584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3965" y="100463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113030</xdr:rowOff>
    </xdr:from>
    <xdr:to>
      <xdr:col>36</xdr:col>
      <xdr:colOff>165100</xdr:colOff>
      <xdr:row>57</xdr:row>
      <xdr:rowOff>43180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59690</xdr:rowOff>
    </xdr:from>
    <xdr:ext cx="52832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4965" y="9489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2570"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73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73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280"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10160</xdr:rowOff>
    </xdr:from>
    <xdr:to>
      <xdr:col>54</xdr:col>
      <xdr:colOff>189865</xdr:colOff>
      <xdr:row>79</xdr:row>
      <xdr:rowOff>99060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1166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128270</xdr:rowOff>
    </xdr:from>
    <xdr:ext cx="534670" cy="259080"/>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86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99,949</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10160</xdr:rowOff>
    </xdr:from>
    <xdr:to>
      <xdr:col>55</xdr:col>
      <xdr:colOff>88900</xdr:colOff>
      <xdr:row>70</xdr:row>
      <xdr:rowOff>10160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114300</xdr:rowOff>
    </xdr:from>
    <xdr:to>
      <xdr:col>55</xdr:col>
      <xdr:colOff>0</xdr:colOff>
      <xdr:row>77</xdr:row>
      <xdr:rowOff>167640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801600"/>
          <a:ext cx="838200" cy="567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8890</xdr:rowOff>
    </xdr:from>
    <xdr:ext cx="534670" cy="252730"/>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819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30480</xdr:rowOff>
    </xdr:from>
    <xdr:to>
      <xdr:col>55</xdr:col>
      <xdr:colOff>50800</xdr:colOff>
      <xdr:row>78</xdr:row>
      <xdr:rowOff>132080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167640</xdr:rowOff>
    </xdr:from>
    <xdr:to>
      <xdr:col>50</xdr:col>
      <xdr:colOff>114300</xdr:colOff>
      <xdr:row>78</xdr:row>
      <xdr:rowOff>47625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692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6350</xdr:rowOff>
    </xdr:from>
    <xdr:to>
      <xdr:col>50</xdr:col>
      <xdr:colOff>165100</xdr:colOff>
      <xdr:row>78</xdr:row>
      <xdr:rowOff>107315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98425</xdr:rowOff>
    </xdr:from>
    <xdr:ext cx="528320" cy="25273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1965" y="134715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47625</xdr:rowOff>
    </xdr:from>
    <xdr:to>
      <xdr:col>45</xdr:col>
      <xdr:colOff>177800</xdr:colOff>
      <xdr:row>79</xdr:row>
      <xdr:rowOff>83185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2072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130175</xdr:rowOff>
    </xdr:from>
    <xdr:to>
      <xdr:col>46</xdr:col>
      <xdr:colOff>38100</xdr:colOff>
      <xdr:row>78</xdr:row>
      <xdr:rowOff>60325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76835</xdr:rowOff>
    </xdr:from>
    <xdr:ext cx="528320" cy="25273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2965" y="13107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81280</xdr:rowOff>
    </xdr:from>
    <xdr:to>
      <xdr:col>41</xdr:col>
      <xdr:colOff>50800</xdr:colOff>
      <xdr:row>79</xdr:row>
      <xdr:rowOff>83185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82930"/>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151765</xdr:rowOff>
    </xdr:from>
    <xdr:to>
      <xdr:col>41</xdr:col>
      <xdr:colOff>101600</xdr:colOff>
      <xdr:row>78</xdr:row>
      <xdr:rowOff>81915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98425</xdr:rowOff>
    </xdr:from>
    <xdr:ext cx="528320" cy="25273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3965" y="13128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147955</xdr:rowOff>
    </xdr:from>
    <xdr:to>
      <xdr:col>36</xdr:col>
      <xdr:colOff>165100</xdr:colOff>
      <xdr:row>78</xdr:row>
      <xdr:rowOff>78105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69215</xdr:rowOff>
    </xdr:from>
    <xdr:ext cx="52832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4965" y="13442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63500</xdr:rowOff>
    </xdr:from>
    <xdr:to>
      <xdr:col>55</xdr:col>
      <xdr:colOff>50800</xdr:colOff>
      <xdr:row>74</xdr:row>
      <xdr:rowOff>165100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86360</xdr:rowOff>
    </xdr:from>
    <xdr:ext cx="534670" cy="252730"/>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6022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116840</xdr:rowOff>
    </xdr:from>
    <xdr:to>
      <xdr:col>50</xdr:col>
      <xdr:colOff>165100</xdr:colOff>
      <xdr:row>78</xdr:row>
      <xdr:rowOff>46990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63500</xdr:rowOff>
    </xdr:from>
    <xdr:ext cx="528320" cy="25273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1965" y="13093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168275</xdr:rowOff>
    </xdr:from>
    <xdr:to>
      <xdr:col>46</xdr:col>
      <xdr:colOff>38100</xdr:colOff>
      <xdr:row>78</xdr:row>
      <xdr:rowOff>98425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89535</xdr:rowOff>
    </xdr:from>
    <xdr:ext cx="528320" cy="25273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2965" y="134626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32385</xdr:rowOff>
    </xdr:from>
    <xdr:to>
      <xdr:col>41</xdr:col>
      <xdr:colOff>101600</xdr:colOff>
      <xdr:row>79</xdr:row>
      <xdr:rowOff>133985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125095</xdr:rowOff>
    </xdr:from>
    <xdr:ext cx="378460" cy="2584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70" y="13669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30480</xdr:rowOff>
    </xdr:from>
    <xdr:to>
      <xdr:col>36</xdr:col>
      <xdr:colOff>165100</xdr:colOff>
      <xdr:row>77</xdr:row>
      <xdr:rowOff>132080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148590</xdr:rowOff>
    </xdr:from>
    <xdr:ext cx="52832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4965" y="13007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2570" cy="25273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9280" cy="25273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280" cy="25273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280" cy="25273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73025</xdr:rowOff>
    </xdr:from>
    <xdr:to>
      <xdr:col>54</xdr:col>
      <xdr:colOff>189865</xdr:colOff>
      <xdr:row>98</xdr:row>
      <xdr:rowOff>118110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7497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121920</xdr:rowOff>
    </xdr:from>
    <xdr:ext cx="469900" cy="252730"/>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40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118110</xdr:rowOff>
    </xdr:from>
    <xdr:to>
      <xdr:col>55</xdr:col>
      <xdr:colOff>88900</xdr:colOff>
      <xdr:row>98</xdr:row>
      <xdr:rowOff>118110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20320</xdr:rowOff>
    </xdr:from>
    <xdr:ext cx="598805" cy="252730"/>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508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277,017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73025</xdr:rowOff>
    </xdr:from>
    <xdr:to>
      <xdr:col>55</xdr:col>
      <xdr:colOff>88900</xdr:colOff>
      <xdr:row>91</xdr:row>
      <xdr:rowOff>73025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7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44450</xdr:rowOff>
    </xdr:from>
    <xdr:to>
      <xdr:col>55</xdr:col>
      <xdr:colOff>0</xdr:colOff>
      <xdr:row>98</xdr:row>
      <xdr:rowOff>76835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465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163195</xdr:rowOff>
    </xdr:from>
    <xdr:ext cx="534670" cy="259080"/>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2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140335</xdr:rowOff>
    </xdr:from>
    <xdr:to>
      <xdr:col>55</xdr:col>
      <xdr:colOff>50800</xdr:colOff>
      <xdr:row>98</xdr:row>
      <xdr:rowOff>70485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68580</xdr:rowOff>
    </xdr:from>
    <xdr:to>
      <xdr:col>50</xdr:col>
      <xdr:colOff>114300</xdr:colOff>
      <xdr:row>98</xdr:row>
      <xdr:rowOff>44450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9923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123190</xdr:rowOff>
    </xdr:from>
    <xdr:to>
      <xdr:col>50</xdr:col>
      <xdr:colOff>165100</xdr:colOff>
      <xdr:row>98</xdr:row>
      <xdr:rowOff>53340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69850</xdr:rowOff>
    </xdr:from>
    <xdr:ext cx="52832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1965" y="16529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68580</xdr:rowOff>
    </xdr:from>
    <xdr:to>
      <xdr:col>45</xdr:col>
      <xdr:colOff>177800</xdr:colOff>
      <xdr:row>98</xdr:row>
      <xdr:rowOff>73025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9923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111760</xdr:rowOff>
    </xdr:from>
    <xdr:to>
      <xdr:col>46</xdr:col>
      <xdr:colOff>38100</xdr:colOff>
      <xdr:row>98</xdr:row>
      <xdr:rowOff>41910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4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33020</xdr:rowOff>
    </xdr:from>
    <xdr:ext cx="52832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2965" y="168351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127000</xdr:rowOff>
    </xdr:from>
    <xdr:to>
      <xdr:col>41</xdr:col>
      <xdr:colOff>50800</xdr:colOff>
      <xdr:row>98</xdr:row>
      <xdr:rowOff>73025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5765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123190</xdr:rowOff>
    </xdr:from>
    <xdr:to>
      <xdr:col>41</xdr:col>
      <xdr:colOff>101600</xdr:colOff>
      <xdr:row>98</xdr:row>
      <xdr:rowOff>53340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69850</xdr:rowOff>
    </xdr:from>
    <xdr:ext cx="52832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3965" y="16529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124460</xdr:rowOff>
    </xdr:from>
    <xdr:to>
      <xdr:col>36</xdr:col>
      <xdr:colOff>165100</xdr:colOff>
      <xdr:row>98</xdr:row>
      <xdr:rowOff>54610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5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45720</xdr:rowOff>
    </xdr:from>
    <xdr:ext cx="52832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4965" y="16847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26035</xdr:rowOff>
    </xdr:from>
    <xdr:to>
      <xdr:col>55</xdr:col>
      <xdr:colOff>50800</xdr:colOff>
      <xdr:row>98</xdr:row>
      <xdr:rowOff>127635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118745</xdr:rowOff>
    </xdr:from>
    <xdr:ext cx="534670" cy="259080"/>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9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165100</xdr:rowOff>
    </xdr:from>
    <xdr:to>
      <xdr:col>50</xdr:col>
      <xdr:colOff>165100</xdr:colOff>
      <xdr:row>98</xdr:row>
      <xdr:rowOff>95250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86360</xdr:rowOff>
    </xdr:from>
    <xdr:ext cx="528320" cy="25273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1965" y="168884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17780</xdr:rowOff>
    </xdr:from>
    <xdr:to>
      <xdr:col>46</xdr:col>
      <xdr:colOff>38100</xdr:colOff>
      <xdr:row>97</xdr:row>
      <xdr:rowOff>119380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135890</xdr:rowOff>
    </xdr:from>
    <xdr:ext cx="52832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2965" y="16423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22225</xdr:rowOff>
    </xdr:from>
    <xdr:to>
      <xdr:col>41</xdr:col>
      <xdr:colOff>101600</xdr:colOff>
      <xdr:row>98</xdr:row>
      <xdr:rowOff>123825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114935</xdr:rowOff>
    </xdr:from>
    <xdr:ext cx="52832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3965" y="169170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76200</xdr:rowOff>
    </xdr:from>
    <xdr:to>
      <xdr:col>36</xdr:col>
      <xdr:colOff>165100</xdr:colOff>
      <xdr:row>98</xdr:row>
      <xdr:rowOff>6350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22860</xdr:rowOff>
    </xdr:from>
    <xdr:ext cx="52832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4965" y="16482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280"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143510</xdr:rowOff>
    </xdr:from>
    <xdr:to>
      <xdr:col>85</xdr:col>
      <xdr:colOff>126365</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8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71120</xdr:rowOff>
    </xdr:from>
    <xdr:ext cx="249555" cy="259080"/>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7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89535</xdr:rowOff>
    </xdr:from>
    <xdr:ext cx="598805" cy="252730"/>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30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100,261</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143510</xdr:rowOff>
    </xdr:from>
    <xdr:to>
      <xdr:col>86</xdr:col>
      <xdr:colOff>25400</xdr:colOff>
      <xdr:row>31</xdr:row>
      <xdr:rowOff>143510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41275</xdr:rowOff>
    </xdr:from>
    <xdr:to>
      <xdr:col>85</xdr:col>
      <xdr:colOff>127000</xdr:colOff>
      <xdr:row>39</xdr:row>
      <xdr:rowOff>43180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78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160020</xdr:rowOff>
    </xdr:from>
    <xdr:ext cx="469900" cy="259080"/>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137160</xdr:rowOff>
    </xdr:from>
    <xdr:to>
      <xdr:col>85</xdr:col>
      <xdr:colOff>177800</xdr:colOff>
      <xdr:row>39</xdr:row>
      <xdr:rowOff>67310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39</xdr:row>
      <xdr:rowOff>41275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3702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116840</xdr:rowOff>
    </xdr:from>
    <xdr:to>
      <xdr:col>81</xdr:col>
      <xdr:colOff>101600</xdr:colOff>
      <xdr:row>39</xdr:row>
      <xdr:rowOff>46990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63500</xdr:rowOff>
    </xdr:from>
    <xdr:ext cx="463550" cy="25273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350" y="64071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154940</xdr:rowOff>
    </xdr:from>
    <xdr:to>
      <xdr:col>76</xdr:col>
      <xdr:colOff>114300</xdr:colOff>
      <xdr:row>38</xdr:row>
      <xdr:rowOff>121920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49859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119380</xdr:rowOff>
    </xdr:from>
    <xdr:to>
      <xdr:col>76</xdr:col>
      <xdr:colOff>165100</xdr:colOff>
      <xdr:row>39</xdr:row>
      <xdr:rowOff>49530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40640</xdr:rowOff>
    </xdr:from>
    <xdr:ext cx="463550" cy="25273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350" y="67271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154940</xdr:rowOff>
    </xdr:from>
    <xdr:to>
      <xdr:col>71</xdr:col>
      <xdr:colOff>177800</xdr:colOff>
      <xdr:row>38</xdr:row>
      <xdr:rowOff>136525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49859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135255</xdr:rowOff>
    </xdr:from>
    <xdr:to>
      <xdr:col>72</xdr:col>
      <xdr:colOff>38100</xdr:colOff>
      <xdr:row>39</xdr:row>
      <xdr:rowOff>65405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56515</xdr:rowOff>
    </xdr:from>
    <xdr:ext cx="463550" cy="2584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350" y="67430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143510</xdr:rowOff>
    </xdr:from>
    <xdr:to>
      <xdr:col>67</xdr:col>
      <xdr:colOff>101600</xdr:colOff>
      <xdr:row>39</xdr:row>
      <xdr:rowOff>73025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64135</xdr:rowOff>
    </xdr:from>
    <xdr:ext cx="463550" cy="25273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350" y="67506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163830</xdr:rowOff>
    </xdr:from>
    <xdr:to>
      <xdr:col>85</xdr:col>
      <xdr:colOff>177800</xdr:colOff>
      <xdr:row>39</xdr:row>
      <xdr:rowOff>93980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115570</xdr:rowOff>
    </xdr:from>
    <xdr:ext cx="313690" cy="259080"/>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92075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83185</xdr:rowOff>
    </xdr:from>
    <xdr:ext cx="37846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71120</xdr:rowOff>
    </xdr:from>
    <xdr:to>
      <xdr:col>76</xdr:col>
      <xdr:colOff>165100</xdr:colOff>
      <xdr:row>39</xdr:row>
      <xdr:rowOff>1270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18415</xdr:rowOff>
    </xdr:from>
    <xdr:ext cx="463550" cy="25273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350" y="63620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104140</xdr:rowOff>
    </xdr:from>
    <xdr:to>
      <xdr:col>72</xdr:col>
      <xdr:colOff>38100</xdr:colOff>
      <xdr:row>38</xdr:row>
      <xdr:rowOff>34290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50800</xdr:rowOff>
    </xdr:from>
    <xdr:ext cx="52832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5965" y="6223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86360</xdr:rowOff>
    </xdr:from>
    <xdr:to>
      <xdr:col>67</xdr:col>
      <xdr:colOff>101600</xdr:colOff>
      <xdr:row>39</xdr:row>
      <xdr:rowOff>15875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32385</xdr:rowOff>
    </xdr:from>
    <xdr:ext cx="463550" cy="25273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350" y="63760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2570"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73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73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280"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151130</xdr:rowOff>
    </xdr:from>
    <xdr:to>
      <xdr:col>85</xdr:col>
      <xdr:colOff>126365</xdr:colOff>
      <xdr:row>78</xdr:row>
      <xdr:rowOff>136525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118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140335</xdr:rowOff>
    </xdr:from>
    <xdr:ext cx="469900" cy="259080"/>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136525</xdr:rowOff>
    </xdr:from>
    <xdr:to>
      <xdr:col>86</xdr:col>
      <xdr:colOff>25400</xdr:colOff>
      <xdr:row>78</xdr:row>
      <xdr:rowOff>136525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97790</xdr:rowOff>
    </xdr:from>
    <xdr:ext cx="598805" cy="252730"/>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63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101,802</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151130</xdr:rowOff>
    </xdr:from>
    <xdr:to>
      <xdr:col>86</xdr:col>
      <xdr:colOff>25400</xdr:colOff>
      <xdr:row>69</xdr:row>
      <xdr:rowOff>151130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170815</xdr:rowOff>
    </xdr:from>
    <xdr:to>
      <xdr:col>85</xdr:col>
      <xdr:colOff>127000</xdr:colOff>
      <xdr:row>71</xdr:row>
      <xdr:rowOff>135255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000865"/>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9525</xdr:rowOff>
    </xdr:from>
    <xdr:ext cx="534670" cy="252730"/>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97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31115</xdr:rowOff>
    </xdr:from>
    <xdr:to>
      <xdr:col>85</xdr:col>
      <xdr:colOff>177800</xdr:colOff>
      <xdr:row>76</xdr:row>
      <xdr:rowOff>132715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170815</xdr:rowOff>
    </xdr:from>
    <xdr:to>
      <xdr:col>81</xdr:col>
      <xdr:colOff>50800</xdr:colOff>
      <xdr:row>72</xdr:row>
      <xdr:rowOff>53340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000865"/>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52705</xdr:rowOff>
    </xdr:from>
    <xdr:to>
      <xdr:col>81</xdr:col>
      <xdr:colOff>101600</xdr:colOff>
      <xdr:row>76</xdr:row>
      <xdr:rowOff>154940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145415</xdr:rowOff>
    </xdr:from>
    <xdr:ext cx="528320" cy="25273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3965" y="131756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53340</xdr:rowOff>
    </xdr:from>
    <xdr:to>
      <xdr:col>76</xdr:col>
      <xdr:colOff>114300</xdr:colOff>
      <xdr:row>72</xdr:row>
      <xdr:rowOff>121285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3977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163195</xdr:rowOff>
    </xdr:from>
    <xdr:to>
      <xdr:col>76</xdr:col>
      <xdr:colOff>165100</xdr:colOff>
      <xdr:row>76</xdr:row>
      <xdr:rowOff>93345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84455</xdr:rowOff>
    </xdr:from>
    <xdr:ext cx="52832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4965" y="13114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121285</xdr:rowOff>
    </xdr:from>
    <xdr:to>
      <xdr:col>71</xdr:col>
      <xdr:colOff>177800</xdr:colOff>
      <xdr:row>72</xdr:row>
      <xdr:rowOff>126365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465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158115</xdr:rowOff>
    </xdr:from>
    <xdr:to>
      <xdr:col>72</xdr:col>
      <xdr:colOff>38100</xdr:colOff>
      <xdr:row>76</xdr:row>
      <xdr:rowOff>88265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79375</xdr:rowOff>
    </xdr:from>
    <xdr:ext cx="528320" cy="2584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5965" y="131095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152400</xdr:rowOff>
    </xdr:from>
    <xdr:to>
      <xdr:col>67</xdr:col>
      <xdr:colOff>101600</xdr:colOff>
      <xdr:row>76</xdr:row>
      <xdr:rowOff>82550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73660</xdr:rowOff>
    </xdr:from>
    <xdr:ext cx="52832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6965" y="13103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71</xdr:row>
      <xdr:rowOff>84455</xdr:rowOff>
    </xdr:from>
    <xdr:to>
      <xdr:col>85</xdr:col>
      <xdr:colOff>177800</xdr:colOff>
      <xdr:row>72</xdr:row>
      <xdr:rowOff>14605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2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107315</xdr:rowOff>
    </xdr:from>
    <xdr:ext cx="534670" cy="259080"/>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10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69</xdr:row>
      <xdr:rowOff>120650</xdr:rowOff>
    </xdr:from>
    <xdr:to>
      <xdr:col>81</xdr:col>
      <xdr:colOff>101600</xdr:colOff>
      <xdr:row>70</xdr:row>
      <xdr:rowOff>50165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1950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68</xdr:row>
      <xdr:rowOff>66675</xdr:rowOff>
    </xdr:from>
    <xdr:ext cx="592455" cy="25273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580" y="1172527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2540</xdr:rowOff>
    </xdr:from>
    <xdr:to>
      <xdr:col>76</xdr:col>
      <xdr:colOff>165100</xdr:colOff>
      <xdr:row>72</xdr:row>
      <xdr:rowOff>104140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3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120650</xdr:rowOff>
    </xdr:from>
    <xdr:ext cx="528320" cy="25273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4965" y="12122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70485</xdr:rowOff>
    </xdr:from>
    <xdr:to>
      <xdr:col>72</xdr:col>
      <xdr:colOff>38100</xdr:colOff>
      <xdr:row>73</xdr:row>
      <xdr:rowOff>635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17780</xdr:rowOff>
    </xdr:from>
    <xdr:ext cx="528320" cy="25273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5965" y="12190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75565</xdr:rowOff>
    </xdr:from>
    <xdr:to>
      <xdr:col>67</xdr:col>
      <xdr:colOff>101600</xdr:colOff>
      <xdr:row>73</xdr:row>
      <xdr:rowOff>6350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419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22225</xdr:rowOff>
    </xdr:from>
    <xdr:ext cx="528320" cy="2584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6965" y="12195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2570"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280" cy="25273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280"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280"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109220</xdr:rowOff>
    </xdr:from>
    <xdr:to>
      <xdr:col>85</xdr:col>
      <xdr:colOff>126365</xdr:colOff>
      <xdr:row>99</xdr:row>
      <xdr:rowOff>43815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1117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78460" cy="259080"/>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55880</xdr:rowOff>
    </xdr:from>
    <xdr:ext cx="598805" cy="259080"/>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171,527</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109220</xdr:rowOff>
    </xdr:from>
    <xdr:to>
      <xdr:col>86</xdr:col>
      <xdr:colOff>25400</xdr:colOff>
      <xdr:row>91</xdr:row>
      <xdr:rowOff>109220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1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9525</xdr:rowOff>
    </xdr:from>
    <xdr:to>
      <xdr:col>85</xdr:col>
      <xdr:colOff>127000</xdr:colOff>
      <xdr:row>99</xdr:row>
      <xdr:rowOff>21590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830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153035</xdr:rowOff>
    </xdr:from>
    <xdr:ext cx="534670" cy="259080"/>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130175</xdr:rowOff>
    </xdr:from>
    <xdr:to>
      <xdr:col>85</xdr:col>
      <xdr:colOff>177800</xdr:colOff>
      <xdr:row>98</xdr:row>
      <xdr:rowOff>60325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21590</xdr:rowOff>
    </xdr:from>
    <xdr:to>
      <xdr:col>81</xdr:col>
      <xdr:colOff>50800</xdr:colOff>
      <xdr:row>99</xdr:row>
      <xdr:rowOff>36195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951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37465</xdr:rowOff>
    </xdr:from>
    <xdr:to>
      <xdr:col>81</xdr:col>
      <xdr:colOff>101600</xdr:colOff>
      <xdr:row>98</xdr:row>
      <xdr:rowOff>139065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155575</xdr:rowOff>
    </xdr:from>
    <xdr:ext cx="528320" cy="25273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3965" y="166147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36195</xdr:rowOff>
    </xdr:from>
    <xdr:to>
      <xdr:col>76</xdr:col>
      <xdr:colOff>114300</xdr:colOff>
      <xdr:row>99</xdr:row>
      <xdr:rowOff>36830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09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55245</xdr:rowOff>
    </xdr:from>
    <xdr:to>
      <xdr:col>76</xdr:col>
      <xdr:colOff>165100</xdr:colOff>
      <xdr:row>98</xdr:row>
      <xdr:rowOff>156845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1905</xdr:rowOff>
    </xdr:from>
    <xdr:ext cx="52832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4965" y="16632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36830</xdr:rowOff>
    </xdr:from>
    <xdr:to>
      <xdr:col>71</xdr:col>
      <xdr:colOff>177800</xdr:colOff>
      <xdr:row>99</xdr:row>
      <xdr:rowOff>41910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70103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27940</xdr:rowOff>
    </xdr:from>
    <xdr:to>
      <xdr:col>72</xdr:col>
      <xdr:colOff>38100</xdr:colOff>
      <xdr:row>98</xdr:row>
      <xdr:rowOff>129540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146050</xdr:rowOff>
    </xdr:from>
    <xdr:ext cx="528320" cy="25273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5965" y="16605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50165</xdr:rowOff>
    </xdr:from>
    <xdr:to>
      <xdr:col>67</xdr:col>
      <xdr:colOff>101600</xdr:colOff>
      <xdr:row>98</xdr:row>
      <xdr:rowOff>151765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168275</xdr:rowOff>
    </xdr:from>
    <xdr:ext cx="528320" cy="25273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6965" y="16627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130175</xdr:rowOff>
    </xdr:from>
    <xdr:to>
      <xdr:col>85</xdr:col>
      <xdr:colOff>177800</xdr:colOff>
      <xdr:row>99</xdr:row>
      <xdr:rowOff>60325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45085</xdr:rowOff>
    </xdr:from>
    <xdr:ext cx="469900" cy="2584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47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142240</xdr:rowOff>
    </xdr:from>
    <xdr:to>
      <xdr:col>81</xdr:col>
      <xdr:colOff>101600</xdr:colOff>
      <xdr:row>99</xdr:row>
      <xdr:rowOff>72390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63500</xdr:rowOff>
    </xdr:from>
    <xdr:ext cx="463550" cy="25273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350" y="170370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156845</xdr:rowOff>
    </xdr:from>
    <xdr:to>
      <xdr:col>76</xdr:col>
      <xdr:colOff>165100</xdr:colOff>
      <xdr:row>99</xdr:row>
      <xdr:rowOff>86995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78105</xdr:rowOff>
    </xdr:from>
    <xdr:ext cx="463550" cy="25273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350" y="170516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157480</xdr:rowOff>
    </xdr:from>
    <xdr:to>
      <xdr:col>72</xdr:col>
      <xdr:colOff>38100</xdr:colOff>
      <xdr:row>99</xdr:row>
      <xdr:rowOff>87630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78740</xdr:rowOff>
    </xdr:from>
    <xdr:ext cx="46355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350" y="170522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162560</xdr:rowOff>
    </xdr:from>
    <xdr:to>
      <xdr:col>67</xdr:col>
      <xdr:colOff>101600</xdr:colOff>
      <xdr:row>99</xdr:row>
      <xdr:rowOff>92710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83820</xdr:rowOff>
    </xdr:from>
    <xdr:ext cx="37846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70" y="17057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2570" cy="2590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1010" cy="25273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1010"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1010" cy="25273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46355</xdr:rowOff>
    </xdr:from>
    <xdr:to>
      <xdr:col>116</xdr:col>
      <xdr:colOff>62865</xdr:colOff>
      <xdr:row>39</xdr:row>
      <xdr:rowOff>99060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898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164465</xdr:rowOff>
    </xdr:from>
    <xdr:ext cx="534670" cy="259080"/>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6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14,660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46355</xdr:rowOff>
    </xdr:from>
    <xdr:to>
      <xdr:col>116</xdr:col>
      <xdr:colOff>152400</xdr:colOff>
      <xdr:row>30</xdr:row>
      <xdr:rowOff>46355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43815</xdr:rowOff>
    </xdr:from>
    <xdr:ext cx="469900" cy="25273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874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20955</xdr:rowOff>
    </xdr:from>
    <xdr:to>
      <xdr:col>116</xdr:col>
      <xdr:colOff>114300</xdr:colOff>
      <xdr:row>38</xdr:row>
      <xdr:rowOff>122555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143510</xdr:rowOff>
    </xdr:from>
    <xdr:to>
      <xdr:col>112</xdr:col>
      <xdr:colOff>38100</xdr:colOff>
      <xdr:row>38</xdr:row>
      <xdr:rowOff>73025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89535</xdr:rowOff>
    </xdr:from>
    <xdr:ext cx="463550" cy="25273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350" y="62617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77470</xdr:rowOff>
    </xdr:from>
    <xdr:to>
      <xdr:col>107</xdr:col>
      <xdr:colOff>101600</xdr:colOff>
      <xdr:row>39</xdr:row>
      <xdr:rowOff>7620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24130</xdr:rowOff>
    </xdr:from>
    <xdr:ext cx="46355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350" y="63677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104775</xdr:rowOff>
    </xdr:from>
    <xdr:to>
      <xdr:col>102</xdr:col>
      <xdr:colOff>165100</xdr:colOff>
      <xdr:row>39</xdr:row>
      <xdr:rowOff>34925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52070</xdr:rowOff>
    </xdr:from>
    <xdr:ext cx="463550" cy="25273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63957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116840</xdr:rowOff>
    </xdr:from>
    <xdr:to>
      <xdr:col>98</xdr:col>
      <xdr:colOff>38100</xdr:colOff>
      <xdr:row>39</xdr:row>
      <xdr:rowOff>46990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63500</xdr:rowOff>
    </xdr:from>
    <xdr:ext cx="378460" cy="25273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70" y="64071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273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72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320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3205"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3205"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320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1010"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640" y="963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73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73025</xdr:rowOff>
    </xdr:from>
    <xdr:to>
      <xdr:col>116</xdr:col>
      <xdr:colOff>62865</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1697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19685</xdr:rowOff>
    </xdr:from>
    <xdr:ext cx="534670" cy="252730"/>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921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17,628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73025</xdr:rowOff>
    </xdr:from>
    <xdr:to>
      <xdr:col>116</xdr:col>
      <xdr:colOff>152400</xdr:colOff>
      <xdr:row>51</xdr:row>
      <xdr:rowOff>73025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1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133350</xdr:rowOff>
    </xdr:from>
    <xdr:to>
      <xdr:col>116</xdr:col>
      <xdr:colOff>63500</xdr:colOff>
      <xdr:row>58</xdr:row>
      <xdr:rowOff>143510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74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104775</xdr:rowOff>
    </xdr:from>
    <xdr:ext cx="469900" cy="259080"/>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7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81915</xdr:rowOff>
    </xdr:from>
    <xdr:to>
      <xdr:col>116</xdr:col>
      <xdr:colOff>114300</xdr:colOff>
      <xdr:row>59</xdr:row>
      <xdr:rowOff>12065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133350</xdr:rowOff>
    </xdr:from>
    <xdr:to>
      <xdr:col>111</xdr:col>
      <xdr:colOff>177800</xdr:colOff>
      <xdr:row>59</xdr:row>
      <xdr:rowOff>10795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74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132715</xdr:rowOff>
    </xdr:from>
    <xdr:to>
      <xdr:col>112</xdr:col>
      <xdr:colOff>38100</xdr:colOff>
      <xdr:row>58</xdr:row>
      <xdr:rowOff>63500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79375</xdr:rowOff>
    </xdr:from>
    <xdr:ext cx="463550"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350" y="96805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9525</xdr:rowOff>
    </xdr:from>
    <xdr:to>
      <xdr:col>107</xdr:col>
      <xdr:colOff>50800</xdr:colOff>
      <xdr:row>59</xdr:row>
      <xdr:rowOff>10795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250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1905</xdr:rowOff>
    </xdr:from>
    <xdr:to>
      <xdr:col>107</xdr:col>
      <xdr:colOff>101600</xdr:colOff>
      <xdr:row>58</xdr:row>
      <xdr:rowOff>103505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120650</xdr:rowOff>
    </xdr:from>
    <xdr:ext cx="463550" cy="25273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350" y="97218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163195</xdr:rowOff>
    </xdr:from>
    <xdr:to>
      <xdr:col>102</xdr:col>
      <xdr:colOff>114300</xdr:colOff>
      <xdr:row>59</xdr:row>
      <xdr:rowOff>9525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072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151765</xdr:rowOff>
    </xdr:from>
    <xdr:to>
      <xdr:col>102</xdr:col>
      <xdr:colOff>165100</xdr:colOff>
      <xdr:row>58</xdr:row>
      <xdr:rowOff>81915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98425</xdr:rowOff>
    </xdr:from>
    <xdr:ext cx="463550" cy="25273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350" y="96996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139065</xdr:rowOff>
    </xdr:from>
    <xdr:to>
      <xdr:col>98</xdr:col>
      <xdr:colOff>38100</xdr:colOff>
      <xdr:row>58</xdr:row>
      <xdr:rowOff>69215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86360</xdr:rowOff>
    </xdr:from>
    <xdr:ext cx="463550" cy="25273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350" y="96875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92075</xdr:rowOff>
    </xdr:from>
    <xdr:to>
      <xdr:col>116</xdr:col>
      <xdr:colOff>114300</xdr:colOff>
      <xdr:row>59</xdr:row>
      <xdr:rowOff>22225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60325</xdr:rowOff>
    </xdr:from>
    <xdr:ext cx="378460" cy="259080"/>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04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82550</xdr:rowOff>
    </xdr:from>
    <xdr:to>
      <xdr:col>112</xdr:col>
      <xdr:colOff>38100</xdr:colOff>
      <xdr:row>59</xdr:row>
      <xdr:rowOff>12700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3810</xdr:rowOff>
    </xdr:from>
    <xdr:ext cx="46355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350" y="10119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132080</xdr:rowOff>
    </xdr:from>
    <xdr:to>
      <xdr:col>107</xdr:col>
      <xdr:colOff>101600</xdr:colOff>
      <xdr:row>59</xdr:row>
      <xdr:rowOff>61595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52705</xdr:rowOff>
    </xdr:from>
    <xdr:ext cx="378460" cy="25273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70" y="1016825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130175</xdr:rowOff>
    </xdr:from>
    <xdr:to>
      <xdr:col>102</xdr:col>
      <xdr:colOff>165100</xdr:colOff>
      <xdr:row>59</xdr:row>
      <xdr:rowOff>60325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52070</xdr:rowOff>
    </xdr:from>
    <xdr:ext cx="378460" cy="25273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70" y="101676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42545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33655</xdr:rowOff>
    </xdr:from>
    <xdr:ext cx="378460"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70" y="10149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2570" cy="25273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73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280"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91440</xdr:rowOff>
    </xdr:from>
    <xdr:to>
      <xdr:col>116</xdr:col>
      <xdr:colOff>62865</xdr:colOff>
      <xdr:row>78</xdr:row>
      <xdr:rowOff>165100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9294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168910</xdr:rowOff>
    </xdr:from>
    <xdr:ext cx="534670" cy="252730"/>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420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38100</xdr:rowOff>
    </xdr:from>
    <xdr:ext cx="534670" cy="259080"/>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6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98,534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91440</xdr:rowOff>
    </xdr:from>
    <xdr:to>
      <xdr:col>116</xdr:col>
      <xdr:colOff>152400</xdr:colOff>
      <xdr:row>70</xdr:row>
      <xdr:rowOff>91440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91440</xdr:rowOff>
    </xdr:from>
    <xdr:to>
      <xdr:col>116</xdr:col>
      <xdr:colOff>63500</xdr:colOff>
      <xdr:row>70</xdr:row>
      <xdr:rowOff>138430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09294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166370</xdr:rowOff>
    </xdr:from>
    <xdr:ext cx="534670" cy="252730"/>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9657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16510</xdr:rowOff>
    </xdr:from>
    <xdr:to>
      <xdr:col>116</xdr:col>
      <xdr:colOff>114300</xdr:colOff>
      <xdr:row>77</xdr:row>
      <xdr:rowOff>118110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138430</xdr:rowOff>
    </xdr:from>
    <xdr:to>
      <xdr:col>111</xdr:col>
      <xdr:colOff>177800</xdr:colOff>
      <xdr:row>71</xdr:row>
      <xdr:rowOff>12700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1399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153670</xdr:rowOff>
    </xdr:from>
    <xdr:to>
      <xdr:col>112</xdr:col>
      <xdr:colOff>38100</xdr:colOff>
      <xdr:row>77</xdr:row>
      <xdr:rowOff>83820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74930</xdr:rowOff>
    </xdr:from>
    <xdr:ext cx="528320" cy="25273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5965" y="132765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12700</xdr:rowOff>
    </xdr:from>
    <xdr:to>
      <xdr:col>107</xdr:col>
      <xdr:colOff>50800</xdr:colOff>
      <xdr:row>71</xdr:row>
      <xdr:rowOff>99695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18565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54610</xdr:rowOff>
    </xdr:from>
    <xdr:to>
      <xdr:col>107</xdr:col>
      <xdr:colOff>101600</xdr:colOff>
      <xdr:row>76</xdr:row>
      <xdr:rowOff>156210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147320</xdr:rowOff>
    </xdr:from>
    <xdr:ext cx="52832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6965" y="13177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99695</xdr:rowOff>
    </xdr:from>
    <xdr:to>
      <xdr:col>102</xdr:col>
      <xdr:colOff>114300</xdr:colOff>
      <xdr:row>71</xdr:row>
      <xdr:rowOff>144780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27264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9525</xdr:rowOff>
    </xdr:from>
    <xdr:to>
      <xdr:col>102</xdr:col>
      <xdr:colOff>165100</xdr:colOff>
      <xdr:row>76</xdr:row>
      <xdr:rowOff>111125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102235</xdr:rowOff>
    </xdr:from>
    <xdr:ext cx="528320" cy="2584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7965" y="131324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3175</xdr:rowOff>
    </xdr:from>
    <xdr:to>
      <xdr:col>98</xdr:col>
      <xdr:colOff>38100</xdr:colOff>
      <xdr:row>76</xdr:row>
      <xdr:rowOff>104775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95885</xdr:rowOff>
    </xdr:from>
    <xdr:ext cx="52832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8965" y="131260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70</xdr:row>
      <xdr:rowOff>40640</xdr:rowOff>
    </xdr:from>
    <xdr:to>
      <xdr:col>116</xdr:col>
      <xdr:colOff>114300</xdr:colOff>
      <xdr:row>70</xdr:row>
      <xdr:rowOff>142240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04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165100</xdr:rowOff>
    </xdr:from>
    <xdr:ext cx="534670" cy="259080"/>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87630</xdr:rowOff>
    </xdr:from>
    <xdr:to>
      <xdr:col>112</xdr:col>
      <xdr:colOff>38100</xdr:colOff>
      <xdr:row>71</xdr:row>
      <xdr:rowOff>17780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0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34290</xdr:rowOff>
    </xdr:from>
    <xdr:ext cx="52832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5965" y="11864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70</xdr:row>
      <xdr:rowOff>133350</xdr:rowOff>
    </xdr:from>
    <xdr:to>
      <xdr:col>107</xdr:col>
      <xdr:colOff>101600</xdr:colOff>
      <xdr:row>71</xdr:row>
      <xdr:rowOff>63500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1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80010</xdr:rowOff>
    </xdr:from>
    <xdr:ext cx="52832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6965" y="11910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48895</xdr:rowOff>
    </xdr:from>
    <xdr:to>
      <xdr:col>102</xdr:col>
      <xdr:colOff>165100</xdr:colOff>
      <xdr:row>71</xdr:row>
      <xdr:rowOff>150495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2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167005</xdr:rowOff>
    </xdr:from>
    <xdr:ext cx="528320" cy="25273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7965" y="119970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93980</xdr:rowOff>
    </xdr:from>
    <xdr:to>
      <xdr:col>98</xdr:col>
      <xdr:colOff>38100</xdr:colOff>
      <xdr:row>72</xdr:row>
      <xdr:rowOff>24130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2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40640</xdr:rowOff>
    </xdr:from>
    <xdr:ext cx="528320" cy="25273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8965" y="12042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20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20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20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20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多くの費目で類似団体平均を上回っており、合併後の歳出のスリム化が出来ていない状況にあることが分かる。</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本年度は補助費等は大きく減少しているが令和２年度に実施した特別定額給付金事業や新型コロナウイルス対策事業の皆減が要因である。普通建設事業費（うち新規整備）は大きく増加しているが、つばきこども園の新設が要因である。公債費は後年度公債費抑制のため令和２年度に実施した臨時財政対策債の繰上償還の皆減により大きく減少しているが、加悦中学校の改築やかえでこども園の新築等の大規模事業に係る元金償還が開始しており、今後も大規模事業の元金償還開始に伴い増加する見込みである。</a:t>
          </a:r>
          <a:endParaRPr kumimoji="1" lang="en-US" altLang="ja-JP" sz="1300">
            <a:solidFill>
              <a:sysClr val="windowText" lastClr="00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繰出金は、これまで同様に類似団体中１位であり当町財政おける大きな負担であるが、下水道事業に対し毎年１０億円近い額の繰出金は、料金改定等を行ったとしても、即時的に解消されるものではなく、財政負担においては最大の課題になっている。</a:t>
          </a:r>
          <a:endParaRPr kumimoji="1" lang="en-US" altLang="ja-JP" sz="1300">
            <a:solidFill>
              <a:srgbClr val="FF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今後は、普通建設事業費の緊縮などによる公債費の抑制と、繰出金への対策を努めなければならない。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20,660
20,567
108.38
13,433,552
13,110,725
16,129
8,030,327
14,223,145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101.5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010" cy="25273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01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01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010" cy="25273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107950</xdr:rowOff>
    </xdr:from>
    <xdr:to>
      <xdr:col>24</xdr:col>
      <xdr:colOff>62865</xdr:colOff>
      <xdr:row>38</xdr:row>
      <xdr:rowOff>26035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45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29845</xdr:rowOff>
    </xdr:from>
    <xdr:ext cx="469900" cy="25273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49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26035</xdr:rowOff>
    </xdr:from>
    <xdr:to>
      <xdr:col>24</xdr:col>
      <xdr:colOff>152400</xdr:colOff>
      <xdr:row>38</xdr:row>
      <xdr:rowOff>26035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54610</xdr:rowOff>
    </xdr:from>
    <xdr:ext cx="469900" cy="25273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6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a:t>
          </a:r>
          <a:endParaRPr kumimoji="1" lang="ja-JP" altLang="en-US" sz="1000" b="1">
            <a:latin typeface="ＭＳ Ｐゴシック"/>
          </a:endParaRPr>
        </a:p>
      </xdr:txBody>
    </xdr:sp>
    <xdr:clientData/>
  </xdr:oneCellAnchor>
  <xdr:twoCellAnchor>
    <xdr:from>
      <xdr:col>23</xdr:col>
      <xdr:colOff>165100</xdr:colOff>
      <xdr:row>30</xdr:row>
      <xdr:rowOff>107950</xdr:rowOff>
    </xdr:from>
    <xdr:to>
      <xdr:col>24</xdr:col>
      <xdr:colOff>152400</xdr:colOff>
      <xdr:row>30</xdr:row>
      <xdr:rowOff>107950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52070</xdr:rowOff>
    </xdr:from>
    <xdr:to>
      <xdr:col>24</xdr:col>
      <xdr:colOff>63500</xdr:colOff>
      <xdr:row>32</xdr:row>
      <xdr:rowOff>78105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3847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8890</xdr:rowOff>
    </xdr:from>
    <xdr:ext cx="469900" cy="25273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64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30480</xdr:rowOff>
    </xdr:from>
    <xdr:to>
      <xdr:col>24</xdr:col>
      <xdr:colOff>114300</xdr:colOff>
      <xdr:row>35</xdr:row>
      <xdr:rowOff>132080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75565</xdr:rowOff>
    </xdr:from>
    <xdr:to>
      <xdr:col>19</xdr:col>
      <xdr:colOff>177800</xdr:colOff>
      <xdr:row>32</xdr:row>
      <xdr:rowOff>78105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619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125730</xdr:rowOff>
    </xdr:from>
    <xdr:to>
      <xdr:col>20</xdr:col>
      <xdr:colOff>38100</xdr:colOff>
      <xdr:row>35</xdr:row>
      <xdr:rowOff>55880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46990</xdr:rowOff>
    </xdr:from>
    <xdr:ext cx="46355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0477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75565</xdr:rowOff>
    </xdr:from>
    <xdr:to>
      <xdr:col>15</xdr:col>
      <xdr:colOff>50800</xdr:colOff>
      <xdr:row>32</xdr:row>
      <xdr:rowOff>100330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619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151130</xdr:rowOff>
    </xdr:from>
    <xdr:ext cx="46355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804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60325</xdr:rowOff>
    </xdr:from>
    <xdr:to>
      <xdr:col>10</xdr:col>
      <xdr:colOff>114300</xdr:colOff>
      <xdr:row>32</xdr:row>
      <xdr:rowOff>100330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467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116840</xdr:rowOff>
    </xdr:from>
    <xdr:ext cx="46355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461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41910</xdr:rowOff>
    </xdr:from>
    <xdr:to>
      <xdr:col>6</xdr:col>
      <xdr:colOff>38100</xdr:colOff>
      <xdr:row>34</xdr:row>
      <xdr:rowOff>143510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134620</xdr:rowOff>
    </xdr:from>
    <xdr:ext cx="463550" cy="25273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639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1270</xdr:rowOff>
    </xdr:from>
    <xdr:to>
      <xdr:col>24</xdr:col>
      <xdr:colOff>114300</xdr:colOff>
      <xdr:row>32</xdr:row>
      <xdr:rowOff>102870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24130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39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27305</xdr:rowOff>
    </xdr:from>
    <xdr:to>
      <xdr:col>20</xdr:col>
      <xdr:colOff>38100</xdr:colOff>
      <xdr:row>32</xdr:row>
      <xdr:rowOff>128905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145415</xdr:rowOff>
    </xdr:from>
    <xdr:ext cx="463550" cy="25273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2889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24765</xdr:rowOff>
    </xdr:from>
    <xdr:to>
      <xdr:col>15</xdr:col>
      <xdr:colOff>101600</xdr:colOff>
      <xdr:row>32</xdr:row>
      <xdr:rowOff>126365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143510</xdr:rowOff>
    </xdr:from>
    <xdr:ext cx="463550" cy="25273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2870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49530</xdr:rowOff>
    </xdr:from>
    <xdr:to>
      <xdr:col>10</xdr:col>
      <xdr:colOff>165100</xdr:colOff>
      <xdr:row>32</xdr:row>
      <xdr:rowOff>151130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167640</xdr:rowOff>
    </xdr:from>
    <xdr:ext cx="463550" cy="25273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3111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9525</xdr:rowOff>
    </xdr:from>
    <xdr:to>
      <xdr:col>6</xdr:col>
      <xdr:colOff>38100</xdr:colOff>
      <xdr:row>32</xdr:row>
      <xdr:rowOff>111125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127635</xdr:rowOff>
    </xdr:from>
    <xdr:ext cx="46355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2711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257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28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280" cy="25273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28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18415</xdr:rowOff>
    </xdr:from>
    <xdr:to>
      <xdr:col>24</xdr:col>
      <xdr:colOff>62865</xdr:colOff>
      <xdr:row>58</xdr:row>
      <xdr:rowOff>95250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6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99060</xdr:rowOff>
    </xdr:from>
    <xdr:ext cx="534670" cy="25273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1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31,660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95250</xdr:rowOff>
    </xdr:from>
    <xdr:to>
      <xdr:col>24</xdr:col>
      <xdr:colOff>152400</xdr:colOff>
      <xdr:row>58</xdr:row>
      <xdr:rowOff>95250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136525</xdr:rowOff>
    </xdr:from>
    <xdr:ext cx="598805" cy="2584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366,843</a:t>
          </a:r>
          <a:endParaRPr kumimoji="1" lang="ja-JP" altLang="en-US" sz="1000" b="1">
            <a:latin typeface="ＭＳ Ｐゴシック"/>
          </a:endParaRPr>
        </a:p>
      </xdr:txBody>
    </xdr:sp>
    <xdr:clientData/>
  </xdr:oneCellAnchor>
  <xdr:twoCellAnchor>
    <xdr:from>
      <xdr:col>23</xdr:col>
      <xdr:colOff>165100</xdr:colOff>
      <xdr:row>51</xdr:row>
      <xdr:rowOff>18415</xdr:rowOff>
    </xdr:from>
    <xdr:to>
      <xdr:col>24</xdr:col>
      <xdr:colOff>152400</xdr:colOff>
      <xdr:row>51</xdr:row>
      <xdr:rowOff>18415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129540</xdr:rowOff>
    </xdr:from>
    <xdr:to>
      <xdr:col>24</xdr:col>
      <xdr:colOff>63500</xdr:colOff>
      <xdr:row>57</xdr:row>
      <xdr:rowOff>156210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59290"/>
          <a:ext cx="838200" cy="369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83820</xdr:rowOff>
    </xdr:from>
    <xdr:ext cx="534670"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60960</xdr:rowOff>
    </xdr:from>
    <xdr:to>
      <xdr:col>24</xdr:col>
      <xdr:colOff>114300</xdr:colOff>
      <xdr:row>57</xdr:row>
      <xdr:rowOff>162560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129540</xdr:rowOff>
    </xdr:from>
    <xdr:to>
      <xdr:col>19</xdr:col>
      <xdr:colOff>177800</xdr:colOff>
      <xdr:row>58</xdr:row>
      <xdr:rowOff>8255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5929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43180</xdr:rowOff>
    </xdr:from>
    <xdr:to>
      <xdr:col>20</xdr:col>
      <xdr:colOff>38100</xdr:colOff>
      <xdr:row>55</xdr:row>
      <xdr:rowOff>144780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161290</xdr:rowOff>
    </xdr:from>
    <xdr:ext cx="592455"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2481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8255</xdr:rowOff>
    </xdr:from>
    <xdr:to>
      <xdr:col>15</xdr:col>
      <xdr:colOff>50800</xdr:colOff>
      <xdr:row>58</xdr:row>
      <xdr:rowOff>17780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2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87630</xdr:rowOff>
    </xdr:from>
    <xdr:to>
      <xdr:col>15</xdr:col>
      <xdr:colOff>101600</xdr:colOff>
      <xdr:row>58</xdr:row>
      <xdr:rowOff>17780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34290</xdr:rowOff>
    </xdr:from>
    <xdr:ext cx="528320"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0965" y="9635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17780</xdr:rowOff>
    </xdr:from>
    <xdr:to>
      <xdr:col>10</xdr:col>
      <xdr:colOff>114300</xdr:colOff>
      <xdr:row>58</xdr:row>
      <xdr:rowOff>17780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1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66675</xdr:rowOff>
    </xdr:from>
    <xdr:to>
      <xdr:col>10</xdr:col>
      <xdr:colOff>165100</xdr:colOff>
      <xdr:row>57</xdr:row>
      <xdr:rowOff>168275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13335</xdr:rowOff>
    </xdr:from>
    <xdr:ext cx="52832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614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100330</xdr:rowOff>
    </xdr:from>
    <xdr:to>
      <xdr:col>6</xdr:col>
      <xdr:colOff>38100</xdr:colOff>
      <xdr:row>58</xdr:row>
      <xdr:rowOff>30480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46990</xdr:rowOff>
    </xdr:from>
    <xdr:ext cx="52832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648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39370</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78740</xdr:rowOff>
    </xdr:from>
    <xdr:to>
      <xdr:col>20</xdr:col>
      <xdr:colOff>38100</xdr:colOff>
      <xdr:row>56</xdr:row>
      <xdr:rowOff>8890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0</xdr:rowOff>
    </xdr:from>
    <xdr:ext cx="59245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60120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128905</xdr:rowOff>
    </xdr:from>
    <xdr:to>
      <xdr:col>15</xdr:col>
      <xdr:colOff>101600</xdr:colOff>
      <xdr:row>58</xdr:row>
      <xdr:rowOff>59055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50165</xdr:rowOff>
    </xdr:from>
    <xdr:ext cx="52832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9994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137795</xdr:rowOff>
    </xdr:from>
    <xdr:to>
      <xdr:col>10</xdr:col>
      <xdr:colOff>165100</xdr:colOff>
      <xdr:row>58</xdr:row>
      <xdr:rowOff>67945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59055</xdr:rowOff>
    </xdr:from>
    <xdr:ext cx="52832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10003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137795</xdr:rowOff>
    </xdr:from>
    <xdr:to>
      <xdr:col>6</xdr:col>
      <xdr:colOff>38100</xdr:colOff>
      <xdr:row>58</xdr:row>
      <xdr:rowOff>67945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59055</xdr:rowOff>
    </xdr:from>
    <xdr:ext cx="52832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10003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73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280"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28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280" cy="25273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28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28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111125</xdr:rowOff>
    </xdr:from>
    <xdr:to>
      <xdr:col>24</xdr:col>
      <xdr:colOff>62865</xdr:colOff>
      <xdr:row>78</xdr:row>
      <xdr:rowOff>58420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075"/>
          <a:ext cx="127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62230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120,633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58420</xdr:rowOff>
    </xdr:from>
    <xdr:to>
      <xdr:col>24</xdr:col>
      <xdr:colOff>152400</xdr:colOff>
      <xdr:row>78</xdr:row>
      <xdr:rowOff>58420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57785</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271,245</a:t>
          </a:r>
          <a:endParaRPr kumimoji="1" lang="ja-JP" altLang="en-US" sz="1000" b="1">
            <a:latin typeface="ＭＳ Ｐゴシック"/>
          </a:endParaRPr>
        </a:p>
      </xdr:txBody>
    </xdr:sp>
    <xdr:clientData/>
  </xdr:oneCellAnchor>
  <xdr:twoCellAnchor>
    <xdr:from>
      <xdr:col>23</xdr:col>
      <xdr:colOff>165100</xdr:colOff>
      <xdr:row>71</xdr:row>
      <xdr:rowOff>111125</xdr:rowOff>
    </xdr:from>
    <xdr:to>
      <xdr:col>24</xdr:col>
      <xdr:colOff>152400</xdr:colOff>
      <xdr:row>71</xdr:row>
      <xdr:rowOff>111125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53340</xdr:rowOff>
    </xdr:from>
    <xdr:to>
      <xdr:col>24</xdr:col>
      <xdr:colOff>63500</xdr:colOff>
      <xdr:row>76</xdr:row>
      <xdr:rowOff>30480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69190"/>
          <a:ext cx="838200" cy="491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5080</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2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26670</xdr:rowOff>
    </xdr:from>
    <xdr:to>
      <xdr:col>24</xdr:col>
      <xdr:colOff>114300</xdr:colOff>
      <xdr:row>76</xdr:row>
      <xdr:rowOff>128270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30480</xdr:rowOff>
    </xdr:from>
    <xdr:to>
      <xdr:col>19</xdr:col>
      <xdr:colOff>177800</xdr:colOff>
      <xdr:row>76</xdr:row>
      <xdr:rowOff>166370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06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83820</xdr:rowOff>
    </xdr:from>
    <xdr:to>
      <xdr:col>20</xdr:col>
      <xdr:colOff>38100</xdr:colOff>
      <xdr:row>78</xdr:row>
      <xdr:rowOff>13970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6350</xdr:rowOff>
    </xdr:from>
    <xdr:ext cx="592455" cy="25273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3794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166370</xdr:rowOff>
    </xdr:from>
    <xdr:to>
      <xdr:col>15</xdr:col>
      <xdr:colOff>50800</xdr:colOff>
      <xdr:row>77</xdr:row>
      <xdr:rowOff>47625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65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109220</xdr:rowOff>
    </xdr:from>
    <xdr:to>
      <xdr:col>15</xdr:col>
      <xdr:colOff>101600</xdr:colOff>
      <xdr:row>78</xdr:row>
      <xdr:rowOff>39370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30480</xdr:rowOff>
    </xdr:from>
    <xdr:ext cx="592455" cy="25273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40358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107950</xdr:rowOff>
    </xdr:from>
    <xdr:to>
      <xdr:col>10</xdr:col>
      <xdr:colOff>114300</xdr:colOff>
      <xdr:row>77</xdr:row>
      <xdr:rowOff>47625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3815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147320</xdr:rowOff>
    </xdr:from>
    <xdr:to>
      <xdr:col>10</xdr:col>
      <xdr:colOff>165100</xdr:colOff>
      <xdr:row>78</xdr:row>
      <xdr:rowOff>77470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68580</xdr:rowOff>
    </xdr:from>
    <xdr:ext cx="59245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4416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113665</xdr:rowOff>
    </xdr:from>
    <xdr:to>
      <xdr:col>6</xdr:col>
      <xdr:colOff>38100</xdr:colOff>
      <xdr:row>78</xdr:row>
      <xdr:rowOff>43815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34925</xdr:rowOff>
    </xdr:from>
    <xdr:ext cx="59245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4080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2540</xdr:rowOff>
    </xdr:from>
    <xdr:to>
      <xdr:col>24</xdr:col>
      <xdr:colOff>114300</xdr:colOff>
      <xdr:row>73</xdr:row>
      <xdr:rowOff>104140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25400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69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233,874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151130</xdr:rowOff>
    </xdr:from>
    <xdr:to>
      <xdr:col>20</xdr:col>
      <xdr:colOff>38100</xdr:colOff>
      <xdr:row>76</xdr:row>
      <xdr:rowOff>81280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97790</xdr:rowOff>
    </xdr:from>
    <xdr:ext cx="592455" cy="25273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7850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115570</xdr:rowOff>
    </xdr:from>
    <xdr:to>
      <xdr:col>15</xdr:col>
      <xdr:colOff>101600</xdr:colOff>
      <xdr:row>77</xdr:row>
      <xdr:rowOff>45720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62230</xdr:rowOff>
    </xdr:from>
    <xdr:ext cx="59245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9209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168275</xdr:rowOff>
    </xdr:from>
    <xdr:to>
      <xdr:col>10</xdr:col>
      <xdr:colOff>165100</xdr:colOff>
      <xdr:row>77</xdr:row>
      <xdr:rowOff>98425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114935</xdr:rowOff>
    </xdr:from>
    <xdr:ext cx="59245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9736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57150</xdr:rowOff>
    </xdr:from>
    <xdr:to>
      <xdr:col>6</xdr:col>
      <xdr:colOff>38100</xdr:colOff>
      <xdr:row>76</xdr:row>
      <xdr:rowOff>158750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3810</xdr:rowOff>
    </xdr:from>
    <xdr:ext cx="59245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8625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73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73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73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9280" cy="25273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86995</xdr:rowOff>
    </xdr:from>
    <xdr:to>
      <xdr:col>24</xdr:col>
      <xdr:colOff>62865</xdr:colOff>
      <xdr:row>99</xdr:row>
      <xdr:rowOff>3175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88945"/>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6985</xdr:rowOff>
    </xdr:from>
    <xdr:ext cx="534670" cy="25273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05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27,722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3175</xdr:rowOff>
    </xdr:from>
    <xdr:to>
      <xdr:col>24</xdr:col>
      <xdr:colOff>152400</xdr:colOff>
      <xdr:row>99</xdr:row>
      <xdr:rowOff>3175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6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33655</xdr:rowOff>
    </xdr:from>
    <xdr:ext cx="598805" cy="2584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64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112,201</a:t>
          </a:r>
          <a:endParaRPr kumimoji="1" lang="ja-JP" altLang="en-US" sz="1000" b="1">
            <a:latin typeface="ＭＳ Ｐゴシック"/>
          </a:endParaRPr>
        </a:p>
      </xdr:txBody>
    </xdr:sp>
    <xdr:clientData/>
  </xdr:oneCellAnchor>
  <xdr:twoCellAnchor>
    <xdr:from>
      <xdr:col>23</xdr:col>
      <xdr:colOff>165100</xdr:colOff>
      <xdr:row>91</xdr:row>
      <xdr:rowOff>86995</xdr:rowOff>
    </xdr:from>
    <xdr:to>
      <xdr:col>24</xdr:col>
      <xdr:colOff>152400</xdr:colOff>
      <xdr:row>91</xdr:row>
      <xdr:rowOff>86995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8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152400</xdr:rowOff>
    </xdr:from>
    <xdr:to>
      <xdr:col>24</xdr:col>
      <xdr:colOff>63500</xdr:colOff>
      <xdr:row>96</xdr:row>
      <xdr:rowOff>165100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40150"/>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50165</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80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71755</xdr:rowOff>
    </xdr:from>
    <xdr:to>
      <xdr:col>24</xdr:col>
      <xdr:colOff>114300</xdr:colOff>
      <xdr:row>98</xdr:row>
      <xdr:rowOff>1905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6350</xdr:rowOff>
    </xdr:from>
    <xdr:to>
      <xdr:col>19</xdr:col>
      <xdr:colOff>177800</xdr:colOff>
      <xdr:row>95</xdr:row>
      <xdr:rowOff>152400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5436850"/>
          <a:ext cx="889000" cy="1003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148590</xdr:rowOff>
    </xdr:from>
    <xdr:to>
      <xdr:col>20</xdr:col>
      <xdr:colOff>38100</xdr:colOff>
      <xdr:row>98</xdr:row>
      <xdr:rowOff>78740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69850</xdr:rowOff>
    </xdr:from>
    <xdr:ext cx="528320"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29965" y="16871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6350</xdr:rowOff>
    </xdr:from>
    <xdr:to>
      <xdr:col>15</xdr:col>
      <xdr:colOff>50800</xdr:colOff>
      <xdr:row>96</xdr:row>
      <xdr:rowOff>21590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436850"/>
          <a:ext cx="889000" cy="1043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151130</xdr:rowOff>
    </xdr:from>
    <xdr:to>
      <xdr:col>15</xdr:col>
      <xdr:colOff>101600</xdr:colOff>
      <xdr:row>98</xdr:row>
      <xdr:rowOff>81280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72390</xdr:rowOff>
    </xdr:from>
    <xdr:ext cx="52832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0965" y="16874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21590</xdr:rowOff>
    </xdr:from>
    <xdr:to>
      <xdr:col>10</xdr:col>
      <xdr:colOff>114300</xdr:colOff>
      <xdr:row>96</xdr:row>
      <xdr:rowOff>57785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807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7620</xdr:rowOff>
    </xdr:from>
    <xdr:to>
      <xdr:col>10</xdr:col>
      <xdr:colOff>165100</xdr:colOff>
      <xdr:row>98</xdr:row>
      <xdr:rowOff>109220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100330</xdr:rowOff>
    </xdr:from>
    <xdr:ext cx="528320" cy="25273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1965" y="169024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1905</xdr:rowOff>
    </xdr:from>
    <xdr:to>
      <xdr:col>6</xdr:col>
      <xdr:colOff>38100</xdr:colOff>
      <xdr:row>98</xdr:row>
      <xdr:rowOff>103505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94615</xdr:rowOff>
    </xdr:from>
    <xdr:ext cx="52832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2965" y="168967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137160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2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101600</xdr:rowOff>
    </xdr:from>
    <xdr:to>
      <xdr:col>20</xdr:col>
      <xdr:colOff>38100</xdr:colOff>
      <xdr:row>96</xdr:row>
      <xdr:rowOff>31750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48260</xdr:rowOff>
    </xdr:from>
    <xdr:ext cx="52832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29965" y="16164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89</xdr:row>
      <xdr:rowOff>127000</xdr:rowOff>
    </xdr:from>
    <xdr:to>
      <xdr:col>15</xdr:col>
      <xdr:colOff>101600</xdr:colOff>
      <xdr:row>90</xdr:row>
      <xdr:rowOff>57150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3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88</xdr:row>
      <xdr:rowOff>73660</xdr:rowOff>
    </xdr:from>
    <xdr:ext cx="59245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580" y="15161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142240</xdr:rowOff>
    </xdr:from>
    <xdr:to>
      <xdr:col>10</xdr:col>
      <xdr:colOff>165100</xdr:colOff>
      <xdr:row>96</xdr:row>
      <xdr:rowOff>72390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88900</xdr:rowOff>
    </xdr:from>
    <xdr:ext cx="528320" cy="25273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1965" y="162052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6985</xdr:rowOff>
    </xdr:from>
    <xdr:to>
      <xdr:col>6</xdr:col>
      <xdr:colOff>38100</xdr:colOff>
      <xdr:row>96</xdr:row>
      <xdr:rowOff>109220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66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125095</xdr:rowOff>
    </xdr:from>
    <xdr:ext cx="528320"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2965" y="162413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2570" cy="25908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1010" cy="25273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101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1010" cy="25273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1010"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1010"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010" cy="25273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24765</xdr:rowOff>
    </xdr:from>
    <xdr:to>
      <xdr:col>54</xdr:col>
      <xdr:colOff>189865</xdr:colOff>
      <xdr:row>39</xdr:row>
      <xdr:rowOff>99060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971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143510</xdr:rowOff>
    </xdr:from>
    <xdr:ext cx="469900" cy="252730"/>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155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4,426</a:t>
          </a:r>
          <a:endParaRPr kumimoji="1" lang="ja-JP" altLang="en-US" sz="1000" b="1">
            <a:latin typeface="ＭＳ Ｐゴシック"/>
          </a:endParaRPr>
        </a:p>
      </xdr:txBody>
    </xdr:sp>
    <xdr:clientData/>
  </xdr:oneCellAnchor>
  <xdr:twoCellAnchor>
    <xdr:from>
      <xdr:col>54</xdr:col>
      <xdr:colOff>101600</xdr:colOff>
      <xdr:row>31</xdr:row>
      <xdr:rowOff>24765</xdr:rowOff>
    </xdr:from>
    <xdr:to>
      <xdr:col>55</xdr:col>
      <xdr:colOff>88900</xdr:colOff>
      <xdr:row>31</xdr:row>
      <xdr:rowOff>24765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13335</xdr:rowOff>
    </xdr:from>
    <xdr:to>
      <xdr:col>55</xdr:col>
      <xdr:colOff>0</xdr:colOff>
      <xdr:row>38</xdr:row>
      <xdr:rowOff>56515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2843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69850</xdr:rowOff>
    </xdr:from>
    <xdr:ext cx="378460"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84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91440</xdr:rowOff>
    </xdr:from>
    <xdr:to>
      <xdr:col>55</xdr:col>
      <xdr:colOff>50800</xdr:colOff>
      <xdr:row>39</xdr:row>
      <xdr:rowOff>21590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18415</xdr:rowOff>
    </xdr:from>
    <xdr:to>
      <xdr:col>50</xdr:col>
      <xdr:colOff>114300</xdr:colOff>
      <xdr:row>38</xdr:row>
      <xdr:rowOff>56515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335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161290</xdr:rowOff>
    </xdr:from>
    <xdr:to>
      <xdr:col>50</xdr:col>
      <xdr:colOff>165100</xdr:colOff>
      <xdr:row>38</xdr:row>
      <xdr:rowOff>91440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107950</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280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18415</xdr:rowOff>
    </xdr:from>
    <xdr:to>
      <xdr:col>45</xdr:col>
      <xdr:colOff>177800</xdr:colOff>
      <xdr:row>38</xdr:row>
      <xdr:rowOff>31115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335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132080</xdr:rowOff>
    </xdr:from>
    <xdr:to>
      <xdr:col>46</xdr:col>
      <xdr:colOff>38100</xdr:colOff>
      <xdr:row>38</xdr:row>
      <xdr:rowOff>61595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78105</xdr:rowOff>
    </xdr:from>
    <xdr:ext cx="378460" cy="25273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2503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31115</xdr:rowOff>
    </xdr:from>
    <xdr:to>
      <xdr:col>41</xdr:col>
      <xdr:colOff>50800</xdr:colOff>
      <xdr:row>38</xdr:row>
      <xdr:rowOff>81915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462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147955</xdr:rowOff>
    </xdr:from>
    <xdr:to>
      <xdr:col>41</xdr:col>
      <xdr:colOff>101600</xdr:colOff>
      <xdr:row>38</xdr:row>
      <xdr:rowOff>78105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94615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127000</xdr:rowOff>
    </xdr:from>
    <xdr:to>
      <xdr:col>36</xdr:col>
      <xdr:colOff>165100</xdr:colOff>
      <xdr:row>38</xdr:row>
      <xdr:rowOff>57150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73660</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245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133985</xdr:rowOff>
    </xdr:from>
    <xdr:to>
      <xdr:col>55</xdr:col>
      <xdr:colOff>50800</xdr:colOff>
      <xdr:row>38</xdr:row>
      <xdr:rowOff>64135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157480</xdr:rowOff>
    </xdr:from>
    <xdr:ext cx="378460" cy="25273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296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6350</xdr:rowOff>
    </xdr:from>
    <xdr:to>
      <xdr:col>50</xdr:col>
      <xdr:colOff>165100</xdr:colOff>
      <xdr:row>38</xdr:row>
      <xdr:rowOff>107315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98425</xdr:rowOff>
    </xdr:from>
    <xdr:ext cx="378460" cy="25273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6135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139065</xdr:rowOff>
    </xdr:from>
    <xdr:to>
      <xdr:col>46</xdr:col>
      <xdr:colOff>38100</xdr:colOff>
      <xdr:row>38</xdr:row>
      <xdr:rowOff>69215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60325</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575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151765</xdr:rowOff>
    </xdr:from>
    <xdr:to>
      <xdr:col>41</xdr:col>
      <xdr:colOff>101600</xdr:colOff>
      <xdr:row>38</xdr:row>
      <xdr:rowOff>81915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73025</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588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31115</xdr:rowOff>
    </xdr:from>
    <xdr:to>
      <xdr:col>36</xdr:col>
      <xdr:colOff>165100</xdr:colOff>
      <xdr:row>38</xdr:row>
      <xdr:rowOff>132715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124460</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639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2570"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73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73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9280"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120650</xdr:rowOff>
    </xdr:from>
    <xdr:to>
      <xdr:col>54</xdr:col>
      <xdr:colOff>189865</xdr:colOff>
      <xdr:row>59</xdr:row>
      <xdr:rowOff>87630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9315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91440</xdr:rowOff>
    </xdr:from>
    <xdr:ext cx="378460" cy="259080"/>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6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87630</xdr:rowOff>
    </xdr:from>
    <xdr:to>
      <xdr:col>55</xdr:col>
      <xdr:colOff>88900</xdr:colOff>
      <xdr:row>59</xdr:row>
      <xdr:rowOff>87630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67310</xdr:rowOff>
    </xdr:from>
    <xdr:ext cx="534670" cy="259080"/>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6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54</xdr:col>
      <xdr:colOff>101600</xdr:colOff>
      <xdr:row>50</xdr:row>
      <xdr:rowOff>120650</xdr:rowOff>
    </xdr:from>
    <xdr:to>
      <xdr:col>55</xdr:col>
      <xdr:colOff>88900</xdr:colOff>
      <xdr:row>50</xdr:row>
      <xdr:rowOff>120650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90170</xdr:rowOff>
    </xdr:from>
    <xdr:to>
      <xdr:col>55</xdr:col>
      <xdr:colOff>0</xdr:colOff>
      <xdr:row>57</xdr:row>
      <xdr:rowOff>123825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6282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41910</xdr:rowOff>
    </xdr:from>
    <xdr:ext cx="469900" cy="252730"/>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8601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90170</xdr:rowOff>
    </xdr:from>
    <xdr:to>
      <xdr:col>50</xdr:col>
      <xdr:colOff>114300</xdr:colOff>
      <xdr:row>57</xdr:row>
      <xdr:rowOff>128905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6282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123190</xdr:rowOff>
    </xdr:from>
    <xdr:to>
      <xdr:col>50</xdr:col>
      <xdr:colOff>165100</xdr:colOff>
      <xdr:row>58</xdr:row>
      <xdr:rowOff>53340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44450</xdr:rowOff>
    </xdr:from>
    <xdr:ext cx="52832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1965" y="99885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128905</xdr:rowOff>
    </xdr:from>
    <xdr:to>
      <xdr:col>45</xdr:col>
      <xdr:colOff>177800</xdr:colOff>
      <xdr:row>57</xdr:row>
      <xdr:rowOff>151130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015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66040</xdr:rowOff>
    </xdr:from>
    <xdr:to>
      <xdr:col>46</xdr:col>
      <xdr:colOff>38100</xdr:colOff>
      <xdr:row>57</xdr:row>
      <xdr:rowOff>167640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12700</xdr:rowOff>
    </xdr:from>
    <xdr:ext cx="52832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2965" y="9613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104775</xdr:rowOff>
    </xdr:from>
    <xdr:to>
      <xdr:col>41</xdr:col>
      <xdr:colOff>50800</xdr:colOff>
      <xdr:row>57</xdr:row>
      <xdr:rowOff>151130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534525"/>
          <a:ext cx="889000" cy="389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69850</xdr:rowOff>
    </xdr:from>
    <xdr:to>
      <xdr:col>41</xdr:col>
      <xdr:colOff>101600</xdr:colOff>
      <xdr:row>58</xdr:row>
      <xdr:rowOff>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16510</xdr:rowOff>
    </xdr:from>
    <xdr:ext cx="52832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3965" y="9617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62230</xdr:rowOff>
    </xdr:from>
    <xdr:to>
      <xdr:col>36</xdr:col>
      <xdr:colOff>165100</xdr:colOff>
      <xdr:row>57</xdr:row>
      <xdr:rowOff>163830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154940</xdr:rowOff>
    </xdr:from>
    <xdr:ext cx="528320" cy="25273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4965" y="9927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73025</xdr:rowOff>
    </xdr:from>
    <xdr:to>
      <xdr:col>55</xdr:col>
      <xdr:colOff>50800</xdr:colOff>
      <xdr:row>58</xdr:row>
      <xdr:rowOff>3175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95885</xdr:rowOff>
    </xdr:from>
    <xdr:ext cx="534670" cy="259080"/>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9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39370</xdr:rowOff>
    </xdr:from>
    <xdr:to>
      <xdr:col>50</xdr:col>
      <xdr:colOff>165100</xdr:colOff>
      <xdr:row>57</xdr:row>
      <xdr:rowOff>140970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157480</xdr:rowOff>
    </xdr:from>
    <xdr:ext cx="528320" cy="25273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1965" y="9587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78105</xdr:rowOff>
    </xdr:from>
    <xdr:to>
      <xdr:col>46</xdr:col>
      <xdr:colOff>38100</xdr:colOff>
      <xdr:row>58</xdr:row>
      <xdr:rowOff>8255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170815</xdr:rowOff>
    </xdr:from>
    <xdr:ext cx="528320"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2965" y="99434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100330</xdr:rowOff>
    </xdr:from>
    <xdr:to>
      <xdr:col>41</xdr:col>
      <xdr:colOff>101600</xdr:colOff>
      <xdr:row>58</xdr:row>
      <xdr:rowOff>30480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21590</xdr:rowOff>
    </xdr:from>
    <xdr:ext cx="52832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3965" y="99656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53975</xdr:rowOff>
    </xdr:from>
    <xdr:to>
      <xdr:col>36</xdr:col>
      <xdr:colOff>165100</xdr:colOff>
      <xdr:row>55</xdr:row>
      <xdr:rowOff>155575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635</xdr:rowOff>
    </xdr:from>
    <xdr:ext cx="528320"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4965" y="9258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73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73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19685</xdr:rowOff>
    </xdr:from>
    <xdr:to>
      <xdr:col>54</xdr:col>
      <xdr:colOff>189865</xdr:colOff>
      <xdr:row>78</xdr:row>
      <xdr:rowOff>169545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364085"/>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1905</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6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169545</xdr:rowOff>
    </xdr:from>
    <xdr:to>
      <xdr:col>55</xdr:col>
      <xdr:colOff>88900</xdr:colOff>
      <xdr:row>78</xdr:row>
      <xdr:rowOff>169545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137795</xdr:rowOff>
    </xdr:from>
    <xdr:ext cx="534670" cy="25908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139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32,144</a:t>
          </a:r>
          <a:endParaRPr kumimoji="1" lang="ja-JP" altLang="en-US" sz="1000" b="1">
            <a:latin typeface="ＭＳ Ｐゴシック"/>
          </a:endParaRPr>
        </a:p>
      </xdr:txBody>
    </xdr:sp>
    <xdr:clientData/>
  </xdr:oneCellAnchor>
  <xdr:twoCellAnchor>
    <xdr:from>
      <xdr:col>54</xdr:col>
      <xdr:colOff>101600</xdr:colOff>
      <xdr:row>72</xdr:row>
      <xdr:rowOff>19685</xdr:rowOff>
    </xdr:from>
    <xdr:to>
      <xdr:col>55</xdr:col>
      <xdr:colOff>88900</xdr:colOff>
      <xdr:row>72</xdr:row>
      <xdr:rowOff>19685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36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154940</xdr:rowOff>
    </xdr:from>
    <xdr:to>
      <xdr:col>55</xdr:col>
      <xdr:colOff>0</xdr:colOff>
      <xdr:row>75</xdr:row>
      <xdr:rowOff>144780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4224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150495</xdr:rowOff>
    </xdr:from>
    <xdr:ext cx="46990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80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xdr:rowOff>
    </xdr:from>
    <xdr:to>
      <xdr:col>55</xdr:col>
      <xdr:colOff>50800</xdr:colOff>
      <xdr:row>77</xdr:row>
      <xdr:rowOff>102235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25400</xdr:rowOff>
    </xdr:from>
    <xdr:to>
      <xdr:col>50</xdr:col>
      <xdr:colOff>114300</xdr:colOff>
      <xdr:row>74</xdr:row>
      <xdr:rowOff>154940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026900"/>
          <a:ext cx="889000" cy="815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168910</xdr:rowOff>
    </xdr:from>
    <xdr:to>
      <xdr:col>50</xdr:col>
      <xdr:colOff>165100</xdr:colOff>
      <xdr:row>76</xdr:row>
      <xdr:rowOff>99060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90170</xdr:rowOff>
    </xdr:from>
    <xdr:ext cx="52832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3120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70</xdr:row>
      <xdr:rowOff>25400</xdr:rowOff>
    </xdr:from>
    <xdr:to>
      <xdr:col>45</xdr:col>
      <xdr:colOff>177800</xdr:colOff>
      <xdr:row>76</xdr:row>
      <xdr:rowOff>635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026900"/>
          <a:ext cx="889000" cy="1003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144780</xdr:rowOff>
    </xdr:from>
    <xdr:to>
      <xdr:col>46</xdr:col>
      <xdr:colOff>38100</xdr:colOff>
      <xdr:row>77</xdr:row>
      <xdr:rowOff>74930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66040</xdr:rowOff>
    </xdr:from>
    <xdr:ext cx="463550" cy="25273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350" y="132676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635</xdr:rowOff>
    </xdr:from>
    <xdr:to>
      <xdr:col>41</xdr:col>
      <xdr:colOff>50800</xdr:colOff>
      <xdr:row>76</xdr:row>
      <xdr:rowOff>12065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308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129540</xdr:rowOff>
    </xdr:from>
    <xdr:to>
      <xdr:col>41</xdr:col>
      <xdr:colOff>101600</xdr:colOff>
      <xdr:row>77</xdr:row>
      <xdr:rowOff>59690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50800</xdr:rowOff>
    </xdr:from>
    <xdr:ext cx="46355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350" y="132524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133985</xdr:rowOff>
    </xdr:from>
    <xdr:to>
      <xdr:col>36</xdr:col>
      <xdr:colOff>165100</xdr:colOff>
      <xdr:row>77</xdr:row>
      <xdr:rowOff>64135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55245</xdr:rowOff>
    </xdr:from>
    <xdr:ext cx="463550" cy="25273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350" y="132568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116840</xdr:rowOff>
    </xdr:from>
    <xdr:ext cx="534670"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04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103505</xdr:rowOff>
    </xdr:from>
    <xdr:to>
      <xdr:col>50</xdr:col>
      <xdr:colOff>165100</xdr:colOff>
      <xdr:row>75</xdr:row>
      <xdr:rowOff>33655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50165</xdr:rowOff>
    </xdr:from>
    <xdr:ext cx="52832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2566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69</xdr:row>
      <xdr:rowOff>146050</xdr:rowOff>
    </xdr:from>
    <xdr:to>
      <xdr:col>46</xdr:col>
      <xdr:colOff>38100</xdr:colOff>
      <xdr:row>70</xdr:row>
      <xdr:rowOff>76200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19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68</xdr:row>
      <xdr:rowOff>92710</xdr:rowOff>
    </xdr:from>
    <xdr:ext cx="52832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1751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121285</xdr:rowOff>
    </xdr:from>
    <xdr:to>
      <xdr:col>41</xdr:col>
      <xdr:colOff>101600</xdr:colOff>
      <xdr:row>76</xdr:row>
      <xdr:rowOff>52070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67945</xdr:rowOff>
    </xdr:from>
    <xdr:ext cx="528320" cy="2584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27552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132715</xdr:rowOff>
    </xdr:from>
    <xdr:to>
      <xdr:col>36</xdr:col>
      <xdr:colOff>165100</xdr:colOff>
      <xdr:row>76</xdr:row>
      <xdr:rowOff>63500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79375</xdr:rowOff>
    </xdr:from>
    <xdr:ext cx="528320" cy="2584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27666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2570" cy="25273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697101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273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68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273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399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73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273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5828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9280" cy="25273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542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89280" cy="252730"/>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52565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135890</xdr:rowOff>
    </xdr:from>
    <xdr:to>
      <xdr:col>54</xdr:col>
      <xdr:colOff>189865</xdr:colOff>
      <xdr:row>98</xdr:row>
      <xdr:rowOff>97790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6639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101600</xdr:rowOff>
    </xdr:from>
    <xdr:ext cx="534670" cy="259080"/>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0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97790</xdr:rowOff>
    </xdr:from>
    <xdr:to>
      <xdr:col>55</xdr:col>
      <xdr:colOff>88900</xdr:colOff>
      <xdr:row>98</xdr:row>
      <xdr:rowOff>97790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82550</xdr:rowOff>
    </xdr:from>
    <xdr:ext cx="598805" cy="259080"/>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41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108,259</a:t>
          </a:r>
          <a:endParaRPr kumimoji="1" lang="ja-JP" altLang="en-US" sz="1000" b="1">
            <a:latin typeface="ＭＳ Ｐゴシック"/>
          </a:endParaRPr>
        </a:p>
      </xdr:txBody>
    </xdr:sp>
    <xdr:clientData/>
  </xdr:oneCellAnchor>
  <xdr:twoCellAnchor>
    <xdr:from>
      <xdr:col>54</xdr:col>
      <xdr:colOff>101600</xdr:colOff>
      <xdr:row>90</xdr:row>
      <xdr:rowOff>135890</xdr:rowOff>
    </xdr:from>
    <xdr:to>
      <xdr:col>55</xdr:col>
      <xdr:colOff>88900</xdr:colOff>
      <xdr:row>90</xdr:row>
      <xdr:rowOff>135890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6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106680</xdr:rowOff>
    </xdr:from>
    <xdr:to>
      <xdr:col>55</xdr:col>
      <xdr:colOff>0</xdr:colOff>
      <xdr:row>93</xdr:row>
      <xdr:rowOff>144145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0515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3175</xdr:rowOff>
    </xdr:from>
    <xdr:ext cx="534670" cy="259080"/>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62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24130</xdr:rowOff>
    </xdr:from>
    <xdr:to>
      <xdr:col>55</xdr:col>
      <xdr:colOff>50800</xdr:colOff>
      <xdr:row>96</xdr:row>
      <xdr:rowOff>125730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144145</xdr:rowOff>
    </xdr:from>
    <xdr:to>
      <xdr:col>50</xdr:col>
      <xdr:colOff>114300</xdr:colOff>
      <xdr:row>94</xdr:row>
      <xdr:rowOff>58420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08899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7620</xdr:rowOff>
    </xdr:from>
    <xdr:to>
      <xdr:col>50</xdr:col>
      <xdr:colOff>165100</xdr:colOff>
      <xdr:row>96</xdr:row>
      <xdr:rowOff>109220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100330</xdr:rowOff>
    </xdr:from>
    <xdr:ext cx="528320" cy="25273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1965" y="165595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58420</xdr:rowOff>
    </xdr:from>
    <xdr:to>
      <xdr:col>45</xdr:col>
      <xdr:colOff>177800</xdr:colOff>
      <xdr:row>94</xdr:row>
      <xdr:rowOff>132080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1747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168910</xdr:rowOff>
    </xdr:from>
    <xdr:to>
      <xdr:col>46</xdr:col>
      <xdr:colOff>38100</xdr:colOff>
      <xdr:row>96</xdr:row>
      <xdr:rowOff>99060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90170</xdr:rowOff>
    </xdr:from>
    <xdr:ext cx="52832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2965" y="16549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36195</xdr:rowOff>
    </xdr:from>
    <xdr:to>
      <xdr:col>41</xdr:col>
      <xdr:colOff>50800</xdr:colOff>
      <xdr:row>94</xdr:row>
      <xdr:rowOff>132080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15249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24765</xdr:rowOff>
    </xdr:from>
    <xdr:to>
      <xdr:col>41</xdr:col>
      <xdr:colOff>101600</xdr:colOff>
      <xdr:row>96</xdr:row>
      <xdr:rowOff>126365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117475</xdr:rowOff>
    </xdr:from>
    <xdr:ext cx="52832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576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164465</xdr:rowOff>
    </xdr:from>
    <xdr:to>
      <xdr:col>36</xdr:col>
      <xdr:colOff>165100</xdr:colOff>
      <xdr:row>96</xdr:row>
      <xdr:rowOff>94615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86360</xdr:rowOff>
    </xdr:from>
    <xdr:ext cx="528320" cy="25273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545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55880</xdr:rowOff>
    </xdr:from>
    <xdr:to>
      <xdr:col>55</xdr:col>
      <xdr:colOff>50800</xdr:colOff>
      <xdr:row>93</xdr:row>
      <xdr:rowOff>157480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0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78740</xdr:rowOff>
    </xdr:from>
    <xdr:ext cx="534670" cy="259080"/>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852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93345</xdr:rowOff>
    </xdr:from>
    <xdr:to>
      <xdr:col>50</xdr:col>
      <xdr:colOff>165100</xdr:colOff>
      <xdr:row>94</xdr:row>
      <xdr:rowOff>23495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0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40640</xdr:rowOff>
    </xdr:from>
    <xdr:ext cx="528320" cy="25273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1965" y="15814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7620</xdr:rowOff>
    </xdr:from>
    <xdr:to>
      <xdr:col>46</xdr:col>
      <xdr:colOff>38100</xdr:colOff>
      <xdr:row>94</xdr:row>
      <xdr:rowOff>109220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1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125730</xdr:rowOff>
    </xdr:from>
    <xdr:ext cx="528320"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2965" y="15899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81280</xdr:rowOff>
    </xdr:from>
    <xdr:to>
      <xdr:col>41</xdr:col>
      <xdr:colOff>101600</xdr:colOff>
      <xdr:row>95</xdr:row>
      <xdr:rowOff>11430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27940</xdr:rowOff>
    </xdr:from>
    <xdr:ext cx="528320"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3965" y="15972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156845</xdr:rowOff>
    </xdr:from>
    <xdr:to>
      <xdr:col>36</xdr:col>
      <xdr:colOff>165100</xdr:colOff>
      <xdr:row>94</xdr:row>
      <xdr:rowOff>86995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103505</xdr:rowOff>
    </xdr:from>
    <xdr:ext cx="528320" cy="25908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4965" y="158769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17780</xdr:rowOff>
    </xdr:from>
    <xdr:to>
      <xdr:col>85</xdr:col>
      <xdr:colOff>126365</xdr:colOff>
      <xdr:row>38</xdr:row>
      <xdr:rowOff>36830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3273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40640</xdr:rowOff>
    </xdr:from>
    <xdr:ext cx="469900" cy="252730"/>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557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36830</xdr:rowOff>
    </xdr:from>
    <xdr:to>
      <xdr:col>86</xdr:col>
      <xdr:colOff>25400</xdr:colOff>
      <xdr:row>38</xdr:row>
      <xdr:rowOff>36830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135890</xdr:rowOff>
    </xdr:from>
    <xdr:ext cx="534670" cy="259080"/>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0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73,416</a:t>
          </a:r>
          <a:endParaRPr kumimoji="1" lang="ja-JP" altLang="en-US" sz="1000" b="1">
            <a:latin typeface="ＭＳ Ｐゴシック"/>
          </a:endParaRPr>
        </a:p>
      </xdr:txBody>
    </xdr:sp>
    <xdr:clientData/>
  </xdr:oneCellAnchor>
  <xdr:twoCellAnchor>
    <xdr:from>
      <xdr:col>85</xdr:col>
      <xdr:colOff>38100</xdr:colOff>
      <xdr:row>31</xdr:row>
      <xdr:rowOff>17780</xdr:rowOff>
    </xdr:from>
    <xdr:to>
      <xdr:col>86</xdr:col>
      <xdr:colOff>25400</xdr:colOff>
      <xdr:row>31</xdr:row>
      <xdr:rowOff>17780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24765</xdr:rowOff>
    </xdr:from>
    <xdr:to>
      <xdr:col>85</xdr:col>
      <xdr:colOff>127000</xdr:colOff>
      <xdr:row>34</xdr:row>
      <xdr:rowOff>119380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85406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162560</xdr:rowOff>
    </xdr:from>
    <xdr:ext cx="534670" cy="259080"/>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334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12700</xdr:rowOff>
    </xdr:from>
    <xdr:to>
      <xdr:col>85</xdr:col>
      <xdr:colOff>177800</xdr:colOff>
      <xdr:row>37</xdr:row>
      <xdr:rowOff>114300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119380</xdr:rowOff>
    </xdr:from>
    <xdr:to>
      <xdr:col>81</xdr:col>
      <xdr:colOff>50800</xdr:colOff>
      <xdr:row>36</xdr:row>
      <xdr:rowOff>57150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94868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120650</xdr:rowOff>
    </xdr:from>
    <xdr:to>
      <xdr:col>81</xdr:col>
      <xdr:colOff>101600</xdr:colOff>
      <xdr:row>37</xdr:row>
      <xdr:rowOff>50800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41910</xdr:rowOff>
    </xdr:from>
    <xdr:ext cx="528320" cy="25273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3965" y="6385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26035</xdr:rowOff>
    </xdr:from>
    <xdr:to>
      <xdr:col>76</xdr:col>
      <xdr:colOff>114300</xdr:colOff>
      <xdr:row>36</xdr:row>
      <xdr:rowOff>57150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982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144780</xdr:rowOff>
    </xdr:from>
    <xdr:to>
      <xdr:col>76</xdr:col>
      <xdr:colOff>165100</xdr:colOff>
      <xdr:row>37</xdr:row>
      <xdr:rowOff>74930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66040</xdr:rowOff>
    </xdr:from>
    <xdr:ext cx="528320" cy="25273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4965" y="6409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6985</xdr:rowOff>
    </xdr:from>
    <xdr:to>
      <xdr:col>71</xdr:col>
      <xdr:colOff>177800</xdr:colOff>
      <xdr:row>36</xdr:row>
      <xdr:rowOff>26035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791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60960</xdr:rowOff>
    </xdr:from>
    <xdr:ext cx="52832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6404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157480</xdr:rowOff>
    </xdr:from>
    <xdr:to>
      <xdr:col>67</xdr:col>
      <xdr:colOff>101600</xdr:colOff>
      <xdr:row>37</xdr:row>
      <xdr:rowOff>87630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78740</xdr:rowOff>
    </xdr:from>
    <xdr:ext cx="52832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4223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145415</xdr:rowOff>
    </xdr:from>
    <xdr:to>
      <xdr:col>85</xdr:col>
      <xdr:colOff>177800</xdr:colOff>
      <xdr:row>34</xdr:row>
      <xdr:rowOff>75565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168275</xdr:rowOff>
    </xdr:from>
    <xdr:ext cx="534670" cy="252730"/>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6546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68580</xdr:rowOff>
    </xdr:from>
    <xdr:to>
      <xdr:col>81</xdr:col>
      <xdr:colOff>101600</xdr:colOff>
      <xdr:row>34</xdr:row>
      <xdr:rowOff>170180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15240</xdr:rowOff>
    </xdr:from>
    <xdr:ext cx="52832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3965" y="5673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6350</xdr:rowOff>
    </xdr:from>
    <xdr:to>
      <xdr:col>76</xdr:col>
      <xdr:colOff>165100</xdr:colOff>
      <xdr:row>36</xdr:row>
      <xdr:rowOff>107950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124460</xdr:rowOff>
    </xdr:from>
    <xdr:ext cx="52832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4965" y="5953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146685</xdr:rowOff>
    </xdr:from>
    <xdr:to>
      <xdr:col>72</xdr:col>
      <xdr:colOff>38100</xdr:colOff>
      <xdr:row>36</xdr:row>
      <xdr:rowOff>76835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93345</xdr:rowOff>
    </xdr:from>
    <xdr:ext cx="528320"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5965" y="59226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127635</xdr:rowOff>
    </xdr:from>
    <xdr:to>
      <xdr:col>67</xdr:col>
      <xdr:colOff>101600</xdr:colOff>
      <xdr:row>36</xdr:row>
      <xdr:rowOff>57785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74930</xdr:rowOff>
    </xdr:from>
    <xdr:ext cx="528320" cy="25273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6965" y="5904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2570" cy="25273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89280" cy="25273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89280" cy="25273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9280" cy="25273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3810</xdr:rowOff>
    </xdr:from>
    <xdr:to>
      <xdr:col>85</xdr:col>
      <xdr:colOff>126365</xdr:colOff>
      <xdr:row>58</xdr:row>
      <xdr:rowOff>29210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776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33020</xdr:rowOff>
    </xdr:from>
    <xdr:ext cx="534670" cy="259080"/>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29210</xdr:rowOff>
    </xdr:from>
    <xdr:to>
      <xdr:col>86</xdr:col>
      <xdr:colOff>25400</xdr:colOff>
      <xdr:row>58</xdr:row>
      <xdr:rowOff>29210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121920</xdr:rowOff>
    </xdr:from>
    <xdr:ext cx="598805" cy="252730"/>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229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292,291</a:t>
          </a:r>
          <a:endParaRPr kumimoji="1" lang="ja-JP" altLang="en-US" sz="1000" b="1">
            <a:latin typeface="ＭＳ Ｐゴシック"/>
          </a:endParaRPr>
        </a:p>
      </xdr:txBody>
    </xdr:sp>
    <xdr:clientData/>
  </xdr:oneCellAnchor>
  <xdr:twoCellAnchor>
    <xdr:from>
      <xdr:col>85</xdr:col>
      <xdr:colOff>38100</xdr:colOff>
      <xdr:row>51</xdr:row>
      <xdr:rowOff>3810</xdr:rowOff>
    </xdr:from>
    <xdr:to>
      <xdr:col>86</xdr:col>
      <xdr:colOff>25400</xdr:colOff>
      <xdr:row>51</xdr:row>
      <xdr:rowOff>3810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36830</xdr:rowOff>
    </xdr:from>
    <xdr:to>
      <xdr:col>85</xdr:col>
      <xdr:colOff>127000</xdr:colOff>
      <xdr:row>57</xdr:row>
      <xdr:rowOff>99695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0948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56515</xdr:rowOff>
    </xdr:from>
    <xdr:ext cx="534670" cy="2584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57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33655</xdr:rowOff>
    </xdr:from>
    <xdr:to>
      <xdr:col>85</xdr:col>
      <xdr:colOff>177800</xdr:colOff>
      <xdr:row>57</xdr:row>
      <xdr:rowOff>135255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8890</xdr:rowOff>
    </xdr:from>
    <xdr:to>
      <xdr:col>81</xdr:col>
      <xdr:colOff>50800</xdr:colOff>
      <xdr:row>57</xdr:row>
      <xdr:rowOff>36830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815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2540</xdr:rowOff>
    </xdr:from>
    <xdr:to>
      <xdr:col>81</xdr:col>
      <xdr:colOff>101600</xdr:colOff>
      <xdr:row>57</xdr:row>
      <xdr:rowOff>104140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95250</xdr:rowOff>
    </xdr:from>
    <xdr:ext cx="52832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3965" y="9867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8890</xdr:rowOff>
    </xdr:from>
    <xdr:to>
      <xdr:col>76</xdr:col>
      <xdr:colOff>114300</xdr:colOff>
      <xdr:row>57</xdr:row>
      <xdr:rowOff>104140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8154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17780</xdr:rowOff>
    </xdr:from>
    <xdr:to>
      <xdr:col>76</xdr:col>
      <xdr:colOff>165100</xdr:colOff>
      <xdr:row>57</xdr:row>
      <xdr:rowOff>119380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110490</xdr:rowOff>
    </xdr:from>
    <xdr:ext cx="528320" cy="25273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883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64135</xdr:rowOff>
    </xdr:from>
    <xdr:to>
      <xdr:col>71</xdr:col>
      <xdr:colOff>177800</xdr:colOff>
      <xdr:row>57</xdr:row>
      <xdr:rowOff>104140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367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29845</xdr:rowOff>
    </xdr:from>
    <xdr:to>
      <xdr:col>72</xdr:col>
      <xdr:colOff>38100</xdr:colOff>
      <xdr:row>57</xdr:row>
      <xdr:rowOff>132080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02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147955</xdr:rowOff>
    </xdr:from>
    <xdr:ext cx="528320" cy="2584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95777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32385</xdr:rowOff>
    </xdr:from>
    <xdr:to>
      <xdr:col>67</xdr:col>
      <xdr:colOff>101600</xdr:colOff>
      <xdr:row>57</xdr:row>
      <xdr:rowOff>133985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125095</xdr:rowOff>
    </xdr:from>
    <xdr:ext cx="528320" cy="2584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98977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48895</xdr:rowOff>
    </xdr:from>
    <xdr:to>
      <xdr:col>85</xdr:col>
      <xdr:colOff>177800</xdr:colOff>
      <xdr:row>57</xdr:row>
      <xdr:rowOff>150495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12065</xdr:rowOff>
    </xdr:from>
    <xdr:ext cx="534670" cy="259080"/>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157480</xdr:rowOff>
    </xdr:from>
    <xdr:to>
      <xdr:col>81</xdr:col>
      <xdr:colOff>101600</xdr:colOff>
      <xdr:row>57</xdr:row>
      <xdr:rowOff>87630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104140</xdr:rowOff>
    </xdr:from>
    <xdr:ext cx="52832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3965" y="95338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129540</xdr:rowOff>
    </xdr:from>
    <xdr:to>
      <xdr:col>76</xdr:col>
      <xdr:colOff>165100</xdr:colOff>
      <xdr:row>57</xdr:row>
      <xdr:rowOff>59690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76200</xdr:rowOff>
    </xdr:from>
    <xdr:ext cx="528320" cy="25273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4965" y="95059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53340</xdr:rowOff>
    </xdr:from>
    <xdr:to>
      <xdr:col>72</xdr:col>
      <xdr:colOff>38100</xdr:colOff>
      <xdr:row>57</xdr:row>
      <xdr:rowOff>154940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146050</xdr:rowOff>
    </xdr:from>
    <xdr:ext cx="528320" cy="25273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5965" y="9918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13335</xdr:rowOff>
    </xdr:from>
    <xdr:to>
      <xdr:col>67</xdr:col>
      <xdr:colOff>101600</xdr:colOff>
      <xdr:row>57</xdr:row>
      <xdr:rowOff>114935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132080</xdr:rowOff>
    </xdr:from>
    <xdr:ext cx="528320" cy="25273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6965" y="9561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73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280"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143510</xdr:rowOff>
    </xdr:from>
    <xdr:to>
      <xdr:col>85</xdr:col>
      <xdr:colOff>126365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16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71120</xdr:rowOff>
    </xdr:from>
    <xdr:ext cx="249555" cy="259080"/>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15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89535</xdr:rowOff>
    </xdr:from>
    <xdr:ext cx="598805" cy="252730"/>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910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100,261</a:t>
          </a:r>
          <a:endParaRPr kumimoji="1" lang="ja-JP" altLang="en-US" sz="1000" b="1">
            <a:latin typeface="ＭＳ Ｐゴシック"/>
          </a:endParaRPr>
        </a:p>
      </xdr:txBody>
    </xdr:sp>
    <xdr:clientData/>
  </xdr:oneCellAnchor>
  <xdr:twoCellAnchor>
    <xdr:from>
      <xdr:col>85</xdr:col>
      <xdr:colOff>38100</xdr:colOff>
      <xdr:row>71</xdr:row>
      <xdr:rowOff>143510</xdr:rowOff>
    </xdr:from>
    <xdr:to>
      <xdr:col>86</xdr:col>
      <xdr:colOff>25400</xdr:colOff>
      <xdr:row>71</xdr:row>
      <xdr:rowOff>143510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41275</xdr:rowOff>
    </xdr:from>
    <xdr:to>
      <xdr:col>85</xdr:col>
      <xdr:colOff>127000</xdr:colOff>
      <xdr:row>79</xdr:row>
      <xdr:rowOff>43180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58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160020</xdr:rowOff>
    </xdr:from>
    <xdr:ext cx="469900" cy="259080"/>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61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137160</xdr:rowOff>
    </xdr:from>
    <xdr:to>
      <xdr:col>85</xdr:col>
      <xdr:colOff>177800</xdr:colOff>
      <xdr:row>79</xdr:row>
      <xdr:rowOff>67310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121920</xdr:rowOff>
    </xdr:from>
    <xdr:to>
      <xdr:col>81</xdr:col>
      <xdr:colOff>50800</xdr:colOff>
      <xdr:row>79</xdr:row>
      <xdr:rowOff>41275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9502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116840</xdr:rowOff>
    </xdr:from>
    <xdr:to>
      <xdr:col>81</xdr:col>
      <xdr:colOff>101600</xdr:colOff>
      <xdr:row>79</xdr:row>
      <xdr:rowOff>46990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63500</xdr:rowOff>
    </xdr:from>
    <xdr:ext cx="463550" cy="25273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350" y="132651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154940</xdr:rowOff>
    </xdr:from>
    <xdr:to>
      <xdr:col>76</xdr:col>
      <xdr:colOff>114300</xdr:colOff>
      <xdr:row>78</xdr:row>
      <xdr:rowOff>121920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35659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119380</xdr:rowOff>
    </xdr:from>
    <xdr:to>
      <xdr:col>76</xdr:col>
      <xdr:colOff>165100</xdr:colOff>
      <xdr:row>79</xdr:row>
      <xdr:rowOff>49530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40640</xdr:rowOff>
    </xdr:from>
    <xdr:ext cx="463550" cy="25273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350" y="135851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154940</xdr:rowOff>
    </xdr:from>
    <xdr:to>
      <xdr:col>71</xdr:col>
      <xdr:colOff>177800</xdr:colOff>
      <xdr:row>78</xdr:row>
      <xdr:rowOff>136525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5659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135255</xdr:rowOff>
    </xdr:from>
    <xdr:to>
      <xdr:col>72</xdr:col>
      <xdr:colOff>38100</xdr:colOff>
      <xdr:row>79</xdr:row>
      <xdr:rowOff>65405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0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56515</xdr:rowOff>
    </xdr:from>
    <xdr:ext cx="463550" cy="2584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350" y="136010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143510</xdr:rowOff>
    </xdr:from>
    <xdr:to>
      <xdr:col>67</xdr:col>
      <xdr:colOff>101600</xdr:colOff>
      <xdr:row>79</xdr:row>
      <xdr:rowOff>73025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64135</xdr:rowOff>
    </xdr:from>
    <xdr:ext cx="463550" cy="25273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350" y="136086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163830</xdr:rowOff>
    </xdr:from>
    <xdr:to>
      <xdr:col>85</xdr:col>
      <xdr:colOff>177800</xdr:colOff>
      <xdr:row>79</xdr:row>
      <xdr:rowOff>93980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115570</xdr:rowOff>
    </xdr:from>
    <xdr:ext cx="313690" cy="259080"/>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88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92075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83185</xdr:rowOff>
    </xdr:from>
    <xdr:ext cx="37846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71120</xdr:rowOff>
    </xdr:from>
    <xdr:to>
      <xdr:col>76</xdr:col>
      <xdr:colOff>165100</xdr:colOff>
      <xdr:row>79</xdr:row>
      <xdr:rowOff>1270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18415</xdr:rowOff>
    </xdr:from>
    <xdr:ext cx="463550" cy="25273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350" y="132200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104140</xdr:rowOff>
    </xdr:from>
    <xdr:to>
      <xdr:col>72</xdr:col>
      <xdr:colOff>38100</xdr:colOff>
      <xdr:row>78</xdr:row>
      <xdr:rowOff>34290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50800</xdr:rowOff>
    </xdr:from>
    <xdr:ext cx="52832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5965" y="13081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86360</xdr:rowOff>
    </xdr:from>
    <xdr:to>
      <xdr:col>67</xdr:col>
      <xdr:colOff>101600</xdr:colOff>
      <xdr:row>79</xdr:row>
      <xdr:rowOff>15875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32385</xdr:rowOff>
    </xdr:from>
    <xdr:ext cx="463550" cy="25273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350" y="132340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73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73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28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151130</xdr:rowOff>
    </xdr:from>
    <xdr:to>
      <xdr:col>85</xdr:col>
      <xdr:colOff>126365</xdr:colOff>
      <xdr:row>98</xdr:row>
      <xdr:rowOff>136525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1018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140335</xdr:rowOff>
    </xdr:from>
    <xdr:ext cx="469900" cy="259080"/>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97790</xdr:rowOff>
    </xdr:from>
    <xdr:ext cx="598805" cy="252730"/>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853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101,802</a:t>
          </a:r>
          <a:endParaRPr kumimoji="1" lang="ja-JP" altLang="en-US" sz="1000" b="1">
            <a:latin typeface="ＭＳ Ｐゴシック"/>
          </a:endParaRPr>
        </a:p>
      </xdr:txBody>
    </xdr:sp>
    <xdr:clientData/>
  </xdr:oneCellAnchor>
  <xdr:twoCellAnchor>
    <xdr:from>
      <xdr:col>85</xdr:col>
      <xdr:colOff>38100</xdr:colOff>
      <xdr:row>89</xdr:row>
      <xdr:rowOff>151130</xdr:rowOff>
    </xdr:from>
    <xdr:to>
      <xdr:col>86</xdr:col>
      <xdr:colOff>25400</xdr:colOff>
      <xdr:row>89</xdr:row>
      <xdr:rowOff>151130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1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170815</xdr:rowOff>
    </xdr:from>
    <xdr:to>
      <xdr:col>85</xdr:col>
      <xdr:colOff>127000</xdr:colOff>
      <xdr:row>91</xdr:row>
      <xdr:rowOff>135255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5429865"/>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9525</xdr:rowOff>
    </xdr:from>
    <xdr:ext cx="534670" cy="252730"/>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4687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31115</xdr:rowOff>
    </xdr:from>
    <xdr:to>
      <xdr:col>85</xdr:col>
      <xdr:colOff>177800</xdr:colOff>
      <xdr:row>96</xdr:row>
      <xdr:rowOff>132715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170815</xdr:rowOff>
    </xdr:from>
    <xdr:to>
      <xdr:col>81</xdr:col>
      <xdr:colOff>50800</xdr:colOff>
      <xdr:row>92</xdr:row>
      <xdr:rowOff>53340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429865"/>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52705</xdr:rowOff>
    </xdr:from>
    <xdr:to>
      <xdr:col>81</xdr:col>
      <xdr:colOff>101600</xdr:colOff>
      <xdr:row>96</xdr:row>
      <xdr:rowOff>154940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145415</xdr:rowOff>
    </xdr:from>
    <xdr:ext cx="528320" cy="25273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3965" y="166046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53340</xdr:rowOff>
    </xdr:from>
    <xdr:to>
      <xdr:col>76</xdr:col>
      <xdr:colOff>114300</xdr:colOff>
      <xdr:row>92</xdr:row>
      <xdr:rowOff>121285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8267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84455</xdr:rowOff>
    </xdr:from>
    <xdr:ext cx="52832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4965" y="16543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121285</xdr:rowOff>
    </xdr:from>
    <xdr:to>
      <xdr:col>71</xdr:col>
      <xdr:colOff>177800</xdr:colOff>
      <xdr:row>92</xdr:row>
      <xdr:rowOff>126365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5894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158115</xdr:rowOff>
    </xdr:from>
    <xdr:to>
      <xdr:col>72</xdr:col>
      <xdr:colOff>38100</xdr:colOff>
      <xdr:row>96</xdr:row>
      <xdr:rowOff>88265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79375</xdr:rowOff>
    </xdr:from>
    <xdr:ext cx="528320" cy="2584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5965" y="165385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152400</xdr:rowOff>
    </xdr:from>
    <xdr:to>
      <xdr:col>67</xdr:col>
      <xdr:colOff>101600</xdr:colOff>
      <xdr:row>96</xdr:row>
      <xdr:rowOff>82550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73660</xdr:rowOff>
    </xdr:from>
    <xdr:ext cx="52832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6965" y="16532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91</xdr:row>
      <xdr:rowOff>84455</xdr:rowOff>
    </xdr:from>
    <xdr:to>
      <xdr:col>85</xdr:col>
      <xdr:colOff>177800</xdr:colOff>
      <xdr:row>92</xdr:row>
      <xdr:rowOff>14605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6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107315</xdr:rowOff>
    </xdr:from>
    <xdr:ext cx="534670" cy="259080"/>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537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89</xdr:row>
      <xdr:rowOff>120650</xdr:rowOff>
    </xdr:from>
    <xdr:to>
      <xdr:col>81</xdr:col>
      <xdr:colOff>101600</xdr:colOff>
      <xdr:row>90</xdr:row>
      <xdr:rowOff>50165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379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88</xdr:row>
      <xdr:rowOff>66675</xdr:rowOff>
    </xdr:from>
    <xdr:ext cx="592455" cy="25273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580" y="1515427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2540</xdr:rowOff>
    </xdr:from>
    <xdr:to>
      <xdr:col>76</xdr:col>
      <xdr:colOff>165100</xdr:colOff>
      <xdr:row>92</xdr:row>
      <xdr:rowOff>104140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7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120650</xdr:rowOff>
    </xdr:from>
    <xdr:ext cx="528320" cy="25273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4965" y="15551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70485</xdr:rowOff>
    </xdr:from>
    <xdr:to>
      <xdr:col>72</xdr:col>
      <xdr:colOff>38100</xdr:colOff>
      <xdr:row>93</xdr:row>
      <xdr:rowOff>635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17780</xdr:rowOff>
    </xdr:from>
    <xdr:ext cx="528320" cy="25273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5965" y="15619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75565</xdr:rowOff>
    </xdr:from>
    <xdr:to>
      <xdr:col>67</xdr:col>
      <xdr:colOff>101600</xdr:colOff>
      <xdr:row>93</xdr:row>
      <xdr:rowOff>6350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48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22225</xdr:rowOff>
    </xdr:from>
    <xdr:ext cx="528320" cy="2584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6965" y="15624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0840"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810" y="620776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010" cy="25273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010"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01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104140</xdr:rowOff>
    </xdr:from>
    <xdr:to>
      <xdr:col>116</xdr:col>
      <xdr:colOff>62865</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476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54610</xdr:rowOff>
    </xdr:from>
    <xdr:ext cx="249555" cy="252730"/>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116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50800</xdr:rowOff>
    </xdr:from>
    <xdr:ext cx="469900" cy="259080"/>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2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1,947</a:t>
          </a:r>
          <a:endParaRPr kumimoji="1" lang="ja-JP" altLang="en-US" sz="1000" b="1">
            <a:latin typeface="ＭＳ Ｐゴシック"/>
          </a:endParaRPr>
        </a:p>
      </xdr:txBody>
    </xdr:sp>
    <xdr:clientData/>
  </xdr:oneCellAnchor>
  <xdr:twoCellAnchor>
    <xdr:from>
      <xdr:col>115</xdr:col>
      <xdr:colOff>165100</xdr:colOff>
      <xdr:row>30</xdr:row>
      <xdr:rowOff>104140</xdr:rowOff>
    </xdr:from>
    <xdr:to>
      <xdr:col>116</xdr:col>
      <xdr:colOff>152400</xdr:colOff>
      <xdr:row>30</xdr:row>
      <xdr:rowOff>104140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143510</xdr:rowOff>
    </xdr:from>
    <xdr:ext cx="313690" cy="252730"/>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7160"/>
          <a:ext cx="3136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120650</xdr:rowOff>
    </xdr:from>
    <xdr:to>
      <xdr:col>116</xdr:col>
      <xdr:colOff>114300</xdr:colOff>
      <xdr:row>39</xdr:row>
      <xdr:rowOff>50800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91440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43509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205" cy="25273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91440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43509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135255</xdr:rowOff>
    </xdr:from>
    <xdr:to>
      <xdr:col>107</xdr:col>
      <xdr:colOff>101600</xdr:colOff>
      <xdr:row>39</xdr:row>
      <xdr:rowOff>65405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56515</xdr:rowOff>
    </xdr:from>
    <xdr:ext cx="313690" cy="2584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455" y="67430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45720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389370"/>
          <a:ext cx="8890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164465</xdr:rowOff>
    </xdr:from>
    <xdr:to>
      <xdr:col>102</xdr:col>
      <xdr:colOff>165100</xdr:colOff>
      <xdr:row>39</xdr:row>
      <xdr:rowOff>94615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111125</xdr:rowOff>
    </xdr:from>
    <xdr:ext cx="243205" cy="25273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840" y="6454775"/>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150495</xdr:rowOff>
    </xdr:from>
    <xdr:to>
      <xdr:col>98</xdr:col>
      <xdr:colOff>38100</xdr:colOff>
      <xdr:row>39</xdr:row>
      <xdr:rowOff>80645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71755</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455" y="67583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99060</xdr:rowOff>
    </xdr:from>
    <xdr:ext cx="249555" cy="252730"/>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416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111760</xdr:rowOff>
    </xdr:from>
    <xdr:ext cx="243205" cy="25273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840" y="6455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40640</xdr:rowOff>
    </xdr:from>
    <xdr:to>
      <xdr:col>107</xdr:col>
      <xdr:colOff>101600</xdr:colOff>
      <xdr:row>37</xdr:row>
      <xdr:rowOff>142240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158750</xdr:rowOff>
    </xdr:from>
    <xdr:ext cx="378460"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5070" y="615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205" cy="25273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166370</xdr:rowOff>
    </xdr:from>
    <xdr:to>
      <xdr:col>98</xdr:col>
      <xdr:colOff>38100</xdr:colOff>
      <xdr:row>37</xdr:row>
      <xdr:rowOff>96520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113030</xdr:rowOff>
    </xdr:from>
    <xdr:ext cx="378460"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7070" y="6113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2570" cy="25273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20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20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20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20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205"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205"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205"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205"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多くの費目で類似団体平均を上回っており、合併後の歳出のスリム化が進まず、財政規模の縮小が図れていない状況にある。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本年度は消防費が増加しているが、新型コロナウイルス経済対策事業として実施した住民生活商品券事業の皆増が主な要因である。民生費についても増加しているが、子育て世帯臨時特別給付金事業、住民税非課税世帯等臨時特別給付金事業の実施に加え、つばきこども園施設整備事業の実施により類似団体平均を大きく上回る数値となっている。</a:t>
          </a:r>
        </a:p>
        <a:p>
          <a:r>
            <a:rPr kumimoji="1" lang="ja-JP" altLang="en-US" sz="1300">
              <a:solidFill>
                <a:sysClr val="windowText" lastClr="000000"/>
              </a:solidFill>
              <a:latin typeface="ＭＳ Ｐゴシック"/>
              <a:ea typeface="ＭＳ Ｐゴシック"/>
            </a:rPr>
            <a:t>　また、公債費は類似団体平均と比較して大きく上回っており、土木費の類似団体平均を上回る要因である下水道特別会計への繰出金については、これまでと同様に手立てを行う必要がある。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　災害復旧等の臨時財政需要により平成２９年度・平成３０年度は財政調整基金を取り崩し実質単年度収支は赤字となった。令和２年度も町税や保育料無償化による使用料の減等により経常的な歳入額が減少し、財政調整基金を取り崩したが、公債費の繰上償還の実施により実質単年度収支は大きく黒字となった。</a:t>
          </a:r>
          <a:endParaRPr kumimoji="1" lang="en-US" altLang="ja-JP" sz="1100">
            <a:solidFill>
              <a:sysClr val="windowText" lastClr="000000"/>
            </a:solidFill>
            <a:latin typeface="ＭＳ ゴシック"/>
            <a:ea typeface="ＭＳ ゴシック"/>
          </a:endParaRPr>
        </a:p>
        <a:p>
          <a:r>
            <a:rPr kumimoji="1" lang="ja-JP" altLang="en-US" sz="1100">
              <a:solidFill>
                <a:sysClr val="windowText" lastClr="000000"/>
              </a:solidFill>
              <a:latin typeface="ＭＳ ゴシック"/>
              <a:ea typeface="ＭＳ ゴシック"/>
            </a:rPr>
            <a:t>　令和３年度は財政調整基金の取り崩しはなく実質単年度収支の黒字を維持することができた。</a:t>
          </a:r>
          <a:endParaRPr kumimoji="1" lang="en-US" altLang="ja-JP" sz="1100">
            <a:solidFill>
              <a:sysClr val="windowText" lastClr="000000"/>
            </a:solidFill>
            <a:latin typeface="ＭＳ ゴシック"/>
            <a:ea typeface="ＭＳ ゴシック"/>
          </a:endParaRPr>
        </a:p>
        <a:p>
          <a:r>
            <a:rPr kumimoji="1" lang="ja-JP" altLang="en-US" sz="11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しかし、今後の施設統廃合に伴う大型整備事業等が控えており、事務事業評価等の実施により事業見直しを行うなど行財政改革の推進に努めなければならない。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会計黒字となっている。しかし、特別会計は依然として繰入金割合が大きく、一般会計に強く依存している。下水道事業等の法適用化が推進される中、移行した場合でも料金改定や利用促進対策等による安定的な収入確保を講じ、一般会計からの繰入金に頼らない経営が行えるよう努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31" t="s">
        <v>139</v>
      </c>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2"/>
      <c r="DK1" s="2"/>
      <c r="DL1" s="2"/>
      <c r="DM1" s="2"/>
      <c r="DN1" s="2"/>
      <c r="DO1" s="2"/>
    </row>
    <row r="2" spans="1:119" ht="23.4" x14ac:dyDescent="0.2">
      <c r="B2" s="3" t="s">
        <v>141</v>
      </c>
      <c r="C2" s="3"/>
      <c r="D2" s="9"/>
    </row>
    <row r="3" spans="1:119" ht="18.75" customHeight="1" x14ac:dyDescent="0.2">
      <c r="A3" s="2"/>
      <c r="B3" s="346" t="s">
        <v>143</v>
      </c>
      <c r="C3" s="347"/>
      <c r="D3" s="347"/>
      <c r="E3" s="348"/>
      <c r="F3" s="348"/>
      <c r="G3" s="348"/>
      <c r="H3" s="348"/>
      <c r="I3" s="348"/>
      <c r="J3" s="348"/>
      <c r="K3" s="348"/>
      <c r="L3" s="348" t="s">
        <v>145</v>
      </c>
      <c r="M3" s="348"/>
      <c r="N3" s="348"/>
      <c r="O3" s="348"/>
      <c r="P3" s="348"/>
      <c r="Q3" s="348"/>
      <c r="R3" s="354"/>
      <c r="S3" s="354"/>
      <c r="T3" s="354"/>
      <c r="U3" s="354"/>
      <c r="V3" s="355"/>
      <c r="W3" s="359" t="s">
        <v>147</v>
      </c>
      <c r="X3" s="360"/>
      <c r="Y3" s="360"/>
      <c r="Z3" s="360"/>
      <c r="AA3" s="360"/>
      <c r="AB3" s="347"/>
      <c r="AC3" s="354" t="s">
        <v>150</v>
      </c>
      <c r="AD3" s="360"/>
      <c r="AE3" s="360"/>
      <c r="AF3" s="360"/>
      <c r="AG3" s="360"/>
      <c r="AH3" s="360"/>
      <c r="AI3" s="360"/>
      <c r="AJ3" s="360"/>
      <c r="AK3" s="360"/>
      <c r="AL3" s="364"/>
      <c r="AM3" s="359" t="s">
        <v>151</v>
      </c>
      <c r="AN3" s="360"/>
      <c r="AO3" s="360"/>
      <c r="AP3" s="360"/>
      <c r="AQ3" s="360"/>
      <c r="AR3" s="360"/>
      <c r="AS3" s="360"/>
      <c r="AT3" s="360"/>
      <c r="AU3" s="360"/>
      <c r="AV3" s="360"/>
      <c r="AW3" s="360"/>
      <c r="AX3" s="364"/>
      <c r="AY3" s="387" t="s">
        <v>9</v>
      </c>
      <c r="AZ3" s="388"/>
      <c r="BA3" s="388"/>
      <c r="BB3" s="388"/>
      <c r="BC3" s="388"/>
      <c r="BD3" s="388"/>
      <c r="BE3" s="388"/>
      <c r="BF3" s="388"/>
      <c r="BG3" s="388"/>
      <c r="BH3" s="388"/>
      <c r="BI3" s="388"/>
      <c r="BJ3" s="388"/>
      <c r="BK3" s="388"/>
      <c r="BL3" s="388"/>
      <c r="BM3" s="532"/>
      <c r="BN3" s="359" t="s">
        <v>156</v>
      </c>
      <c r="BO3" s="360"/>
      <c r="BP3" s="360"/>
      <c r="BQ3" s="360"/>
      <c r="BR3" s="360"/>
      <c r="BS3" s="360"/>
      <c r="BT3" s="360"/>
      <c r="BU3" s="364"/>
      <c r="BV3" s="359" t="s">
        <v>12</v>
      </c>
      <c r="BW3" s="360"/>
      <c r="BX3" s="360"/>
      <c r="BY3" s="360"/>
      <c r="BZ3" s="360"/>
      <c r="CA3" s="360"/>
      <c r="CB3" s="360"/>
      <c r="CC3" s="364"/>
      <c r="CD3" s="387" t="s">
        <v>9</v>
      </c>
      <c r="CE3" s="388"/>
      <c r="CF3" s="388"/>
      <c r="CG3" s="388"/>
      <c r="CH3" s="388"/>
      <c r="CI3" s="388"/>
      <c r="CJ3" s="388"/>
      <c r="CK3" s="388"/>
      <c r="CL3" s="388"/>
      <c r="CM3" s="388"/>
      <c r="CN3" s="388"/>
      <c r="CO3" s="388"/>
      <c r="CP3" s="388"/>
      <c r="CQ3" s="388"/>
      <c r="CR3" s="388"/>
      <c r="CS3" s="532"/>
      <c r="CT3" s="359" t="s">
        <v>157</v>
      </c>
      <c r="CU3" s="360"/>
      <c r="CV3" s="360"/>
      <c r="CW3" s="360"/>
      <c r="CX3" s="360"/>
      <c r="CY3" s="360"/>
      <c r="CZ3" s="360"/>
      <c r="DA3" s="364"/>
      <c r="DB3" s="359" t="s">
        <v>158</v>
      </c>
      <c r="DC3" s="360"/>
      <c r="DD3" s="360"/>
      <c r="DE3" s="360"/>
      <c r="DF3" s="360"/>
      <c r="DG3" s="360"/>
      <c r="DH3" s="360"/>
      <c r="DI3" s="364"/>
    </row>
    <row r="4" spans="1:119" ht="18.75" customHeight="1" x14ac:dyDescent="0.2">
      <c r="A4" s="2"/>
      <c r="B4" s="349"/>
      <c r="C4" s="350"/>
      <c r="D4" s="350"/>
      <c r="E4" s="351"/>
      <c r="F4" s="351"/>
      <c r="G4" s="351"/>
      <c r="H4" s="351"/>
      <c r="I4" s="351"/>
      <c r="J4" s="351"/>
      <c r="K4" s="351"/>
      <c r="L4" s="351"/>
      <c r="M4" s="351"/>
      <c r="N4" s="351"/>
      <c r="O4" s="351"/>
      <c r="P4" s="351"/>
      <c r="Q4" s="351"/>
      <c r="R4" s="356"/>
      <c r="S4" s="356"/>
      <c r="T4" s="356"/>
      <c r="U4" s="356"/>
      <c r="V4" s="357"/>
      <c r="W4" s="361"/>
      <c r="X4" s="362"/>
      <c r="Y4" s="362"/>
      <c r="Z4" s="362"/>
      <c r="AA4" s="362"/>
      <c r="AB4" s="350"/>
      <c r="AC4" s="356"/>
      <c r="AD4" s="362"/>
      <c r="AE4" s="362"/>
      <c r="AF4" s="362"/>
      <c r="AG4" s="362"/>
      <c r="AH4" s="362"/>
      <c r="AI4" s="362"/>
      <c r="AJ4" s="362"/>
      <c r="AK4" s="362"/>
      <c r="AL4" s="365"/>
      <c r="AM4" s="363"/>
      <c r="AN4" s="320"/>
      <c r="AO4" s="320"/>
      <c r="AP4" s="320"/>
      <c r="AQ4" s="320"/>
      <c r="AR4" s="320"/>
      <c r="AS4" s="320"/>
      <c r="AT4" s="320"/>
      <c r="AU4" s="320"/>
      <c r="AV4" s="320"/>
      <c r="AW4" s="320"/>
      <c r="AX4" s="366"/>
      <c r="AY4" s="444" t="s">
        <v>160</v>
      </c>
      <c r="AZ4" s="445"/>
      <c r="BA4" s="445"/>
      <c r="BB4" s="445"/>
      <c r="BC4" s="445"/>
      <c r="BD4" s="445"/>
      <c r="BE4" s="445"/>
      <c r="BF4" s="445"/>
      <c r="BG4" s="445"/>
      <c r="BH4" s="445"/>
      <c r="BI4" s="445"/>
      <c r="BJ4" s="445"/>
      <c r="BK4" s="445"/>
      <c r="BL4" s="445"/>
      <c r="BM4" s="446"/>
      <c r="BN4" s="428">
        <v>13433552</v>
      </c>
      <c r="BO4" s="429"/>
      <c r="BP4" s="429"/>
      <c r="BQ4" s="429"/>
      <c r="BR4" s="429"/>
      <c r="BS4" s="429"/>
      <c r="BT4" s="429"/>
      <c r="BU4" s="430"/>
      <c r="BV4" s="428">
        <v>15157671</v>
      </c>
      <c r="BW4" s="429"/>
      <c r="BX4" s="429"/>
      <c r="BY4" s="429"/>
      <c r="BZ4" s="429"/>
      <c r="CA4" s="429"/>
      <c r="CB4" s="429"/>
      <c r="CC4" s="430"/>
      <c r="CD4" s="499" t="s">
        <v>161</v>
      </c>
      <c r="CE4" s="500"/>
      <c r="CF4" s="500"/>
      <c r="CG4" s="500"/>
      <c r="CH4" s="500"/>
      <c r="CI4" s="500"/>
      <c r="CJ4" s="500"/>
      <c r="CK4" s="500"/>
      <c r="CL4" s="500"/>
      <c r="CM4" s="500"/>
      <c r="CN4" s="500"/>
      <c r="CO4" s="500"/>
      <c r="CP4" s="500"/>
      <c r="CQ4" s="500"/>
      <c r="CR4" s="500"/>
      <c r="CS4" s="501"/>
      <c r="CT4" s="533">
        <v>0.2</v>
      </c>
      <c r="CU4" s="534"/>
      <c r="CV4" s="534"/>
      <c r="CW4" s="534"/>
      <c r="CX4" s="534"/>
      <c r="CY4" s="534"/>
      <c r="CZ4" s="534"/>
      <c r="DA4" s="535"/>
      <c r="DB4" s="533">
        <v>0.2</v>
      </c>
      <c r="DC4" s="534"/>
      <c r="DD4" s="534"/>
      <c r="DE4" s="534"/>
      <c r="DF4" s="534"/>
      <c r="DG4" s="534"/>
      <c r="DH4" s="534"/>
      <c r="DI4" s="535"/>
    </row>
    <row r="5" spans="1:119" ht="18.75" customHeight="1" x14ac:dyDescent="0.2">
      <c r="A5" s="2"/>
      <c r="B5" s="352"/>
      <c r="C5" s="321"/>
      <c r="D5" s="321"/>
      <c r="E5" s="353"/>
      <c r="F5" s="353"/>
      <c r="G5" s="353"/>
      <c r="H5" s="353"/>
      <c r="I5" s="353"/>
      <c r="J5" s="353"/>
      <c r="K5" s="353"/>
      <c r="L5" s="353"/>
      <c r="M5" s="353"/>
      <c r="N5" s="353"/>
      <c r="O5" s="353"/>
      <c r="P5" s="353"/>
      <c r="Q5" s="353"/>
      <c r="R5" s="319"/>
      <c r="S5" s="319"/>
      <c r="T5" s="319"/>
      <c r="U5" s="319"/>
      <c r="V5" s="358"/>
      <c r="W5" s="363"/>
      <c r="X5" s="320"/>
      <c r="Y5" s="320"/>
      <c r="Z5" s="320"/>
      <c r="AA5" s="320"/>
      <c r="AB5" s="321"/>
      <c r="AC5" s="319"/>
      <c r="AD5" s="320"/>
      <c r="AE5" s="320"/>
      <c r="AF5" s="320"/>
      <c r="AG5" s="320"/>
      <c r="AH5" s="320"/>
      <c r="AI5" s="320"/>
      <c r="AJ5" s="320"/>
      <c r="AK5" s="320"/>
      <c r="AL5" s="366"/>
      <c r="AM5" s="470" t="s">
        <v>163</v>
      </c>
      <c r="AN5" s="432"/>
      <c r="AO5" s="432"/>
      <c r="AP5" s="432"/>
      <c r="AQ5" s="432"/>
      <c r="AR5" s="432"/>
      <c r="AS5" s="432"/>
      <c r="AT5" s="433"/>
      <c r="AU5" s="471" t="s">
        <v>78</v>
      </c>
      <c r="AV5" s="472"/>
      <c r="AW5" s="472"/>
      <c r="AX5" s="472"/>
      <c r="AY5" s="438" t="s">
        <v>152</v>
      </c>
      <c r="AZ5" s="439"/>
      <c r="BA5" s="439"/>
      <c r="BB5" s="439"/>
      <c r="BC5" s="439"/>
      <c r="BD5" s="439"/>
      <c r="BE5" s="439"/>
      <c r="BF5" s="439"/>
      <c r="BG5" s="439"/>
      <c r="BH5" s="439"/>
      <c r="BI5" s="439"/>
      <c r="BJ5" s="439"/>
      <c r="BK5" s="439"/>
      <c r="BL5" s="439"/>
      <c r="BM5" s="440"/>
      <c r="BN5" s="441">
        <v>13110725</v>
      </c>
      <c r="BO5" s="442"/>
      <c r="BP5" s="442"/>
      <c r="BQ5" s="442"/>
      <c r="BR5" s="442"/>
      <c r="BS5" s="442"/>
      <c r="BT5" s="442"/>
      <c r="BU5" s="443"/>
      <c r="BV5" s="441">
        <v>14945203</v>
      </c>
      <c r="BW5" s="442"/>
      <c r="BX5" s="442"/>
      <c r="BY5" s="442"/>
      <c r="BZ5" s="442"/>
      <c r="CA5" s="442"/>
      <c r="CB5" s="442"/>
      <c r="CC5" s="443"/>
      <c r="CD5" s="452" t="s">
        <v>165</v>
      </c>
      <c r="CE5" s="403"/>
      <c r="CF5" s="403"/>
      <c r="CG5" s="403"/>
      <c r="CH5" s="403"/>
      <c r="CI5" s="403"/>
      <c r="CJ5" s="403"/>
      <c r="CK5" s="403"/>
      <c r="CL5" s="403"/>
      <c r="CM5" s="403"/>
      <c r="CN5" s="403"/>
      <c r="CO5" s="403"/>
      <c r="CP5" s="403"/>
      <c r="CQ5" s="403"/>
      <c r="CR5" s="403"/>
      <c r="CS5" s="453"/>
      <c r="CT5" s="304">
        <v>92.5</v>
      </c>
      <c r="CU5" s="305"/>
      <c r="CV5" s="305"/>
      <c r="CW5" s="305"/>
      <c r="CX5" s="305"/>
      <c r="CY5" s="305"/>
      <c r="CZ5" s="305"/>
      <c r="DA5" s="306"/>
      <c r="DB5" s="304">
        <v>97.4</v>
      </c>
      <c r="DC5" s="305"/>
      <c r="DD5" s="305"/>
      <c r="DE5" s="305"/>
      <c r="DF5" s="305"/>
      <c r="DG5" s="305"/>
      <c r="DH5" s="305"/>
      <c r="DI5" s="306"/>
    </row>
    <row r="6" spans="1:119" ht="18.75" customHeight="1" x14ac:dyDescent="0.2">
      <c r="A6" s="2"/>
      <c r="B6" s="367" t="s">
        <v>167</v>
      </c>
      <c r="C6" s="318"/>
      <c r="D6" s="318"/>
      <c r="E6" s="368"/>
      <c r="F6" s="368"/>
      <c r="G6" s="368"/>
      <c r="H6" s="368"/>
      <c r="I6" s="368"/>
      <c r="J6" s="368"/>
      <c r="K6" s="368"/>
      <c r="L6" s="368" t="s">
        <v>168</v>
      </c>
      <c r="M6" s="368"/>
      <c r="N6" s="368"/>
      <c r="O6" s="368"/>
      <c r="P6" s="368"/>
      <c r="Q6" s="368"/>
      <c r="R6" s="316"/>
      <c r="S6" s="316"/>
      <c r="T6" s="316"/>
      <c r="U6" s="316"/>
      <c r="V6" s="372"/>
      <c r="W6" s="375" t="s">
        <v>170</v>
      </c>
      <c r="X6" s="317"/>
      <c r="Y6" s="317"/>
      <c r="Z6" s="317"/>
      <c r="AA6" s="317"/>
      <c r="AB6" s="318"/>
      <c r="AC6" s="378" t="s">
        <v>171</v>
      </c>
      <c r="AD6" s="379"/>
      <c r="AE6" s="379"/>
      <c r="AF6" s="379"/>
      <c r="AG6" s="379"/>
      <c r="AH6" s="379"/>
      <c r="AI6" s="379"/>
      <c r="AJ6" s="379"/>
      <c r="AK6" s="379"/>
      <c r="AL6" s="380"/>
      <c r="AM6" s="470" t="s">
        <v>82</v>
      </c>
      <c r="AN6" s="432"/>
      <c r="AO6" s="432"/>
      <c r="AP6" s="432"/>
      <c r="AQ6" s="432"/>
      <c r="AR6" s="432"/>
      <c r="AS6" s="432"/>
      <c r="AT6" s="433"/>
      <c r="AU6" s="471" t="s">
        <v>78</v>
      </c>
      <c r="AV6" s="472"/>
      <c r="AW6" s="472"/>
      <c r="AX6" s="472"/>
      <c r="AY6" s="438" t="s">
        <v>173</v>
      </c>
      <c r="AZ6" s="439"/>
      <c r="BA6" s="439"/>
      <c r="BB6" s="439"/>
      <c r="BC6" s="439"/>
      <c r="BD6" s="439"/>
      <c r="BE6" s="439"/>
      <c r="BF6" s="439"/>
      <c r="BG6" s="439"/>
      <c r="BH6" s="439"/>
      <c r="BI6" s="439"/>
      <c r="BJ6" s="439"/>
      <c r="BK6" s="439"/>
      <c r="BL6" s="439"/>
      <c r="BM6" s="440"/>
      <c r="BN6" s="441">
        <v>322827</v>
      </c>
      <c r="BO6" s="442"/>
      <c r="BP6" s="442"/>
      <c r="BQ6" s="442"/>
      <c r="BR6" s="442"/>
      <c r="BS6" s="442"/>
      <c r="BT6" s="442"/>
      <c r="BU6" s="443"/>
      <c r="BV6" s="441">
        <v>212468</v>
      </c>
      <c r="BW6" s="442"/>
      <c r="BX6" s="442"/>
      <c r="BY6" s="442"/>
      <c r="BZ6" s="442"/>
      <c r="CA6" s="442"/>
      <c r="CB6" s="442"/>
      <c r="CC6" s="443"/>
      <c r="CD6" s="452" t="s">
        <v>176</v>
      </c>
      <c r="CE6" s="403"/>
      <c r="CF6" s="403"/>
      <c r="CG6" s="403"/>
      <c r="CH6" s="403"/>
      <c r="CI6" s="403"/>
      <c r="CJ6" s="403"/>
      <c r="CK6" s="403"/>
      <c r="CL6" s="403"/>
      <c r="CM6" s="403"/>
      <c r="CN6" s="403"/>
      <c r="CO6" s="403"/>
      <c r="CP6" s="403"/>
      <c r="CQ6" s="403"/>
      <c r="CR6" s="403"/>
      <c r="CS6" s="453"/>
      <c r="CT6" s="528">
        <v>95.1</v>
      </c>
      <c r="CU6" s="529"/>
      <c r="CV6" s="529"/>
      <c r="CW6" s="529"/>
      <c r="CX6" s="529"/>
      <c r="CY6" s="529"/>
      <c r="CZ6" s="529"/>
      <c r="DA6" s="530"/>
      <c r="DB6" s="528">
        <v>100.4</v>
      </c>
      <c r="DC6" s="529"/>
      <c r="DD6" s="529"/>
      <c r="DE6" s="529"/>
      <c r="DF6" s="529"/>
      <c r="DG6" s="529"/>
      <c r="DH6" s="529"/>
      <c r="DI6" s="530"/>
    </row>
    <row r="7" spans="1:119" ht="18.75" customHeight="1" x14ac:dyDescent="0.2">
      <c r="A7" s="2"/>
      <c r="B7" s="349"/>
      <c r="C7" s="350"/>
      <c r="D7" s="350"/>
      <c r="E7" s="351"/>
      <c r="F7" s="351"/>
      <c r="G7" s="351"/>
      <c r="H7" s="351"/>
      <c r="I7" s="351"/>
      <c r="J7" s="351"/>
      <c r="K7" s="351"/>
      <c r="L7" s="351"/>
      <c r="M7" s="351"/>
      <c r="N7" s="351"/>
      <c r="O7" s="351"/>
      <c r="P7" s="351"/>
      <c r="Q7" s="351"/>
      <c r="R7" s="356"/>
      <c r="S7" s="356"/>
      <c r="T7" s="356"/>
      <c r="U7" s="356"/>
      <c r="V7" s="357"/>
      <c r="W7" s="361"/>
      <c r="X7" s="362"/>
      <c r="Y7" s="362"/>
      <c r="Z7" s="362"/>
      <c r="AA7" s="362"/>
      <c r="AB7" s="350"/>
      <c r="AC7" s="381"/>
      <c r="AD7" s="382"/>
      <c r="AE7" s="382"/>
      <c r="AF7" s="382"/>
      <c r="AG7" s="382"/>
      <c r="AH7" s="382"/>
      <c r="AI7" s="382"/>
      <c r="AJ7" s="382"/>
      <c r="AK7" s="382"/>
      <c r="AL7" s="383"/>
      <c r="AM7" s="470" t="s">
        <v>177</v>
      </c>
      <c r="AN7" s="432"/>
      <c r="AO7" s="432"/>
      <c r="AP7" s="432"/>
      <c r="AQ7" s="432"/>
      <c r="AR7" s="432"/>
      <c r="AS7" s="432"/>
      <c r="AT7" s="433"/>
      <c r="AU7" s="471" t="s">
        <v>78</v>
      </c>
      <c r="AV7" s="472"/>
      <c r="AW7" s="472"/>
      <c r="AX7" s="472"/>
      <c r="AY7" s="438" t="s">
        <v>178</v>
      </c>
      <c r="AZ7" s="439"/>
      <c r="BA7" s="439"/>
      <c r="BB7" s="439"/>
      <c r="BC7" s="439"/>
      <c r="BD7" s="439"/>
      <c r="BE7" s="439"/>
      <c r="BF7" s="439"/>
      <c r="BG7" s="439"/>
      <c r="BH7" s="439"/>
      <c r="BI7" s="439"/>
      <c r="BJ7" s="439"/>
      <c r="BK7" s="439"/>
      <c r="BL7" s="439"/>
      <c r="BM7" s="440"/>
      <c r="BN7" s="441">
        <v>306698</v>
      </c>
      <c r="BO7" s="442"/>
      <c r="BP7" s="442"/>
      <c r="BQ7" s="442"/>
      <c r="BR7" s="442"/>
      <c r="BS7" s="442"/>
      <c r="BT7" s="442"/>
      <c r="BU7" s="443"/>
      <c r="BV7" s="441">
        <v>199983</v>
      </c>
      <c r="BW7" s="442"/>
      <c r="BX7" s="442"/>
      <c r="BY7" s="442"/>
      <c r="BZ7" s="442"/>
      <c r="CA7" s="442"/>
      <c r="CB7" s="442"/>
      <c r="CC7" s="443"/>
      <c r="CD7" s="452" t="s">
        <v>179</v>
      </c>
      <c r="CE7" s="403"/>
      <c r="CF7" s="403"/>
      <c r="CG7" s="403"/>
      <c r="CH7" s="403"/>
      <c r="CI7" s="403"/>
      <c r="CJ7" s="403"/>
      <c r="CK7" s="403"/>
      <c r="CL7" s="403"/>
      <c r="CM7" s="403"/>
      <c r="CN7" s="403"/>
      <c r="CO7" s="403"/>
      <c r="CP7" s="403"/>
      <c r="CQ7" s="403"/>
      <c r="CR7" s="403"/>
      <c r="CS7" s="453"/>
      <c r="CT7" s="441">
        <v>8030327</v>
      </c>
      <c r="CU7" s="442"/>
      <c r="CV7" s="442"/>
      <c r="CW7" s="442"/>
      <c r="CX7" s="442"/>
      <c r="CY7" s="442"/>
      <c r="CZ7" s="442"/>
      <c r="DA7" s="443"/>
      <c r="DB7" s="441">
        <v>7673899</v>
      </c>
      <c r="DC7" s="442"/>
      <c r="DD7" s="442"/>
      <c r="DE7" s="442"/>
      <c r="DF7" s="442"/>
      <c r="DG7" s="442"/>
      <c r="DH7" s="442"/>
      <c r="DI7" s="443"/>
    </row>
    <row r="8" spans="1:119" ht="18.75" customHeight="1" x14ac:dyDescent="0.2">
      <c r="A8" s="2"/>
      <c r="B8" s="369"/>
      <c r="C8" s="370"/>
      <c r="D8" s="370"/>
      <c r="E8" s="371"/>
      <c r="F8" s="371"/>
      <c r="G8" s="371"/>
      <c r="H8" s="371"/>
      <c r="I8" s="371"/>
      <c r="J8" s="371"/>
      <c r="K8" s="371"/>
      <c r="L8" s="371"/>
      <c r="M8" s="371"/>
      <c r="N8" s="371"/>
      <c r="O8" s="371"/>
      <c r="P8" s="371"/>
      <c r="Q8" s="371"/>
      <c r="R8" s="373"/>
      <c r="S8" s="373"/>
      <c r="T8" s="373"/>
      <c r="U8" s="373"/>
      <c r="V8" s="374"/>
      <c r="W8" s="376"/>
      <c r="X8" s="377"/>
      <c r="Y8" s="377"/>
      <c r="Z8" s="377"/>
      <c r="AA8" s="377"/>
      <c r="AB8" s="370"/>
      <c r="AC8" s="384"/>
      <c r="AD8" s="385"/>
      <c r="AE8" s="385"/>
      <c r="AF8" s="385"/>
      <c r="AG8" s="385"/>
      <c r="AH8" s="385"/>
      <c r="AI8" s="385"/>
      <c r="AJ8" s="385"/>
      <c r="AK8" s="385"/>
      <c r="AL8" s="386"/>
      <c r="AM8" s="470" t="s">
        <v>181</v>
      </c>
      <c r="AN8" s="432"/>
      <c r="AO8" s="432"/>
      <c r="AP8" s="432"/>
      <c r="AQ8" s="432"/>
      <c r="AR8" s="432"/>
      <c r="AS8" s="432"/>
      <c r="AT8" s="433"/>
      <c r="AU8" s="471" t="s">
        <v>183</v>
      </c>
      <c r="AV8" s="472"/>
      <c r="AW8" s="472"/>
      <c r="AX8" s="472"/>
      <c r="AY8" s="438" t="s">
        <v>185</v>
      </c>
      <c r="AZ8" s="439"/>
      <c r="BA8" s="439"/>
      <c r="BB8" s="439"/>
      <c r="BC8" s="439"/>
      <c r="BD8" s="439"/>
      <c r="BE8" s="439"/>
      <c r="BF8" s="439"/>
      <c r="BG8" s="439"/>
      <c r="BH8" s="439"/>
      <c r="BI8" s="439"/>
      <c r="BJ8" s="439"/>
      <c r="BK8" s="439"/>
      <c r="BL8" s="439"/>
      <c r="BM8" s="440"/>
      <c r="BN8" s="441">
        <v>16129</v>
      </c>
      <c r="BO8" s="442"/>
      <c r="BP8" s="442"/>
      <c r="BQ8" s="442"/>
      <c r="BR8" s="442"/>
      <c r="BS8" s="442"/>
      <c r="BT8" s="442"/>
      <c r="BU8" s="443"/>
      <c r="BV8" s="441">
        <v>12485</v>
      </c>
      <c r="BW8" s="442"/>
      <c r="BX8" s="442"/>
      <c r="BY8" s="442"/>
      <c r="BZ8" s="442"/>
      <c r="CA8" s="442"/>
      <c r="CB8" s="442"/>
      <c r="CC8" s="443"/>
      <c r="CD8" s="452" t="s">
        <v>169</v>
      </c>
      <c r="CE8" s="403"/>
      <c r="CF8" s="403"/>
      <c r="CG8" s="403"/>
      <c r="CH8" s="403"/>
      <c r="CI8" s="403"/>
      <c r="CJ8" s="403"/>
      <c r="CK8" s="403"/>
      <c r="CL8" s="403"/>
      <c r="CM8" s="403"/>
      <c r="CN8" s="403"/>
      <c r="CO8" s="403"/>
      <c r="CP8" s="403"/>
      <c r="CQ8" s="403"/>
      <c r="CR8" s="403"/>
      <c r="CS8" s="453"/>
      <c r="CT8" s="504">
        <v>0.28000000000000003</v>
      </c>
      <c r="CU8" s="505"/>
      <c r="CV8" s="505"/>
      <c r="CW8" s="505"/>
      <c r="CX8" s="505"/>
      <c r="CY8" s="505"/>
      <c r="CZ8" s="505"/>
      <c r="DA8" s="506"/>
      <c r="DB8" s="504">
        <v>0.28999999999999998</v>
      </c>
      <c r="DC8" s="505"/>
      <c r="DD8" s="505"/>
      <c r="DE8" s="505"/>
      <c r="DF8" s="505"/>
      <c r="DG8" s="505"/>
      <c r="DH8" s="505"/>
      <c r="DI8" s="506"/>
    </row>
    <row r="9" spans="1:119" ht="18.75" customHeight="1" x14ac:dyDescent="0.2">
      <c r="A9" s="2"/>
      <c r="B9" s="387" t="s">
        <v>24</v>
      </c>
      <c r="C9" s="388"/>
      <c r="D9" s="388"/>
      <c r="E9" s="388"/>
      <c r="F9" s="388"/>
      <c r="G9" s="388"/>
      <c r="H9" s="388"/>
      <c r="I9" s="388"/>
      <c r="J9" s="388"/>
      <c r="K9" s="389"/>
      <c r="L9" s="522" t="s">
        <v>13</v>
      </c>
      <c r="M9" s="523"/>
      <c r="N9" s="523"/>
      <c r="O9" s="523"/>
      <c r="P9" s="523"/>
      <c r="Q9" s="524"/>
      <c r="R9" s="525">
        <v>20092</v>
      </c>
      <c r="S9" s="526"/>
      <c r="T9" s="526"/>
      <c r="U9" s="526"/>
      <c r="V9" s="527"/>
      <c r="W9" s="359" t="s">
        <v>186</v>
      </c>
      <c r="X9" s="360"/>
      <c r="Y9" s="360"/>
      <c r="Z9" s="360"/>
      <c r="AA9" s="360"/>
      <c r="AB9" s="360"/>
      <c r="AC9" s="360"/>
      <c r="AD9" s="360"/>
      <c r="AE9" s="360"/>
      <c r="AF9" s="360"/>
      <c r="AG9" s="360"/>
      <c r="AH9" s="360"/>
      <c r="AI9" s="360"/>
      <c r="AJ9" s="360"/>
      <c r="AK9" s="360"/>
      <c r="AL9" s="364"/>
      <c r="AM9" s="470" t="s">
        <v>188</v>
      </c>
      <c r="AN9" s="432"/>
      <c r="AO9" s="432"/>
      <c r="AP9" s="432"/>
      <c r="AQ9" s="432"/>
      <c r="AR9" s="432"/>
      <c r="AS9" s="432"/>
      <c r="AT9" s="433"/>
      <c r="AU9" s="471" t="s">
        <v>78</v>
      </c>
      <c r="AV9" s="472"/>
      <c r="AW9" s="472"/>
      <c r="AX9" s="472"/>
      <c r="AY9" s="438" t="s">
        <v>80</v>
      </c>
      <c r="AZ9" s="439"/>
      <c r="BA9" s="439"/>
      <c r="BB9" s="439"/>
      <c r="BC9" s="439"/>
      <c r="BD9" s="439"/>
      <c r="BE9" s="439"/>
      <c r="BF9" s="439"/>
      <c r="BG9" s="439"/>
      <c r="BH9" s="439"/>
      <c r="BI9" s="439"/>
      <c r="BJ9" s="439"/>
      <c r="BK9" s="439"/>
      <c r="BL9" s="439"/>
      <c r="BM9" s="440"/>
      <c r="BN9" s="441">
        <v>3644</v>
      </c>
      <c r="BO9" s="442"/>
      <c r="BP9" s="442"/>
      <c r="BQ9" s="442"/>
      <c r="BR9" s="442"/>
      <c r="BS9" s="442"/>
      <c r="BT9" s="442"/>
      <c r="BU9" s="443"/>
      <c r="BV9" s="441">
        <v>-22264</v>
      </c>
      <c r="BW9" s="442"/>
      <c r="BX9" s="442"/>
      <c r="BY9" s="442"/>
      <c r="BZ9" s="442"/>
      <c r="CA9" s="442"/>
      <c r="CB9" s="442"/>
      <c r="CC9" s="443"/>
      <c r="CD9" s="452" t="s">
        <v>76</v>
      </c>
      <c r="CE9" s="403"/>
      <c r="CF9" s="403"/>
      <c r="CG9" s="403"/>
      <c r="CH9" s="403"/>
      <c r="CI9" s="403"/>
      <c r="CJ9" s="403"/>
      <c r="CK9" s="403"/>
      <c r="CL9" s="403"/>
      <c r="CM9" s="403"/>
      <c r="CN9" s="403"/>
      <c r="CO9" s="403"/>
      <c r="CP9" s="403"/>
      <c r="CQ9" s="403"/>
      <c r="CR9" s="403"/>
      <c r="CS9" s="453"/>
      <c r="CT9" s="304">
        <v>18.2</v>
      </c>
      <c r="CU9" s="305"/>
      <c r="CV9" s="305"/>
      <c r="CW9" s="305"/>
      <c r="CX9" s="305"/>
      <c r="CY9" s="305"/>
      <c r="CZ9" s="305"/>
      <c r="DA9" s="306"/>
      <c r="DB9" s="304">
        <v>23.1</v>
      </c>
      <c r="DC9" s="305"/>
      <c r="DD9" s="305"/>
      <c r="DE9" s="305"/>
      <c r="DF9" s="305"/>
      <c r="DG9" s="305"/>
      <c r="DH9" s="305"/>
      <c r="DI9" s="306"/>
    </row>
    <row r="10" spans="1:119" ht="18.75" customHeight="1" x14ac:dyDescent="0.2">
      <c r="A10" s="2"/>
      <c r="B10" s="387"/>
      <c r="C10" s="388"/>
      <c r="D10" s="388"/>
      <c r="E10" s="388"/>
      <c r="F10" s="388"/>
      <c r="G10" s="388"/>
      <c r="H10" s="388"/>
      <c r="I10" s="388"/>
      <c r="J10" s="388"/>
      <c r="K10" s="389"/>
      <c r="L10" s="431" t="s">
        <v>190</v>
      </c>
      <c r="M10" s="432"/>
      <c r="N10" s="432"/>
      <c r="O10" s="432"/>
      <c r="P10" s="432"/>
      <c r="Q10" s="433"/>
      <c r="R10" s="434">
        <v>21834</v>
      </c>
      <c r="S10" s="435"/>
      <c r="T10" s="435"/>
      <c r="U10" s="435"/>
      <c r="V10" s="437"/>
      <c r="W10" s="361"/>
      <c r="X10" s="362"/>
      <c r="Y10" s="362"/>
      <c r="Z10" s="362"/>
      <c r="AA10" s="362"/>
      <c r="AB10" s="362"/>
      <c r="AC10" s="362"/>
      <c r="AD10" s="362"/>
      <c r="AE10" s="362"/>
      <c r="AF10" s="362"/>
      <c r="AG10" s="362"/>
      <c r="AH10" s="362"/>
      <c r="AI10" s="362"/>
      <c r="AJ10" s="362"/>
      <c r="AK10" s="362"/>
      <c r="AL10" s="365"/>
      <c r="AM10" s="470" t="s">
        <v>192</v>
      </c>
      <c r="AN10" s="432"/>
      <c r="AO10" s="432"/>
      <c r="AP10" s="432"/>
      <c r="AQ10" s="432"/>
      <c r="AR10" s="432"/>
      <c r="AS10" s="432"/>
      <c r="AT10" s="433"/>
      <c r="AU10" s="471" t="s">
        <v>183</v>
      </c>
      <c r="AV10" s="472"/>
      <c r="AW10" s="472"/>
      <c r="AX10" s="472"/>
      <c r="AY10" s="438" t="s">
        <v>194</v>
      </c>
      <c r="AZ10" s="439"/>
      <c r="BA10" s="439"/>
      <c r="BB10" s="439"/>
      <c r="BC10" s="439"/>
      <c r="BD10" s="439"/>
      <c r="BE10" s="439"/>
      <c r="BF10" s="439"/>
      <c r="BG10" s="439"/>
      <c r="BH10" s="439"/>
      <c r="BI10" s="439"/>
      <c r="BJ10" s="439"/>
      <c r="BK10" s="439"/>
      <c r="BL10" s="439"/>
      <c r="BM10" s="440"/>
      <c r="BN10" s="441">
        <v>709</v>
      </c>
      <c r="BO10" s="442"/>
      <c r="BP10" s="442"/>
      <c r="BQ10" s="442"/>
      <c r="BR10" s="442"/>
      <c r="BS10" s="442"/>
      <c r="BT10" s="442"/>
      <c r="BU10" s="443"/>
      <c r="BV10" s="441">
        <v>788</v>
      </c>
      <c r="BW10" s="442"/>
      <c r="BX10" s="442"/>
      <c r="BY10" s="442"/>
      <c r="BZ10" s="442"/>
      <c r="CA10" s="442"/>
      <c r="CB10" s="442"/>
      <c r="CC10" s="443"/>
      <c r="CD10" s="21" t="s">
        <v>195</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87"/>
      <c r="C11" s="388"/>
      <c r="D11" s="388"/>
      <c r="E11" s="388"/>
      <c r="F11" s="388"/>
      <c r="G11" s="388"/>
      <c r="H11" s="388"/>
      <c r="I11" s="388"/>
      <c r="J11" s="388"/>
      <c r="K11" s="389"/>
      <c r="L11" s="404" t="s">
        <v>197</v>
      </c>
      <c r="M11" s="405"/>
      <c r="N11" s="405"/>
      <c r="O11" s="405"/>
      <c r="P11" s="405"/>
      <c r="Q11" s="406"/>
      <c r="R11" s="519" t="s">
        <v>199</v>
      </c>
      <c r="S11" s="520"/>
      <c r="T11" s="520"/>
      <c r="U11" s="520"/>
      <c r="V11" s="521"/>
      <c r="W11" s="361"/>
      <c r="X11" s="362"/>
      <c r="Y11" s="362"/>
      <c r="Z11" s="362"/>
      <c r="AA11" s="362"/>
      <c r="AB11" s="362"/>
      <c r="AC11" s="362"/>
      <c r="AD11" s="362"/>
      <c r="AE11" s="362"/>
      <c r="AF11" s="362"/>
      <c r="AG11" s="362"/>
      <c r="AH11" s="362"/>
      <c r="AI11" s="362"/>
      <c r="AJ11" s="362"/>
      <c r="AK11" s="362"/>
      <c r="AL11" s="365"/>
      <c r="AM11" s="470" t="s">
        <v>201</v>
      </c>
      <c r="AN11" s="432"/>
      <c r="AO11" s="432"/>
      <c r="AP11" s="432"/>
      <c r="AQ11" s="432"/>
      <c r="AR11" s="432"/>
      <c r="AS11" s="432"/>
      <c r="AT11" s="433"/>
      <c r="AU11" s="471" t="s">
        <v>183</v>
      </c>
      <c r="AV11" s="472"/>
      <c r="AW11" s="472"/>
      <c r="AX11" s="472"/>
      <c r="AY11" s="438" t="s">
        <v>202</v>
      </c>
      <c r="AZ11" s="439"/>
      <c r="BA11" s="439"/>
      <c r="BB11" s="439"/>
      <c r="BC11" s="439"/>
      <c r="BD11" s="439"/>
      <c r="BE11" s="439"/>
      <c r="BF11" s="439"/>
      <c r="BG11" s="439"/>
      <c r="BH11" s="439"/>
      <c r="BI11" s="439"/>
      <c r="BJ11" s="439"/>
      <c r="BK11" s="439"/>
      <c r="BL11" s="439"/>
      <c r="BM11" s="440"/>
      <c r="BN11" s="441">
        <v>5574</v>
      </c>
      <c r="BO11" s="442"/>
      <c r="BP11" s="442"/>
      <c r="BQ11" s="442"/>
      <c r="BR11" s="442"/>
      <c r="BS11" s="442"/>
      <c r="BT11" s="442"/>
      <c r="BU11" s="443"/>
      <c r="BV11" s="441">
        <v>489920</v>
      </c>
      <c r="BW11" s="442"/>
      <c r="BX11" s="442"/>
      <c r="BY11" s="442"/>
      <c r="BZ11" s="442"/>
      <c r="CA11" s="442"/>
      <c r="CB11" s="442"/>
      <c r="CC11" s="443"/>
      <c r="CD11" s="452" t="s">
        <v>205</v>
      </c>
      <c r="CE11" s="403"/>
      <c r="CF11" s="403"/>
      <c r="CG11" s="403"/>
      <c r="CH11" s="403"/>
      <c r="CI11" s="403"/>
      <c r="CJ11" s="403"/>
      <c r="CK11" s="403"/>
      <c r="CL11" s="403"/>
      <c r="CM11" s="403"/>
      <c r="CN11" s="403"/>
      <c r="CO11" s="403"/>
      <c r="CP11" s="403"/>
      <c r="CQ11" s="403"/>
      <c r="CR11" s="403"/>
      <c r="CS11" s="453"/>
      <c r="CT11" s="504" t="s">
        <v>206</v>
      </c>
      <c r="CU11" s="505"/>
      <c r="CV11" s="505"/>
      <c r="CW11" s="505"/>
      <c r="CX11" s="505"/>
      <c r="CY11" s="505"/>
      <c r="CZ11" s="505"/>
      <c r="DA11" s="506"/>
      <c r="DB11" s="504" t="s">
        <v>206</v>
      </c>
      <c r="DC11" s="505"/>
      <c r="DD11" s="505"/>
      <c r="DE11" s="505"/>
      <c r="DF11" s="505"/>
      <c r="DG11" s="505"/>
      <c r="DH11" s="505"/>
      <c r="DI11" s="506"/>
    </row>
    <row r="12" spans="1:119" ht="18.75" customHeight="1" x14ac:dyDescent="0.2">
      <c r="A12" s="2"/>
      <c r="B12" s="390" t="s">
        <v>64</v>
      </c>
      <c r="C12" s="391"/>
      <c r="D12" s="391"/>
      <c r="E12" s="391"/>
      <c r="F12" s="391"/>
      <c r="G12" s="391"/>
      <c r="H12" s="391"/>
      <c r="I12" s="391"/>
      <c r="J12" s="391"/>
      <c r="K12" s="392"/>
      <c r="L12" s="507" t="s">
        <v>208</v>
      </c>
      <c r="M12" s="508"/>
      <c r="N12" s="508"/>
      <c r="O12" s="508"/>
      <c r="P12" s="508"/>
      <c r="Q12" s="509"/>
      <c r="R12" s="510">
        <v>20660</v>
      </c>
      <c r="S12" s="511"/>
      <c r="T12" s="511"/>
      <c r="U12" s="511"/>
      <c r="V12" s="512"/>
      <c r="W12" s="513" t="s">
        <v>9</v>
      </c>
      <c r="X12" s="472"/>
      <c r="Y12" s="472"/>
      <c r="Z12" s="472"/>
      <c r="AA12" s="472"/>
      <c r="AB12" s="514"/>
      <c r="AC12" s="515" t="s">
        <v>122</v>
      </c>
      <c r="AD12" s="516"/>
      <c r="AE12" s="516"/>
      <c r="AF12" s="516"/>
      <c r="AG12" s="517"/>
      <c r="AH12" s="515" t="s">
        <v>209</v>
      </c>
      <c r="AI12" s="516"/>
      <c r="AJ12" s="516"/>
      <c r="AK12" s="516"/>
      <c r="AL12" s="518"/>
      <c r="AM12" s="470" t="s">
        <v>211</v>
      </c>
      <c r="AN12" s="432"/>
      <c r="AO12" s="432"/>
      <c r="AP12" s="432"/>
      <c r="AQ12" s="432"/>
      <c r="AR12" s="432"/>
      <c r="AS12" s="432"/>
      <c r="AT12" s="433"/>
      <c r="AU12" s="471" t="s">
        <v>78</v>
      </c>
      <c r="AV12" s="472"/>
      <c r="AW12" s="472"/>
      <c r="AX12" s="472"/>
      <c r="AY12" s="438" t="s">
        <v>213</v>
      </c>
      <c r="AZ12" s="439"/>
      <c r="BA12" s="439"/>
      <c r="BB12" s="439"/>
      <c r="BC12" s="439"/>
      <c r="BD12" s="439"/>
      <c r="BE12" s="439"/>
      <c r="BF12" s="439"/>
      <c r="BG12" s="439"/>
      <c r="BH12" s="439"/>
      <c r="BI12" s="439"/>
      <c r="BJ12" s="439"/>
      <c r="BK12" s="439"/>
      <c r="BL12" s="439"/>
      <c r="BM12" s="440"/>
      <c r="BN12" s="441">
        <v>0</v>
      </c>
      <c r="BO12" s="442"/>
      <c r="BP12" s="442"/>
      <c r="BQ12" s="442"/>
      <c r="BR12" s="442"/>
      <c r="BS12" s="442"/>
      <c r="BT12" s="442"/>
      <c r="BU12" s="443"/>
      <c r="BV12" s="441">
        <v>170000</v>
      </c>
      <c r="BW12" s="442"/>
      <c r="BX12" s="442"/>
      <c r="BY12" s="442"/>
      <c r="BZ12" s="442"/>
      <c r="CA12" s="442"/>
      <c r="CB12" s="442"/>
      <c r="CC12" s="443"/>
      <c r="CD12" s="452" t="s">
        <v>214</v>
      </c>
      <c r="CE12" s="403"/>
      <c r="CF12" s="403"/>
      <c r="CG12" s="403"/>
      <c r="CH12" s="403"/>
      <c r="CI12" s="403"/>
      <c r="CJ12" s="403"/>
      <c r="CK12" s="403"/>
      <c r="CL12" s="403"/>
      <c r="CM12" s="403"/>
      <c r="CN12" s="403"/>
      <c r="CO12" s="403"/>
      <c r="CP12" s="403"/>
      <c r="CQ12" s="403"/>
      <c r="CR12" s="403"/>
      <c r="CS12" s="453"/>
      <c r="CT12" s="504" t="s">
        <v>206</v>
      </c>
      <c r="CU12" s="505"/>
      <c r="CV12" s="505"/>
      <c r="CW12" s="505"/>
      <c r="CX12" s="505"/>
      <c r="CY12" s="505"/>
      <c r="CZ12" s="505"/>
      <c r="DA12" s="506"/>
      <c r="DB12" s="504" t="s">
        <v>206</v>
      </c>
      <c r="DC12" s="505"/>
      <c r="DD12" s="505"/>
      <c r="DE12" s="505"/>
      <c r="DF12" s="505"/>
      <c r="DG12" s="505"/>
      <c r="DH12" s="505"/>
      <c r="DI12" s="506"/>
    </row>
    <row r="13" spans="1:119" ht="18.75" customHeight="1" x14ac:dyDescent="0.2">
      <c r="A13" s="2"/>
      <c r="B13" s="393"/>
      <c r="C13" s="394"/>
      <c r="D13" s="394"/>
      <c r="E13" s="394"/>
      <c r="F13" s="394"/>
      <c r="G13" s="394"/>
      <c r="H13" s="394"/>
      <c r="I13" s="394"/>
      <c r="J13" s="394"/>
      <c r="K13" s="395"/>
      <c r="L13" s="13"/>
      <c r="M13" s="493" t="s">
        <v>215</v>
      </c>
      <c r="N13" s="494"/>
      <c r="O13" s="494"/>
      <c r="P13" s="494"/>
      <c r="Q13" s="495"/>
      <c r="R13" s="496">
        <v>20567</v>
      </c>
      <c r="S13" s="497"/>
      <c r="T13" s="497"/>
      <c r="U13" s="497"/>
      <c r="V13" s="498"/>
      <c r="W13" s="375" t="s">
        <v>217</v>
      </c>
      <c r="X13" s="317"/>
      <c r="Y13" s="317"/>
      <c r="Z13" s="317"/>
      <c r="AA13" s="317"/>
      <c r="AB13" s="318"/>
      <c r="AC13" s="434">
        <v>366</v>
      </c>
      <c r="AD13" s="435"/>
      <c r="AE13" s="435"/>
      <c r="AF13" s="435"/>
      <c r="AG13" s="436"/>
      <c r="AH13" s="434">
        <v>386</v>
      </c>
      <c r="AI13" s="435"/>
      <c r="AJ13" s="435"/>
      <c r="AK13" s="435"/>
      <c r="AL13" s="437"/>
      <c r="AM13" s="470" t="s">
        <v>218</v>
      </c>
      <c r="AN13" s="432"/>
      <c r="AO13" s="432"/>
      <c r="AP13" s="432"/>
      <c r="AQ13" s="432"/>
      <c r="AR13" s="432"/>
      <c r="AS13" s="432"/>
      <c r="AT13" s="433"/>
      <c r="AU13" s="471" t="s">
        <v>183</v>
      </c>
      <c r="AV13" s="472"/>
      <c r="AW13" s="472"/>
      <c r="AX13" s="472"/>
      <c r="AY13" s="438" t="s">
        <v>221</v>
      </c>
      <c r="AZ13" s="439"/>
      <c r="BA13" s="439"/>
      <c r="BB13" s="439"/>
      <c r="BC13" s="439"/>
      <c r="BD13" s="439"/>
      <c r="BE13" s="439"/>
      <c r="BF13" s="439"/>
      <c r="BG13" s="439"/>
      <c r="BH13" s="439"/>
      <c r="BI13" s="439"/>
      <c r="BJ13" s="439"/>
      <c r="BK13" s="439"/>
      <c r="BL13" s="439"/>
      <c r="BM13" s="440"/>
      <c r="BN13" s="441">
        <v>9927</v>
      </c>
      <c r="BO13" s="442"/>
      <c r="BP13" s="442"/>
      <c r="BQ13" s="442"/>
      <c r="BR13" s="442"/>
      <c r="BS13" s="442"/>
      <c r="BT13" s="442"/>
      <c r="BU13" s="443"/>
      <c r="BV13" s="441">
        <v>298444</v>
      </c>
      <c r="BW13" s="442"/>
      <c r="BX13" s="442"/>
      <c r="BY13" s="442"/>
      <c r="BZ13" s="442"/>
      <c r="CA13" s="442"/>
      <c r="CB13" s="442"/>
      <c r="CC13" s="443"/>
      <c r="CD13" s="452" t="s">
        <v>222</v>
      </c>
      <c r="CE13" s="403"/>
      <c r="CF13" s="403"/>
      <c r="CG13" s="403"/>
      <c r="CH13" s="403"/>
      <c r="CI13" s="403"/>
      <c r="CJ13" s="403"/>
      <c r="CK13" s="403"/>
      <c r="CL13" s="403"/>
      <c r="CM13" s="403"/>
      <c r="CN13" s="403"/>
      <c r="CO13" s="403"/>
      <c r="CP13" s="403"/>
      <c r="CQ13" s="403"/>
      <c r="CR13" s="403"/>
      <c r="CS13" s="453"/>
      <c r="CT13" s="304">
        <v>17.2</v>
      </c>
      <c r="CU13" s="305"/>
      <c r="CV13" s="305"/>
      <c r="CW13" s="305"/>
      <c r="CX13" s="305"/>
      <c r="CY13" s="305"/>
      <c r="CZ13" s="305"/>
      <c r="DA13" s="306"/>
      <c r="DB13" s="304">
        <v>17</v>
      </c>
      <c r="DC13" s="305"/>
      <c r="DD13" s="305"/>
      <c r="DE13" s="305"/>
      <c r="DF13" s="305"/>
      <c r="DG13" s="305"/>
      <c r="DH13" s="305"/>
      <c r="DI13" s="306"/>
    </row>
    <row r="14" spans="1:119" ht="18.75" customHeight="1" x14ac:dyDescent="0.2">
      <c r="A14" s="2"/>
      <c r="B14" s="393"/>
      <c r="C14" s="394"/>
      <c r="D14" s="394"/>
      <c r="E14" s="394"/>
      <c r="F14" s="394"/>
      <c r="G14" s="394"/>
      <c r="H14" s="394"/>
      <c r="I14" s="394"/>
      <c r="J14" s="394"/>
      <c r="K14" s="395"/>
      <c r="L14" s="483" t="s">
        <v>223</v>
      </c>
      <c r="M14" s="502"/>
      <c r="N14" s="502"/>
      <c r="O14" s="502"/>
      <c r="P14" s="502"/>
      <c r="Q14" s="503"/>
      <c r="R14" s="496">
        <v>21040</v>
      </c>
      <c r="S14" s="497"/>
      <c r="T14" s="497"/>
      <c r="U14" s="497"/>
      <c r="V14" s="498"/>
      <c r="W14" s="363"/>
      <c r="X14" s="320"/>
      <c r="Y14" s="320"/>
      <c r="Z14" s="320"/>
      <c r="AA14" s="320"/>
      <c r="AB14" s="321"/>
      <c r="AC14" s="486">
        <v>3.7</v>
      </c>
      <c r="AD14" s="487"/>
      <c r="AE14" s="487"/>
      <c r="AF14" s="487"/>
      <c r="AG14" s="488"/>
      <c r="AH14" s="486">
        <v>3.7</v>
      </c>
      <c r="AI14" s="487"/>
      <c r="AJ14" s="487"/>
      <c r="AK14" s="487"/>
      <c r="AL14" s="489"/>
      <c r="AM14" s="470"/>
      <c r="AN14" s="432"/>
      <c r="AO14" s="432"/>
      <c r="AP14" s="432"/>
      <c r="AQ14" s="432"/>
      <c r="AR14" s="432"/>
      <c r="AS14" s="432"/>
      <c r="AT14" s="433"/>
      <c r="AU14" s="471"/>
      <c r="AV14" s="472"/>
      <c r="AW14" s="472"/>
      <c r="AX14" s="472"/>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447" t="s">
        <v>229</v>
      </c>
      <c r="CE14" s="448"/>
      <c r="CF14" s="448"/>
      <c r="CG14" s="448"/>
      <c r="CH14" s="448"/>
      <c r="CI14" s="448"/>
      <c r="CJ14" s="448"/>
      <c r="CK14" s="448"/>
      <c r="CL14" s="448"/>
      <c r="CM14" s="448"/>
      <c r="CN14" s="448"/>
      <c r="CO14" s="448"/>
      <c r="CP14" s="448"/>
      <c r="CQ14" s="448"/>
      <c r="CR14" s="448"/>
      <c r="CS14" s="449"/>
      <c r="CT14" s="490">
        <v>101.5</v>
      </c>
      <c r="CU14" s="491"/>
      <c r="CV14" s="491"/>
      <c r="CW14" s="491"/>
      <c r="CX14" s="491"/>
      <c r="CY14" s="491"/>
      <c r="CZ14" s="491"/>
      <c r="DA14" s="492"/>
      <c r="DB14" s="490">
        <v>114.6</v>
      </c>
      <c r="DC14" s="491"/>
      <c r="DD14" s="491"/>
      <c r="DE14" s="491"/>
      <c r="DF14" s="491"/>
      <c r="DG14" s="491"/>
      <c r="DH14" s="491"/>
      <c r="DI14" s="492"/>
    </row>
    <row r="15" spans="1:119" ht="18.75" customHeight="1" x14ac:dyDescent="0.2">
      <c r="A15" s="2"/>
      <c r="B15" s="393"/>
      <c r="C15" s="394"/>
      <c r="D15" s="394"/>
      <c r="E15" s="394"/>
      <c r="F15" s="394"/>
      <c r="G15" s="394"/>
      <c r="H15" s="394"/>
      <c r="I15" s="394"/>
      <c r="J15" s="394"/>
      <c r="K15" s="395"/>
      <c r="L15" s="13"/>
      <c r="M15" s="493" t="s">
        <v>215</v>
      </c>
      <c r="N15" s="494"/>
      <c r="O15" s="494"/>
      <c r="P15" s="494"/>
      <c r="Q15" s="495"/>
      <c r="R15" s="496">
        <v>20939</v>
      </c>
      <c r="S15" s="497"/>
      <c r="T15" s="497"/>
      <c r="U15" s="497"/>
      <c r="V15" s="498"/>
      <c r="W15" s="375" t="s">
        <v>6</v>
      </c>
      <c r="X15" s="317"/>
      <c r="Y15" s="317"/>
      <c r="Z15" s="317"/>
      <c r="AA15" s="317"/>
      <c r="AB15" s="318"/>
      <c r="AC15" s="434">
        <v>3041</v>
      </c>
      <c r="AD15" s="435"/>
      <c r="AE15" s="435"/>
      <c r="AF15" s="435"/>
      <c r="AG15" s="436"/>
      <c r="AH15" s="434">
        <v>3444</v>
      </c>
      <c r="AI15" s="435"/>
      <c r="AJ15" s="435"/>
      <c r="AK15" s="435"/>
      <c r="AL15" s="437"/>
      <c r="AM15" s="470"/>
      <c r="AN15" s="432"/>
      <c r="AO15" s="432"/>
      <c r="AP15" s="432"/>
      <c r="AQ15" s="432"/>
      <c r="AR15" s="432"/>
      <c r="AS15" s="432"/>
      <c r="AT15" s="433"/>
      <c r="AU15" s="471"/>
      <c r="AV15" s="472"/>
      <c r="AW15" s="472"/>
      <c r="AX15" s="472"/>
      <c r="AY15" s="444" t="s">
        <v>230</v>
      </c>
      <c r="AZ15" s="445"/>
      <c r="BA15" s="445"/>
      <c r="BB15" s="445"/>
      <c r="BC15" s="445"/>
      <c r="BD15" s="445"/>
      <c r="BE15" s="445"/>
      <c r="BF15" s="445"/>
      <c r="BG15" s="445"/>
      <c r="BH15" s="445"/>
      <c r="BI15" s="445"/>
      <c r="BJ15" s="445"/>
      <c r="BK15" s="445"/>
      <c r="BL15" s="445"/>
      <c r="BM15" s="446"/>
      <c r="BN15" s="428">
        <v>1914039</v>
      </c>
      <c r="BO15" s="429"/>
      <c r="BP15" s="429"/>
      <c r="BQ15" s="429"/>
      <c r="BR15" s="429"/>
      <c r="BS15" s="429"/>
      <c r="BT15" s="429"/>
      <c r="BU15" s="430"/>
      <c r="BV15" s="428">
        <v>1985954</v>
      </c>
      <c r="BW15" s="429"/>
      <c r="BX15" s="429"/>
      <c r="BY15" s="429"/>
      <c r="BZ15" s="429"/>
      <c r="CA15" s="429"/>
      <c r="CB15" s="429"/>
      <c r="CC15" s="430"/>
      <c r="CD15" s="499" t="s">
        <v>216</v>
      </c>
      <c r="CE15" s="500"/>
      <c r="CF15" s="500"/>
      <c r="CG15" s="500"/>
      <c r="CH15" s="500"/>
      <c r="CI15" s="500"/>
      <c r="CJ15" s="500"/>
      <c r="CK15" s="500"/>
      <c r="CL15" s="500"/>
      <c r="CM15" s="500"/>
      <c r="CN15" s="500"/>
      <c r="CO15" s="500"/>
      <c r="CP15" s="500"/>
      <c r="CQ15" s="500"/>
      <c r="CR15" s="500"/>
      <c r="CS15" s="501"/>
      <c r="CT15" s="27"/>
      <c r="CU15" s="30"/>
      <c r="CV15" s="30"/>
      <c r="CW15" s="30"/>
      <c r="CX15" s="30"/>
      <c r="CY15" s="30"/>
      <c r="CZ15" s="30"/>
      <c r="DA15" s="33"/>
      <c r="DB15" s="27"/>
      <c r="DC15" s="30"/>
      <c r="DD15" s="30"/>
      <c r="DE15" s="30"/>
      <c r="DF15" s="30"/>
      <c r="DG15" s="30"/>
      <c r="DH15" s="30"/>
      <c r="DI15" s="33"/>
    </row>
    <row r="16" spans="1:119" ht="18.75" customHeight="1" x14ac:dyDescent="0.2">
      <c r="A16" s="2"/>
      <c r="B16" s="393"/>
      <c r="C16" s="394"/>
      <c r="D16" s="394"/>
      <c r="E16" s="394"/>
      <c r="F16" s="394"/>
      <c r="G16" s="394"/>
      <c r="H16" s="394"/>
      <c r="I16" s="394"/>
      <c r="J16" s="394"/>
      <c r="K16" s="395"/>
      <c r="L16" s="483" t="s">
        <v>51</v>
      </c>
      <c r="M16" s="484"/>
      <c r="N16" s="484"/>
      <c r="O16" s="484"/>
      <c r="P16" s="484"/>
      <c r="Q16" s="485"/>
      <c r="R16" s="480" t="s">
        <v>233</v>
      </c>
      <c r="S16" s="481"/>
      <c r="T16" s="481"/>
      <c r="U16" s="481"/>
      <c r="V16" s="482"/>
      <c r="W16" s="363"/>
      <c r="X16" s="320"/>
      <c r="Y16" s="320"/>
      <c r="Z16" s="320"/>
      <c r="AA16" s="320"/>
      <c r="AB16" s="321"/>
      <c r="AC16" s="486">
        <v>30.8</v>
      </c>
      <c r="AD16" s="487"/>
      <c r="AE16" s="487"/>
      <c r="AF16" s="487"/>
      <c r="AG16" s="488"/>
      <c r="AH16" s="486">
        <v>33.1</v>
      </c>
      <c r="AI16" s="487"/>
      <c r="AJ16" s="487"/>
      <c r="AK16" s="487"/>
      <c r="AL16" s="489"/>
      <c r="AM16" s="470"/>
      <c r="AN16" s="432"/>
      <c r="AO16" s="432"/>
      <c r="AP16" s="432"/>
      <c r="AQ16" s="432"/>
      <c r="AR16" s="432"/>
      <c r="AS16" s="432"/>
      <c r="AT16" s="433"/>
      <c r="AU16" s="471"/>
      <c r="AV16" s="472"/>
      <c r="AW16" s="472"/>
      <c r="AX16" s="472"/>
      <c r="AY16" s="438" t="s">
        <v>119</v>
      </c>
      <c r="AZ16" s="439"/>
      <c r="BA16" s="439"/>
      <c r="BB16" s="439"/>
      <c r="BC16" s="439"/>
      <c r="BD16" s="439"/>
      <c r="BE16" s="439"/>
      <c r="BF16" s="439"/>
      <c r="BG16" s="439"/>
      <c r="BH16" s="439"/>
      <c r="BI16" s="439"/>
      <c r="BJ16" s="439"/>
      <c r="BK16" s="439"/>
      <c r="BL16" s="439"/>
      <c r="BM16" s="440"/>
      <c r="BN16" s="441">
        <v>7294242</v>
      </c>
      <c r="BO16" s="442"/>
      <c r="BP16" s="442"/>
      <c r="BQ16" s="442"/>
      <c r="BR16" s="442"/>
      <c r="BS16" s="442"/>
      <c r="BT16" s="442"/>
      <c r="BU16" s="443"/>
      <c r="BV16" s="441">
        <v>6902745</v>
      </c>
      <c r="BW16" s="442"/>
      <c r="BX16" s="442"/>
      <c r="BY16" s="442"/>
      <c r="BZ16" s="442"/>
      <c r="CA16" s="442"/>
      <c r="CB16" s="442"/>
      <c r="CC16" s="443"/>
      <c r="CD16" s="20"/>
      <c r="CE16" s="302"/>
      <c r="CF16" s="302"/>
      <c r="CG16" s="302"/>
      <c r="CH16" s="302"/>
      <c r="CI16" s="302"/>
      <c r="CJ16" s="302"/>
      <c r="CK16" s="302"/>
      <c r="CL16" s="302"/>
      <c r="CM16" s="302"/>
      <c r="CN16" s="302"/>
      <c r="CO16" s="302"/>
      <c r="CP16" s="302"/>
      <c r="CQ16" s="302"/>
      <c r="CR16" s="302"/>
      <c r="CS16" s="303"/>
      <c r="CT16" s="304"/>
      <c r="CU16" s="305"/>
      <c r="CV16" s="305"/>
      <c r="CW16" s="305"/>
      <c r="CX16" s="305"/>
      <c r="CY16" s="305"/>
      <c r="CZ16" s="305"/>
      <c r="DA16" s="306"/>
      <c r="DB16" s="304"/>
      <c r="DC16" s="305"/>
      <c r="DD16" s="305"/>
      <c r="DE16" s="305"/>
      <c r="DF16" s="305"/>
      <c r="DG16" s="305"/>
      <c r="DH16" s="305"/>
      <c r="DI16" s="306"/>
    </row>
    <row r="17" spans="1:113" ht="18.75" customHeight="1" x14ac:dyDescent="0.2">
      <c r="A17" s="2"/>
      <c r="B17" s="396"/>
      <c r="C17" s="397"/>
      <c r="D17" s="397"/>
      <c r="E17" s="397"/>
      <c r="F17" s="397"/>
      <c r="G17" s="397"/>
      <c r="H17" s="397"/>
      <c r="I17" s="397"/>
      <c r="J17" s="397"/>
      <c r="K17" s="398"/>
      <c r="L17" s="14"/>
      <c r="M17" s="477" t="s">
        <v>112</v>
      </c>
      <c r="N17" s="478"/>
      <c r="O17" s="478"/>
      <c r="P17" s="478"/>
      <c r="Q17" s="479"/>
      <c r="R17" s="480" t="s">
        <v>233</v>
      </c>
      <c r="S17" s="481"/>
      <c r="T17" s="481"/>
      <c r="U17" s="481"/>
      <c r="V17" s="482"/>
      <c r="W17" s="375" t="s">
        <v>104</v>
      </c>
      <c r="X17" s="317"/>
      <c r="Y17" s="317"/>
      <c r="Z17" s="317"/>
      <c r="AA17" s="317"/>
      <c r="AB17" s="318"/>
      <c r="AC17" s="434">
        <v>6454</v>
      </c>
      <c r="AD17" s="435"/>
      <c r="AE17" s="435"/>
      <c r="AF17" s="435"/>
      <c r="AG17" s="436"/>
      <c r="AH17" s="434">
        <v>6584</v>
      </c>
      <c r="AI17" s="435"/>
      <c r="AJ17" s="435"/>
      <c r="AK17" s="435"/>
      <c r="AL17" s="437"/>
      <c r="AM17" s="470"/>
      <c r="AN17" s="432"/>
      <c r="AO17" s="432"/>
      <c r="AP17" s="432"/>
      <c r="AQ17" s="432"/>
      <c r="AR17" s="432"/>
      <c r="AS17" s="432"/>
      <c r="AT17" s="433"/>
      <c r="AU17" s="471"/>
      <c r="AV17" s="472"/>
      <c r="AW17" s="472"/>
      <c r="AX17" s="472"/>
      <c r="AY17" s="438" t="s">
        <v>237</v>
      </c>
      <c r="AZ17" s="439"/>
      <c r="BA17" s="439"/>
      <c r="BB17" s="439"/>
      <c r="BC17" s="439"/>
      <c r="BD17" s="439"/>
      <c r="BE17" s="439"/>
      <c r="BF17" s="439"/>
      <c r="BG17" s="439"/>
      <c r="BH17" s="439"/>
      <c r="BI17" s="439"/>
      <c r="BJ17" s="439"/>
      <c r="BK17" s="439"/>
      <c r="BL17" s="439"/>
      <c r="BM17" s="440"/>
      <c r="BN17" s="441">
        <v>2377121</v>
      </c>
      <c r="BO17" s="442"/>
      <c r="BP17" s="442"/>
      <c r="BQ17" s="442"/>
      <c r="BR17" s="442"/>
      <c r="BS17" s="442"/>
      <c r="BT17" s="442"/>
      <c r="BU17" s="443"/>
      <c r="BV17" s="441">
        <v>2475530</v>
      </c>
      <c r="BW17" s="442"/>
      <c r="BX17" s="442"/>
      <c r="BY17" s="442"/>
      <c r="BZ17" s="442"/>
      <c r="CA17" s="442"/>
      <c r="CB17" s="442"/>
      <c r="CC17" s="443"/>
      <c r="CD17" s="20"/>
      <c r="CE17" s="302"/>
      <c r="CF17" s="302"/>
      <c r="CG17" s="302"/>
      <c r="CH17" s="302"/>
      <c r="CI17" s="302"/>
      <c r="CJ17" s="302"/>
      <c r="CK17" s="302"/>
      <c r="CL17" s="302"/>
      <c r="CM17" s="302"/>
      <c r="CN17" s="302"/>
      <c r="CO17" s="302"/>
      <c r="CP17" s="302"/>
      <c r="CQ17" s="302"/>
      <c r="CR17" s="302"/>
      <c r="CS17" s="303"/>
      <c r="CT17" s="304"/>
      <c r="CU17" s="305"/>
      <c r="CV17" s="305"/>
      <c r="CW17" s="305"/>
      <c r="CX17" s="305"/>
      <c r="CY17" s="305"/>
      <c r="CZ17" s="305"/>
      <c r="DA17" s="306"/>
      <c r="DB17" s="304"/>
      <c r="DC17" s="305"/>
      <c r="DD17" s="305"/>
      <c r="DE17" s="305"/>
      <c r="DF17" s="305"/>
      <c r="DG17" s="305"/>
      <c r="DH17" s="305"/>
      <c r="DI17" s="306"/>
    </row>
    <row r="18" spans="1:113" ht="18.75" customHeight="1" x14ac:dyDescent="0.2">
      <c r="A18" s="2"/>
      <c r="B18" s="457" t="s">
        <v>238</v>
      </c>
      <c r="C18" s="389"/>
      <c r="D18" s="389"/>
      <c r="E18" s="458"/>
      <c r="F18" s="458"/>
      <c r="G18" s="458"/>
      <c r="H18" s="458"/>
      <c r="I18" s="458"/>
      <c r="J18" s="458"/>
      <c r="K18" s="458"/>
      <c r="L18" s="473">
        <v>108.38</v>
      </c>
      <c r="M18" s="473"/>
      <c r="N18" s="473"/>
      <c r="O18" s="473"/>
      <c r="P18" s="473"/>
      <c r="Q18" s="473"/>
      <c r="R18" s="474"/>
      <c r="S18" s="474"/>
      <c r="T18" s="474"/>
      <c r="U18" s="474"/>
      <c r="V18" s="475"/>
      <c r="W18" s="376"/>
      <c r="X18" s="377"/>
      <c r="Y18" s="377"/>
      <c r="Z18" s="377"/>
      <c r="AA18" s="377"/>
      <c r="AB18" s="370"/>
      <c r="AC18" s="413">
        <v>65.400000000000006</v>
      </c>
      <c r="AD18" s="414"/>
      <c r="AE18" s="414"/>
      <c r="AF18" s="414"/>
      <c r="AG18" s="476"/>
      <c r="AH18" s="413">
        <v>63.2</v>
      </c>
      <c r="AI18" s="414"/>
      <c r="AJ18" s="414"/>
      <c r="AK18" s="414"/>
      <c r="AL18" s="415"/>
      <c r="AM18" s="470"/>
      <c r="AN18" s="432"/>
      <c r="AO18" s="432"/>
      <c r="AP18" s="432"/>
      <c r="AQ18" s="432"/>
      <c r="AR18" s="432"/>
      <c r="AS18" s="432"/>
      <c r="AT18" s="433"/>
      <c r="AU18" s="471"/>
      <c r="AV18" s="472"/>
      <c r="AW18" s="472"/>
      <c r="AX18" s="472"/>
      <c r="AY18" s="438" t="s">
        <v>240</v>
      </c>
      <c r="AZ18" s="439"/>
      <c r="BA18" s="439"/>
      <c r="BB18" s="439"/>
      <c r="BC18" s="439"/>
      <c r="BD18" s="439"/>
      <c r="BE18" s="439"/>
      <c r="BF18" s="439"/>
      <c r="BG18" s="439"/>
      <c r="BH18" s="439"/>
      <c r="BI18" s="439"/>
      <c r="BJ18" s="439"/>
      <c r="BK18" s="439"/>
      <c r="BL18" s="439"/>
      <c r="BM18" s="440"/>
      <c r="BN18" s="441">
        <v>7476824</v>
      </c>
      <c r="BO18" s="442"/>
      <c r="BP18" s="442"/>
      <c r="BQ18" s="442"/>
      <c r="BR18" s="442"/>
      <c r="BS18" s="442"/>
      <c r="BT18" s="442"/>
      <c r="BU18" s="443"/>
      <c r="BV18" s="441">
        <v>7491827</v>
      </c>
      <c r="BW18" s="442"/>
      <c r="BX18" s="442"/>
      <c r="BY18" s="442"/>
      <c r="BZ18" s="442"/>
      <c r="CA18" s="442"/>
      <c r="CB18" s="442"/>
      <c r="CC18" s="443"/>
      <c r="CD18" s="20"/>
      <c r="CE18" s="302"/>
      <c r="CF18" s="302"/>
      <c r="CG18" s="302"/>
      <c r="CH18" s="302"/>
      <c r="CI18" s="302"/>
      <c r="CJ18" s="302"/>
      <c r="CK18" s="302"/>
      <c r="CL18" s="302"/>
      <c r="CM18" s="302"/>
      <c r="CN18" s="302"/>
      <c r="CO18" s="302"/>
      <c r="CP18" s="302"/>
      <c r="CQ18" s="302"/>
      <c r="CR18" s="302"/>
      <c r="CS18" s="303"/>
      <c r="CT18" s="304"/>
      <c r="CU18" s="305"/>
      <c r="CV18" s="305"/>
      <c r="CW18" s="305"/>
      <c r="CX18" s="305"/>
      <c r="CY18" s="305"/>
      <c r="CZ18" s="305"/>
      <c r="DA18" s="306"/>
      <c r="DB18" s="304"/>
      <c r="DC18" s="305"/>
      <c r="DD18" s="305"/>
      <c r="DE18" s="305"/>
      <c r="DF18" s="305"/>
      <c r="DG18" s="305"/>
      <c r="DH18" s="305"/>
      <c r="DI18" s="306"/>
    </row>
    <row r="19" spans="1:113" ht="18.75" customHeight="1" x14ac:dyDescent="0.2">
      <c r="A19" s="2"/>
      <c r="B19" s="457" t="s">
        <v>74</v>
      </c>
      <c r="C19" s="389"/>
      <c r="D19" s="389"/>
      <c r="E19" s="458"/>
      <c r="F19" s="458"/>
      <c r="G19" s="458"/>
      <c r="H19" s="458"/>
      <c r="I19" s="458"/>
      <c r="J19" s="458"/>
      <c r="K19" s="458"/>
      <c r="L19" s="459">
        <v>185</v>
      </c>
      <c r="M19" s="459"/>
      <c r="N19" s="459"/>
      <c r="O19" s="459"/>
      <c r="P19" s="459"/>
      <c r="Q19" s="459"/>
      <c r="R19" s="460"/>
      <c r="S19" s="460"/>
      <c r="T19" s="460"/>
      <c r="U19" s="460"/>
      <c r="V19" s="461"/>
      <c r="W19" s="359"/>
      <c r="X19" s="360"/>
      <c r="Y19" s="360"/>
      <c r="Z19" s="360"/>
      <c r="AA19" s="360"/>
      <c r="AB19" s="360"/>
      <c r="AC19" s="468"/>
      <c r="AD19" s="468"/>
      <c r="AE19" s="468"/>
      <c r="AF19" s="468"/>
      <c r="AG19" s="468"/>
      <c r="AH19" s="468"/>
      <c r="AI19" s="468"/>
      <c r="AJ19" s="468"/>
      <c r="AK19" s="468"/>
      <c r="AL19" s="469"/>
      <c r="AM19" s="470"/>
      <c r="AN19" s="432"/>
      <c r="AO19" s="432"/>
      <c r="AP19" s="432"/>
      <c r="AQ19" s="432"/>
      <c r="AR19" s="432"/>
      <c r="AS19" s="432"/>
      <c r="AT19" s="433"/>
      <c r="AU19" s="471"/>
      <c r="AV19" s="472"/>
      <c r="AW19" s="472"/>
      <c r="AX19" s="472"/>
      <c r="AY19" s="438" t="s">
        <v>224</v>
      </c>
      <c r="AZ19" s="439"/>
      <c r="BA19" s="439"/>
      <c r="BB19" s="439"/>
      <c r="BC19" s="439"/>
      <c r="BD19" s="439"/>
      <c r="BE19" s="439"/>
      <c r="BF19" s="439"/>
      <c r="BG19" s="439"/>
      <c r="BH19" s="439"/>
      <c r="BI19" s="439"/>
      <c r="BJ19" s="439"/>
      <c r="BK19" s="439"/>
      <c r="BL19" s="439"/>
      <c r="BM19" s="440"/>
      <c r="BN19" s="441">
        <v>9082156</v>
      </c>
      <c r="BO19" s="442"/>
      <c r="BP19" s="442"/>
      <c r="BQ19" s="442"/>
      <c r="BR19" s="442"/>
      <c r="BS19" s="442"/>
      <c r="BT19" s="442"/>
      <c r="BU19" s="443"/>
      <c r="BV19" s="441">
        <v>8985699</v>
      </c>
      <c r="BW19" s="442"/>
      <c r="BX19" s="442"/>
      <c r="BY19" s="442"/>
      <c r="BZ19" s="442"/>
      <c r="CA19" s="442"/>
      <c r="CB19" s="442"/>
      <c r="CC19" s="443"/>
      <c r="CD19" s="20"/>
      <c r="CE19" s="302"/>
      <c r="CF19" s="302"/>
      <c r="CG19" s="302"/>
      <c r="CH19" s="302"/>
      <c r="CI19" s="302"/>
      <c r="CJ19" s="302"/>
      <c r="CK19" s="302"/>
      <c r="CL19" s="302"/>
      <c r="CM19" s="302"/>
      <c r="CN19" s="302"/>
      <c r="CO19" s="302"/>
      <c r="CP19" s="302"/>
      <c r="CQ19" s="302"/>
      <c r="CR19" s="302"/>
      <c r="CS19" s="303"/>
      <c r="CT19" s="304"/>
      <c r="CU19" s="305"/>
      <c r="CV19" s="305"/>
      <c r="CW19" s="305"/>
      <c r="CX19" s="305"/>
      <c r="CY19" s="305"/>
      <c r="CZ19" s="305"/>
      <c r="DA19" s="306"/>
      <c r="DB19" s="304"/>
      <c r="DC19" s="305"/>
      <c r="DD19" s="305"/>
      <c r="DE19" s="305"/>
      <c r="DF19" s="305"/>
      <c r="DG19" s="305"/>
      <c r="DH19" s="305"/>
      <c r="DI19" s="306"/>
    </row>
    <row r="20" spans="1:113" ht="18.75" customHeight="1" x14ac:dyDescent="0.2">
      <c r="A20" s="2"/>
      <c r="B20" s="457" t="s">
        <v>241</v>
      </c>
      <c r="C20" s="389"/>
      <c r="D20" s="389"/>
      <c r="E20" s="458"/>
      <c r="F20" s="458"/>
      <c r="G20" s="458"/>
      <c r="H20" s="458"/>
      <c r="I20" s="458"/>
      <c r="J20" s="458"/>
      <c r="K20" s="458"/>
      <c r="L20" s="459">
        <v>8038</v>
      </c>
      <c r="M20" s="459"/>
      <c r="N20" s="459"/>
      <c r="O20" s="459"/>
      <c r="P20" s="459"/>
      <c r="Q20" s="459"/>
      <c r="R20" s="460"/>
      <c r="S20" s="460"/>
      <c r="T20" s="460"/>
      <c r="U20" s="460"/>
      <c r="V20" s="461"/>
      <c r="W20" s="376"/>
      <c r="X20" s="377"/>
      <c r="Y20" s="377"/>
      <c r="Z20" s="377"/>
      <c r="AA20" s="377"/>
      <c r="AB20" s="377"/>
      <c r="AC20" s="462"/>
      <c r="AD20" s="462"/>
      <c r="AE20" s="462"/>
      <c r="AF20" s="462"/>
      <c r="AG20" s="462"/>
      <c r="AH20" s="462"/>
      <c r="AI20" s="462"/>
      <c r="AJ20" s="462"/>
      <c r="AK20" s="462"/>
      <c r="AL20" s="463"/>
      <c r="AM20" s="464"/>
      <c r="AN20" s="405"/>
      <c r="AO20" s="405"/>
      <c r="AP20" s="405"/>
      <c r="AQ20" s="405"/>
      <c r="AR20" s="405"/>
      <c r="AS20" s="405"/>
      <c r="AT20" s="406"/>
      <c r="AU20" s="465"/>
      <c r="AV20" s="466"/>
      <c r="AW20" s="466"/>
      <c r="AX20" s="467"/>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20"/>
      <c r="CE20" s="302"/>
      <c r="CF20" s="302"/>
      <c r="CG20" s="302"/>
      <c r="CH20" s="302"/>
      <c r="CI20" s="302"/>
      <c r="CJ20" s="302"/>
      <c r="CK20" s="302"/>
      <c r="CL20" s="302"/>
      <c r="CM20" s="302"/>
      <c r="CN20" s="302"/>
      <c r="CO20" s="302"/>
      <c r="CP20" s="302"/>
      <c r="CQ20" s="302"/>
      <c r="CR20" s="302"/>
      <c r="CS20" s="303"/>
      <c r="CT20" s="304"/>
      <c r="CU20" s="305"/>
      <c r="CV20" s="305"/>
      <c r="CW20" s="305"/>
      <c r="CX20" s="305"/>
      <c r="CY20" s="305"/>
      <c r="CZ20" s="305"/>
      <c r="DA20" s="306"/>
      <c r="DB20" s="304"/>
      <c r="DC20" s="305"/>
      <c r="DD20" s="305"/>
      <c r="DE20" s="305"/>
      <c r="DF20" s="305"/>
      <c r="DG20" s="305"/>
      <c r="DH20" s="305"/>
      <c r="DI20" s="306"/>
    </row>
    <row r="21" spans="1:113" ht="18.75" customHeight="1" x14ac:dyDescent="0.2">
      <c r="A21" s="2"/>
      <c r="B21" s="454" t="s">
        <v>243</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6"/>
      <c r="AY21" s="416"/>
      <c r="AZ21" s="417"/>
      <c r="BA21" s="417"/>
      <c r="BB21" s="417"/>
      <c r="BC21" s="417"/>
      <c r="BD21" s="417"/>
      <c r="BE21" s="417"/>
      <c r="BF21" s="417"/>
      <c r="BG21" s="417"/>
      <c r="BH21" s="417"/>
      <c r="BI21" s="417"/>
      <c r="BJ21" s="417"/>
      <c r="BK21" s="417"/>
      <c r="BL21" s="417"/>
      <c r="BM21" s="418"/>
      <c r="BN21" s="419"/>
      <c r="BO21" s="420"/>
      <c r="BP21" s="420"/>
      <c r="BQ21" s="420"/>
      <c r="BR21" s="420"/>
      <c r="BS21" s="420"/>
      <c r="BT21" s="420"/>
      <c r="BU21" s="421"/>
      <c r="BV21" s="419"/>
      <c r="BW21" s="420"/>
      <c r="BX21" s="420"/>
      <c r="BY21" s="420"/>
      <c r="BZ21" s="420"/>
      <c r="CA21" s="420"/>
      <c r="CB21" s="420"/>
      <c r="CC21" s="421"/>
      <c r="CD21" s="20"/>
      <c r="CE21" s="302"/>
      <c r="CF21" s="302"/>
      <c r="CG21" s="302"/>
      <c r="CH21" s="302"/>
      <c r="CI21" s="302"/>
      <c r="CJ21" s="302"/>
      <c r="CK21" s="302"/>
      <c r="CL21" s="302"/>
      <c r="CM21" s="302"/>
      <c r="CN21" s="302"/>
      <c r="CO21" s="302"/>
      <c r="CP21" s="302"/>
      <c r="CQ21" s="302"/>
      <c r="CR21" s="302"/>
      <c r="CS21" s="303"/>
      <c r="CT21" s="304"/>
      <c r="CU21" s="305"/>
      <c r="CV21" s="305"/>
      <c r="CW21" s="305"/>
      <c r="CX21" s="305"/>
      <c r="CY21" s="305"/>
      <c r="CZ21" s="305"/>
      <c r="DA21" s="306"/>
      <c r="DB21" s="304"/>
      <c r="DC21" s="305"/>
      <c r="DD21" s="305"/>
      <c r="DE21" s="305"/>
      <c r="DF21" s="305"/>
      <c r="DG21" s="305"/>
      <c r="DH21" s="305"/>
      <c r="DI21" s="306"/>
    </row>
    <row r="22" spans="1:113" ht="18.75" customHeight="1" x14ac:dyDescent="0.2">
      <c r="A22" s="2"/>
      <c r="B22" s="423" t="s">
        <v>244</v>
      </c>
      <c r="C22" s="337"/>
      <c r="D22" s="338"/>
      <c r="E22" s="316" t="s">
        <v>9</v>
      </c>
      <c r="F22" s="317"/>
      <c r="G22" s="317"/>
      <c r="H22" s="317"/>
      <c r="I22" s="317"/>
      <c r="J22" s="317"/>
      <c r="K22" s="318"/>
      <c r="L22" s="316" t="s">
        <v>246</v>
      </c>
      <c r="M22" s="317"/>
      <c r="N22" s="317"/>
      <c r="O22" s="317"/>
      <c r="P22" s="318"/>
      <c r="Q22" s="322" t="s">
        <v>247</v>
      </c>
      <c r="R22" s="323"/>
      <c r="S22" s="323"/>
      <c r="T22" s="323"/>
      <c r="U22" s="323"/>
      <c r="V22" s="324"/>
      <c r="W22" s="336" t="s">
        <v>249</v>
      </c>
      <c r="X22" s="337"/>
      <c r="Y22" s="338"/>
      <c r="Z22" s="316" t="s">
        <v>9</v>
      </c>
      <c r="AA22" s="317"/>
      <c r="AB22" s="317"/>
      <c r="AC22" s="317"/>
      <c r="AD22" s="317"/>
      <c r="AE22" s="317"/>
      <c r="AF22" s="317"/>
      <c r="AG22" s="318"/>
      <c r="AH22" s="328" t="s">
        <v>189</v>
      </c>
      <c r="AI22" s="317"/>
      <c r="AJ22" s="317"/>
      <c r="AK22" s="317"/>
      <c r="AL22" s="318"/>
      <c r="AM22" s="328" t="s">
        <v>250</v>
      </c>
      <c r="AN22" s="329"/>
      <c r="AO22" s="329"/>
      <c r="AP22" s="329"/>
      <c r="AQ22" s="329"/>
      <c r="AR22" s="330"/>
      <c r="AS22" s="322" t="s">
        <v>247</v>
      </c>
      <c r="AT22" s="323"/>
      <c r="AU22" s="323"/>
      <c r="AV22" s="323"/>
      <c r="AW22" s="323"/>
      <c r="AX22" s="334"/>
      <c r="AY22" s="444" t="s">
        <v>251</v>
      </c>
      <c r="AZ22" s="445"/>
      <c r="BA22" s="445"/>
      <c r="BB22" s="445"/>
      <c r="BC22" s="445"/>
      <c r="BD22" s="445"/>
      <c r="BE22" s="445"/>
      <c r="BF22" s="445"/>
      <c r="BG22" s="445"/>
      <c r="BH22" s="445"/>
      <c r="BI22" s="445"/>
      <c r="BJ22" s="445"/>
      <c r="BK22" s="445"/>
      <c r="BL22" s="445"/>
      <c r="BM22" s="446"/>
      <c r="BN22" s="428">
        <v>14223145</v>
      </c>
      <c r="BO22" s="429"/>
      <c r="BP22" s="429"/>
      <c r="BQ22" s="429"/>
      <c r="BR22" s="429"/>
      <c r="BS22" s="429"/>
      <c r="BT22" s="429"/>
      <c r="BU22" s="430"/>
      <c r="BV22" s="428">
        <v>14544291</v>
      </c>
      <c r="BW22" s="429"/>
      <c r="BX22" s="429"/>
      <c r="BY22" s="429"/>
      <c r="BZ22" s="429"/>
      <c r="CA22" s="429"/>
      <c r="CB22" s="429"/>
      <c r="CC22" s="430"/>
      <c r="CD22" s="20"/>
      <c r="CE22" s="302"/>
      <c r="CF22" s="302"/>
      <c r="CG22" s="302"/>
      <c r="CH22" s="302"/>
      <c r="CI22" s="302"/>
      <c r="CJ22" s="302"/>
      <c r="CK22" s="302"/>
      <c r="CL22" s="302"/>
      <c r="CM22" s="302"/>
      <c r="CN22" s="302"/>
      <c r="CO22" s="302"/>
      <c r="CP22" s="302"/>
      <c r="CQ22" s="302"/>
      <c r="CR22" s="302"/>
      <c r="CS22" s="303"/>
      <c r="CT22" s="304"/>
      <c r="CU22" s="305"/>
      <c r="CV22" s="305"/>
      <c r="CW22" s="305"/>
      <c r="CX22" s="305"/>
      <c r="CY22" s="305"/>
      <c r="CZ22" s="305"/>
      <c r="DA22" s="306"/>
      <c r="DB22" s="304"/>
      <c r="DC22" s="305"/>
      <c r="DD22" s="305"/>
      <c r="DE22" s="305"/>
      <c r="DF22" s="305"/>
      <c r="DG22" s="305"/>
      <c r="DH22" s="305"/>
      <c r="DI22" s="306"/>
    </row>
    <row r="23" spans="1:113" ht="18.75" customHeight="1" x14ac:dyDescent="0.2">
      <c r="A23" s="2"/>
      <c r="B23" s="424"/>
      <c r="C23" s="340"/>
      <c r="D23" s="341"/>
      <c r="E23" s="319"/>
      <c r="F23" s="320"/>
      <c r="G23" s="320"/>
      <c r="H23" s="320"/>
      <c r="I23" s="320"/>
      <c r="J23" s="320"/>
      <c r="K23" s="321"/>
      <c r="L23" s="319"/>
      <c r="M23" s="320"/>
      <c r="N23" s="320"/>
      <c r="O23" s="320"/>
      <c r="P23" s="321"/>
      <c r="Q23" s="325"/>
      <c r="R23" s="326"/>
      <c r="S23" s="326"/>
      <c r="T23" s="326"/>
      <c r="U23" s="326"/>
      <c r="V23" s="327"/>
      <c r="W23" s="339"/>
      <c r="X23" s="340"/>
      <c r="Y23" s="341"/>
      <c r="Z23" s="319"/>
      <c r="AA23" s="320"/>
      <c r="AB23" s="320"/>
      <c r="AC23" s="320"/>
      <c r="AD23" s="320"/>
      <c r="AE23" s="320"/>
      <c r="AF23" s="320"/>
      <c r="AG23" s="321"/>
      <c r="AH23" s="319"/>
      <c r="AI23" s="320"/>
      <c r="AJ23" s="320"/>
      <c r="AK23" s="320"/>
      <c r="AL23" s="321"/>
      <c r="AM23" s="331"/>
      <c r="AN23" s="332"/>
      <c r="AO23" s="332"/>
      <c r="AP23" s="332"/>
      <c r="AQ23" s="332"/>
      <c r="AR23" s="333"/>
      <c r="AS23" s="325"/>
      <c r="AT23" s="326"/>
      <c r="AU23" s="326"/>
      <c r="AV23" s="326"/>
      <c r="AW23" s="326"/>
      <c r="AX23" s="335"/>
      <c r="AY23" s="438" t="s">
        <v>254</v>
      </c>
      <c r="AZ23" s="439"/>
      <c r="BA23" s="439"/>
      <c r="BB23" s="439"/>
      <c r="BC23" s="439"/>
      <c r="BD23" s="439"/>
      <c r="BE23" s="439"/>
      <c r="BF23" s="439"/>
      <c r="BG23" s="439"/>
      <c r="BH23" s="439"/>
      <c r="BI23" s="439"/>
      <c r="BJ23" s="439"/>
      <c r="BK23" s="439"/>
      <c r="BL23" s="439"/>
      <c r="BM23" s="440"/>
      <c r="BN23" s="441">
        <v>5877735</v>
      </c>
      <c r="BO23" s="442"/>
      <c r="BP23" s="442"/>
      <c r="BQ23" s="442"/>
      <c r="BR23" s="442"/>
      <c r="BS23" s="442"/>
      <c r="BT23" s="442"/>
      <c r="BU23" s="443"/>
      <c r="BV23" s="441">
        <v>5990025</v>
      </c>
      <c r="BW23" s="442"/>
      <c r="BX23" s="442"/>
      <c r="BY23" s="442"/>
      <c r="BZ23" s="442"/>
      <c r="CA23" s="442"/>
      <c r="CB23" s="442"/>
      <c r="CC23" s="443"/>
      <c r="CD23" s="20"/>
      <c r="CE23" s="302"/>
      <c r="CF23" s="302"/>
      <c r="CG23" s="302"/>
      <c r="CH23" s="302"/>
      <c r="CI23" s="302"/>
      <c r="CJ23" s="302"/>
      <c r="CK23" s="302"/>
      <c r="CL23" s="302"/>
      <c r="CM23" s="302"/>
      <c r="CN23" s="302"/>
      <c r="CO23" s="302"/>
      <c r="CP23" s="302"/>
      <c r="CQ23" s="302"/>
      <c r="CR23" s="302"/>
      <c r="CS23" s="303"/>
      <c r="CT23" s="304"/>
      <c r="CU23" s="305"/>
      <c r="CV23" s="305"/>
      <c r="CW23" s="305"/>
      <c r="CX23" s="305"/>
      <c r="CY23" s="305"/>
      <c r="CZ23" s="305"/>
      <c r="DA23" s="306"/>
      <c r="DB23" s="304"/>
      <c r="DC23" s="305"/>
      <c r="DD23" s="305"/>
      <c r="DE23" s="305"/>
      <c r="DF23" s="305"/>
      <c r="DG23" s="305"/>
      <c r="DH23" s="305"/>
      <c r="DI23" s="306"/>
    </row>
    <row r="24" spans="1:113" ht="18.75" customHeight="1" x14ac:dyDescent="0.2">
      <c r="A24" s="2"/>
      <c r="B24" s="424"/>
      <c r="C24" s="340"/>
      <c r="D24" s="341"/>
      <c r="E24" s="431" t="s">
        <v>255</v>
      </c>
      <c r="F24" s="432"/>
      <c r="G24" s="432"/>
      <c r="H24" s="432"/>
      <c r="I24" s="432"/>
      <c r="J24" s="432"/>
      <c r="K24" s="433"/>
      <c r="L24" s="434">
        <v>1</v>
      </c>
      <c r="M24" s="435"/>
      <c r="N24" s="435"/>
      <c r="O24" s="435"/>
      <c r="P24" s="436"/>
      <c r="Q24" s="434">
        <v>7140</v>
      </c>
      <c r="R24" s="435"/>
      <c r="S24" s="435"/>
      <c r="T24" s="435"/>
      <c r="U24" s="435"/>
      <c r="V24" s="436"/>
      <c r="W24" s="339"/>
      <c r="X24" s="340"/>
      <c r="Y24" s="341"/>
      <c r="Z24" s="431" t="s">
        <v>259</v>
      </c>
      <c r="AA24" s="432"/>
      <c r="AB24" s="432"/>
      <c r="AC24" s="432"/>
      <c r="AD24" s="432"/>
      <c r="AE24" s="432"/>
      <c r="AF24" s="432"/>
      <c r="AG24" s="433"/>
      <c r="AH24" s="434">
        <v>232</v>
      </c>
      <c r="AI24" s="435"/>
      <c r="AJ24" s="435"/>
      <c r="AK24" s="435"/>
      <c r="AL24" s="436"/>
      <c r="AM24" s="434">
        <v>695536</v>
      </c>
      <c r="AN24" s="435"/>
      <c r="AO24" s="435"/>
      <c r="AP24" s="435"/>
      <c r="AQ24" s="435"/>
      <c r="AR24" s="436"/>
      <c r="AS24" s="434">
        <v>2998</v>
      </c>
      <c r="AT24" s="435"/>
      <c r="AU24" s="435"/>
      <c r="AV24" s="435"/>
      <c r="AW24" s="435"/>
      <c r="AX24" s="437"/>
      <c r="AY24" s="416" t="s">
        <v>260</v>
      </c>
      <c r="AZ24" s="417"/>
      <c r="BA24" s="417"/>
      <c r="BB24" s="417"/>
      <c r="BC24" s="417"/>
      <c r="BD24" s="417"/>
      <c r="BE24" s="417"/>
      <c r="BF24" s="417"/>
      <c r="BG24" s="417"/>
      <c r="BH24" s="417"/>
      <c r="BI24" s="417"/>
      <c r="BJ24" s="417"/>
      <c r="BK24" s="417"/>
      <c r="BL24" s="417"/>
      <c r="BM24" s="418"/>
      <c r="BN24" s="441">
        <v>9872347</v>
      </c>
      <c r="BO24" s="442"/>
      <c r="BP24" s="442"/>
      <c r="BQ24" s="442"/>
      <c r="BR24" s="442"/>
      <c r="BS24" s="442"/>
      <c r="BT24" s="442"/>
      <c r="BU24" s="443"/>
      <c r="BV24" s="441">
        <v>10018815</v>
      </c>
      <c r="BW24" s="442"/>
      <c r="BX24" s="442"/>
      <c r="BY24" s="442"/>
      <c r="BZ24" s="442"/>
      <c r="CA24" s="442"/>
      <c r="CB24" s="442"/>
      <c r="CC24" s="443"/>
      <c r="CD24" s="20"/>
      <c r="CE24" s="302"/>
      <c r="CF24" s="302"/>
      <c r="CG24" s="302"/>
      <c r="CH24" s="302"/>
      <c r="CI24" s="302"/>
      <c r="CJ24" s="302"/>
      <c r="CK24" s="302"/>
      <c r="CL24" s="302"/>
      <c r="CM24" s="302"/>
      <c r="CN24" s="302"/>
      <c r="CO24" s="302"/>
      <c r="CP24" s="302"/>
      <c r="CQ24" s="302"/>
      <c r="CR24" s="302"/>
      <c r="CS24" s="303"/>
      <c r="CT24" s="304"/>
      <c r="CU24" s="305"/>
      <c r="CV24" s="305"/>
      <c r="CW24" s="305"/>
      <c r="CX24" s="305"/>
      <c r="CY24" s="305"/>
      <c r="CZ24" s="305"/>
      <c r="DA24" s="306"/>
      <c r="DB24" s="304"/>
      <c r="DC24" s="305"/>
      <c r="DD24" s="305"/>
      <c r="DE24" s="305"/>
      <c r="DF24" s="305"/>
      <c r="DG24" s="305"/>
      <c r="DH24" s="305"/>
      <c r="DI24" s="306"/>
    </row>
    <row r="25" spans="1:113" ht="18.75" customHeight="1" x14ac:dyDescent="0.2">
      <c r="A25" s="2"/>
      <c r="B25" s="424"/>
      <c r="C25" s="340"/>
      <c r="D25" s="341"/>
      <c r="E25" s="431" t="s">
        <v>263</v>
      </c>
      <c r="F25" s="432"/>
      <c r="G25" s="432"/>
      <c r="H25" s="432"/>
      <c r="I25" s="432"/>
      <c r="J25" s="432"/>
      <c r="K25" s="433"/>
      <c r="L25" s="434">
        <v>1</v>
      </c>
      <c r="M25" s="435"/>
      <c r="N25" s="435"/>
      <c r="O25" s="435"/>
      <c r="P25" s="436"/>
      <c r="Q25" s="434">
        <v>5830</v>
      </c>
      <c r="R25" s="435"/>
      <c r="S25" s="435"/>
      <c r="T25" s="435"/>
      <c r="U25" s="435"/>
      <c r="V25" s="436"/>
      <c r="W25" s="339"/>
      <c r="X25" s="340"/>
      <c r="Y25" s="341"/>
      <c r="Z25" s="431" t="s">
        <v>264</v>
      </c>
      <c r="AA25" s="432"/>
      <c r="AB25" s="432"/>
      <c r="AC25" s="432"/>
      <c r="AD25" s="432"/>
      <c r="AE25" s="432"/>
      <c r="AF25" s="432"/>
      <c r="AG25" s="433"/>
      <c r="AH25" s="434" t="s">
        <v>206</v>
      </c>
      <c r="AI25" s="435"/>
      <c r="AJ25" s="435"/>
      <c r="AK25" s="435"/>
      <c r="AL25" s="436"/>
      <c r="AM25" s="434" t="s">
        <v>206</v>
      </c>
      <c r="AN25" s="435"/>
      <c r="AO25" s="435"/>
      <c r="AP25" s="435"/>
      <c r="AQ25" s="435"/>
      <c r="AR25" s="436"/>
      <c r="AS25" s="434" t="s">
        <v>206</v>
      </c>
      <c r="AT25" s="435"/>
      <c r="AU25" s="435"/>
      <c r="AV25" s="435"/>
      <c r="AW25" s="435"/>
      <c r="AX25" s="437"/>
      <c r="AY25" s="444" t="s">
        <v>42</v>
      </c>
      <c r="AZ25" s="445"/>
      <c r="BA25" s="445"/>
      <c r="BB25" s="445"/>
      <c r="BC25" s="445"/>
      <c r="BD25" s="445"/>
      <c r="BE25" s="445"/>
      <c r="BF25" s="445"/>
      <c r="BG25" s="445"/>
      <c r="BH25" s="445"/>
      <c r="BI25" s="445"/>
      <c r="BJ25" s="445"/>
      <c r="BK25" s="445"/>
      <c r="BL25" s="445"/>
      <c r="BM25" s="446"/>
      <c r="BN25" s="428">
        <v>40473</v>
      </c>
      <c r="BO25" s="429"/>
      <c r="BP25" s="429"/>
      <c r="BQ25" s="429"/>
      <c r="BR25" s="429"/>
      <c r="BS25" s="429"/>
      <c r="BT25" s="429"/>
      <c r="BU25" s="430"/>
      <c r="BV25" s="428">
        <v>856104</v>
      </c>
      <c r="BW25" s="429"/>
      <c r="BX25" s="429"/>
      <c r="BY25" s="429"/>
      <c r="BZ25" s="429"/>
      <c r="CA25" s="429"/>
      <c r="CB25" s="429"/>
      <c r="CC25" s="430"/>
      <c r="CD25" s="20"/>
      <c r="CE25" s="302"/>
      <c r="CF25" s="302"/>
      <c r="CG25" s="302"/>
      <c r="CH25" s="302"/>
      <c r="CI25" s="302"/>
      <c r="CJ25" s="302"/>
      <c r="CK25" s="302"/>
      <c r="CL25" s="302"/>
      <c r="CM25" s="302"/>
      <c r="CN25" s="302"/>
      <c r="CO25" s="302"/>
      <c r="CP25" s="302"/>
      <c r="CQ25" s="302"/>
      <c r="CR25" s="302"/>
      <c r="CS25" s="303"/>
      <c r="CT25" s="304"/>
      <c r="CU25" s="305"/>
      <c r="CV25" s="305"/>
      <c r="CW25" s="305"/>
      <c r="CX25" s="305"/>
      <c r="CY25" s="305"/>
      <c r="CZ25" s="305"/>
      <c r="DA25" s="306"/>
      <c r="DB25" s="304"/>
      <c r="DC25" s="305"/>
      <c r="DD25" s="305"/>
      <c r="DE25" s="305"/>
      <c r="DF25" s="305"/>
      <c r="DG25" s="305"/>
      <c r="DH25" s="305"/>
      <c r="DI25" s="306"/>
    </row>
    <row r="26" spans="1:113" ht="18.75" customHeight="1" x14ac:dyDescent="0.2">
      <c r="A26" s="2"/>
      <c r="B26" s="424"/>
      <c r="C26" s="340"/>
      <c r="D26" s="341"/>
      <c r="E26" s="431" t="s">
        <v>265</v>
      </c>
      <c r="F26" s="432"/>
      <c r="G26" s="432"/>
      <c r="H26" s="432"/>
      <c r="I26" s="432"/>
      <c r="J26" s="432"/>
      <c r="K26" s="433"/>
      <c r="L26" s="434">
        <v>1</v>
      </c>
      <c r="M26" s="435"/>
      <c r="N26" s="435"/>
      <c r="O26" s="435"/>
      <c r="P26" s="436"/>
      <c r="Q26" s="434">
        <v>5460</v>
      </c>
      <c r="R26" s="435"/>
      <c r="S26" s="435"/>
      <c r="T26" s="435"/>
      <c r="U26" s="435"/>
      <c r="V26" s="436"/>
      <c r="W26" s="339"/>
      <c r="X26" s="340"/>
      <c r="Y26" s="341"/>
      <c r="Z26" s="431" t="s">
        <v>266</v>
      </c>
      <c r="AA26" s="450"/>
      <c r="AB26" s="450"/>
      <c r="AC26" s="450"/>
      <c r="AD26" s="450"/>
      <c r="AE26" s="450"/>
      <c r="AF26" s="450"/>
      <c r="AG26" s="451"/>
      <c r="AH26" s="434">
        <v>15</v>
      </c>
      <c r="AI26" s="435"/>
      <c r="AJ26" s="435"/>
      <c r="AK26" s="435"/>
      <c r="AL26" s="436"/>
      <c r="AM26" s="434">
        <v>44355</v>
      </c>
      <c r="AN26" s="435"/>
      <c r="AO26" s="435"/>
      <c r="AP26" s="435"/>
      <c r="AQ26" s="435"/>
      <c r="AR26" s="436"/>
      <c r="AS26" s="434">
        <v>2957</v>
      </c>
      <c r="AT26" s="435"/>
      <c r="AU26" s="435"/>
      <c r="AV26" s="435"/>
      <c r="AW26" s="435"/>
      <c r="AX26" s="437"/>
      <c r="AY26" s="452" t="s">
        <v>267</v>
      </c>
      <c r="AZ26" s="403"/>
      <c r="BA26" s="403"/>
      <c r="BB26" s="403"/>
      <c r="BC26" s="403"/>
      <c r="BD26" s="403"/>
      <c r="BE26" s="403"/>
      <c r="BF26" s="403"/>
      <c r="BG26" s="403"/>
      <c r="BH26" s="403"/>
      <c r="BI26" s="403"/>
      <c r="BJ26" s="403"/>
      <c r="BK26" s="403"/>
      <c r="BL26" s="403"/>
      <c r="BM26" s="453"/>
      <c r="BN26" s="441" t="s">
        <v>206</v>
      </c>
      <c r="BO26" s="442"/>
      <c r="BP26" s="442"/>
      <c r="BQ26" s="442"/>
      <c r="BR26" s="442"/>
      <c r="BS26" s="442"/>
      <c r="BT26" s="442"/>
      <c r="BU26" s="443"/>
      <c r="BV26" s="441" t="s">
        <v>206</v>
      </c>
      <c r="BW26" s="442"/>
      <c r="BX26" s="442"/>
      <c r="BY26" s="442"/>
      <c r="BZ26" s="442"/>
      <c r="CA26" s="442"/>
      <c r="CB26" s="442"/>
      <c r="CC26" s="443"/>
      <c r="CD26" s="20"/>
      <c r="CE26" s="302"/>
      <c r="CF26" s="302"/>
      <c r="CG26" s="302"/>
      <c r="CH26" s="302"/>
      <c r="CI26" s="302"/>
      <c r="CJ26" s="302"/>
      <c r="CK26" s="302"/>
      <c r="CL26" s="302"/>
      <c r="CM26" s="302"/>
      <c r="CN26" s="302"/>
      <c r="CO26" s="302"/>
      <c r="CP26" s="302"/>
      <c r="CQ26" s="302"/>
      <c r="CR26" s="302"/>
      <c r="CS26" s="303"/>
      <c r="CT26" s="304"/>
      <c r="CU26" s="305"/>
      <c r="CV26" s="305"/>
      <c r="CW26" s="305"/>
      <c r="CX26" s="305"/>
      <c r="CY26" s="305"/>
      <c r="CZ26" s="305"/>
      <c r="DA26" s="306"/>
      <c r="DB26" s="304"/>
      <c r="DC26" s="305"/>
      <c r="DD26" s="305"/>
      <c r="DE26" s="305"/>
      <c r="DF26" s="305"/>
      <c r="DG26" s="305"/>
      <c r="DH26" s="305"/>
      <c r="DI26" s="306"/>
    </row>
    <row r="27" spans="1:113" ht="18.75" customHeight="1" x14ac:dyDescent="0.2">
      <c r="A27" s="2"/>
      <c r="B27" s="424"/>
      <c r="C27" s="340"/>
      <c r="D27" s="341"/>
      <c r="E27" s="431" t="s">
        <v>268</v>
      </c>
      <c r="F27" s="432"/>
      <c r="G27" s="432"/>
      <c r="H27" s="432"/>
      <c r="I27" s="432"/>
      <c r="J27" s="432"/>
      <c r="K27" s="433"/>
      <c r="L27" s="434">
        <v>1</v>
      </c>
      <c r="M27" s="435"/>
      <c r="N27" s="435"/>
      <c r="O27" s="435"/>
      <c r="P27" s="436"/>
      <c r="Q27" s="434">
        <v>3100</v>
      </c>
      <c r="R27" s="435"/>
      <c r="S27" s="435"/>
      <c r="T27" s="435"/>
      <c r="U27" s="435"/>
      <c r="V27" s="436"/>
      <c r="W27" s="339"/>
      <c r="X27" s="340"/>
      <c r="Y27" s="341"/>
      <c r="Z27" s="431" t="s">
        <v>270</v>
      </c>
      <c r="AA27" s="432"/>
      <c r="AB27" s="432"/>
      <c r="AC27" s="432"/>
      <c r="AD27" s="432"/>
      <c r="AE27" s="432"/>
      <c r="AF27" s="432"/>
      <c r="AG27" s="433"/>
      <c r="AH27" s="434" t="s">
        <v>206</v>
      </c>
      <c r="AI27" s="435"/>
      <c r="AJ27" s="435"/>
      <c r="AK27" s="435"/>
      <c r="AL27" s="436"/>
      <c r="AM27" s="434" t="s">
        <v>206</v>
      </c>
      <c r="AN27" s="435"/>
      <c r="AO27" s="435"/>
      <c r="AP27" s="435"/>
      <c r="AQ27" s="435"/>
      <c r="AR27" s="436"/>
      <c r="AS27" s="434" t="s">
        <v>206</v>
      </c>
      <c r="AT27" s="435"/>
      <c r="AU27" s="435"/>
      <c r="AV27" s="435"/>
      <c r="AW27" s="435"/>
      <c r="AX27" s="437"/>
      <c r="AY27" s="447" t="s">
        <v>272</v>
      </c>
      <c r="AZ27" s="448"/>
      <c r="BA27" s="448"/>
      <c r="BB27" s="448"/>
      <c r="BC27" s="448"/>
      <c r="BD27" s="448"/>
      <c r="BE27" s="448"/>
      <c r="BF27" s="448"/>
      <c r="BG27" s="448"/>
      <c r="BH27" s="448"/>
      <c r="BI27" s="448"/>
      <c r="BJ27" s="448"/>
      <c r="BK27" s="448"/>
      <c r="BL27" s="448"/>
      <c r="BM27" s="449"/>
      <c r="BN27" s="419">
        <v>321754</v>
      </c>
      <c r="BO27" s="420"/>
      <c r="BP27" s="420"/>
      <c r="BQ27" s="420"/>
      <c r="BR27" s="420"/>
      <c r="BS27" s="420"/>
      <c r="BT27" s="420"/>
      <c r="BU27" s="421"/>
      <c r="BV27" s="419">
        <v>321704</v>
      </c>
      <c r="BW27" s="420"/>
      <c r="BX27" s="420"/>
      <c r="BY27" s="420"/>
      <c r="BZ27" s="420"/>
      <c r="CA27" s="420"/>
      <c r="CB27" s="420"/>
      <c r="CC27" s="421"/>
      <c r="CD27" s="16"/>
      <c r="CE27" s="302"/>
      <c r="CF27" s="302"/>
      <c r="CG27" s="302"/>
      <c r="CH27" s="302"/>
      <c r="CI27" s="302"/>
      <c r="CJ27" s="302"/>
      <c r="CK27" s="302"/>
      <c r="CL27" s="302"/>
      <c r="CM27" s="302"/>
      <c r="CN27" s="302"/>
      <c r="CO27" s="302"/>
      <c r="CP27" s="302"/>
      <c r="CQ27" s="302"/>
      <c r="CR27" s="302"/>
      <c r="CS27" s="303"/>
      <c r="CT27" s="304"/>
      <c r="CU27" s="305"/>
      <c r="CV27" s="305"/>
      <c r="CW27" s="305"/>
      <c r="CX27" s="305"/>
      <c r="CY27" s="305"/>
      <c r="CZ27" s="305"/>
      <c r="DA27" s="306"/>
      <c r="DB27" s="304"/>
      <c r="DC27" s="305"/>
      <c r="DD27" s="305"/>
      <c r="DE27" s="305"/>
      <c r="DF27" s="305"/>
      <c r="DG27" s="305"/>
      <c r="DH27" s="305"/>
      <c r="DI27" s="306"/>
    </row>
    <row r="28" spans="1:113" ht="18.75" customHeight="1" x14ac:dyDescent="0.2">
      <c r="A28" s="2"/>
      <c r="B28" s="424"/>
      <c r="C28" s="340"/>
      <c r="D28" s="341"/>
      <c r="E28" s="431" t="s">
        <v>273</v>
      </c>
      <c r="F28" s="432"/>
      <c r="G28" s="432"/>
      <c r="H28" s="432"/>
      <c r="I28" s="432"/>
      <c r="J28" s="432"/>
      <c r="K28" s="433"/>
      <c r="L28" s="434">
        <v>1</v>
      </c>
      <c r="M28" s="435"/>
      <c r="N28" s="435"/>
      <c r="O28" s="435"/>
      <c r="P28" s="436"/>
      <c r="Q28" s="434">
        <v>2800</v>
      </c>
      <c r="R28" s="435"/>
      <c r="S28" s="435"/>
      <c r="T28" s="435"/>
      <c r="U28" s="435"/>
      <c r="V28" s="436"/>
      <c r="W28" s="339"/>
      <c r="X28" s="340"/>
      <c r="Y28" s="341"/>
      <c r="Z28" s="431" t="s">
        <v>40</v>
      </c>
      <c r="AA28" s="432"/>
      <c r="AB28" s="432"/>
      <c r="AC28" s="432"/>
      <c r="AD28" s="432"/>
      <c r="AE28" s="432"/>
      <c r="AF28" s="432"/>
      <c r="AG28" s="433"/>
      <c r="AH28" s="434" t="s">
        <v>206</v>
      </c>
      <c r="AI28" s="435"/>
      <c r="AJ28" s="435"/>
      <c r="AK28" s="435"/>
      <c r="AL28" s="436"/>
      <c r="AM28" s="434" t="s">
        <v>206</v>
      </c>
      <c r="AN28" s="435"/>
      <c r="AO28" s="435"/>
      <c r="AP28" s="435"/>
      <c r="AQ28" s="435"/>
      <c r="AR28" s="436"/>
      <c r="AS28" s="434" t="s">
        <v>206</v>
      </c>
      <c r="AT28" s="435"/>
      <c r="AU28" s="435"/>
      <c r="AV28" s="435"/>
      <c r="AW28" s="435"/>
      <c r="AX28" s="437"/>
      <c r="AY28" s="307" t="s">
        <v>274</v>
      </c>
      <c r="AZ28" s="308"/>
      <c r="BA28" s="308"/>
      <c r="BB28" s="309"/>
      <c r="BC28" s="444" t="s">
        <v>111</v>
      </c>
      <c r="BD28" s="445"/>
      <c r="BE28" s="445"/>
      <c r="BF28" s="445"/>
      <c r="BG28" s="445"/>
      <c r="BH28" s="445"/>
      <c r="BI28" s="445"/>
      <c r="BJ28" s="445"/>
      <c r="BK28" s="445"/>
      <c r="BL28" s="445"/>
      <c r="BM28" s="446"/>
      <c r="BN28" s="428">
        <v>1609635</v>
      </c>
      <c r="BO28" s="429"/>
      <c r="BP28" s="429"/>
      <c r="BQ28" s="429"/>
      <c r="BR28" s="429"/>
      <c r="BS28" s="429"/>
      <c r="BT28" s="429"/>
      <c r="BU28" s="430"/>
      <c r="BV28" s="428">
        <v>1602851</v>
      </c>
      <c r="BW28" s="429"/>
      <c r="BX28" s="429"/>
      <c r="BY28" s="429"/>
      <c r="BZ28" s="429"/>
      <c r="CA28" s="429"/>
      <c r="CB28" s="429"/>
      <c r="CC28" s="430"/>
      <c r="CD28" s="20"/>
      <c r="CE28" s="302"/>
      <c r="CF28" s="302"/>
      <c r="CG28" s="302"/>
      <c r="CH28" s="302"/>
      <c r="CI28" s="302"/>
      <c r="CJ28" s="302"/>
      <c r="CK28" s="302"/>
      <c r="CL28" s="302"/>
      <c r="CM28" s="302"/>
      <c r="CN28" s="302"/>
      <c r="CO28" s="302"/>
      <c r="CP28" s="302"/>
      <c r="CQ28" s="302"/>
      <c r="CR28" s="302"/>
      <c r="CS28" s="303"/>
      <c r="CT28" s="304"/>
      <c r="CU28" s="305"/>
      <c r="CV28" s="305"/>
      <c r="CW28" s="305"/>
      <c r="CX28" s="305"/>
      <c r="CY28" s="305"/>
      <c r="CZ28" s="305"/>
      <c r="DA28" s="306"/>
      <c r="DB28" s="304"/>
      <c r="DC28" s="305"/>
      <c r="DD28" s="305"/>
      <c r="DE28" s="305"/>
      <c r="DF28" s="305"/>
      <c r="DG28" s="305"/>
      <c r="DH28" s="305"/>
      <c r="DI28" s="306"/>
    </row>
    <row r="29" spans="1:113" ht="18.75" customHeight="1" x14ac:dyDescent="0.2">
      <c r="A29" s="2"/>
      <c r="B29" s="424"/>
      <c r="C29" s="340"/>
      <c r="D29" s="341"/>
      <c r="E29" s="431" t="s">
        <v>277</v>
      </c>
      <c r="F29" s="432"/>
      <c r="G29" s="432"/>
      <c r="H29" s="432"/>
      <c r="I29" s="432"/>
      <c r="J29" s="432"/>
      <c r="K29" s="433"/>
      <c r="L29" s="434">
        <v>14</v>
      </c>
      <c r="M29" s="435"/>
      <c r="N29" s="435"/>
      <c r="O29" s="435"/>
      <c r="P29" s="436"/>
      <c r="Q29" s="434">
        <v>2500</v>
      </c>
      <c r="R29" s="435"/>
      <c r="S29" s="435"/>
      <c r="T29" s="435"/>
      <c r="U29" s="435"/>
      <c r="V29" s="436"/>
      <c r="W29" s="342"/>
      <c r="X29" s="343"/>
      <c r="Y29" s="344"/>
      <c r="Z29" s="431" t="s">
        <v>279</v>
      </c>
      <c r="AA29" s="432"/>
      <c r="AB29" s="432"/>
      <c r="AC29" s="432"/>
      <c r="AD29" s="432"/>
      <c r="AE29" s="432"/>
      <c r="AF29" s="432"/>
      <c r="AG29" s="433"/>
      <c r="AH29" s="434">
        <v>232</v>
      </c>
      <c r="AI29" s="435"/>
      <c r="AJ29" s="435"/>
      <c r="AK29" s="435"/>
      <c r="AL29" s="436"/>
      <c r="AM29" s="434">
        <v>695536</v>
      </c>
      <c r="AN29" s="435"/>
      <c r="AO29" s="435"/>
      <c r="AP29" s="435"/>
      <c r="AQ29" s="435"/>
      <c r="AR29" s="436"/>
      <c r="AS29" s="434">
        <v>2998</v>
      </c>
      <c r="AT29" s="435"/>
      <c r="AU29" s="435"/>
      <c r="AV29" s="435"/>
      <c r="AW29" s="435"/>
      <c r="AX29" s="437"/>
      <c r="AY29" s="310"/>
      <c r="AZ29" s="311"/>
      <c r="BA29" s="311"/>
      <c r="BB29" s="312"/>
      <c r="BC29" s="438" t="s">
        <v>281</v>
      </c>
      <c r="BD29" s="439"/>
      <c r="BE29" s="439"/>
      <c r="BF29" s="439"/>
      <c r="BG29" s="439"/>
      <c r="BH29" s="439"/>
      <c r="BI29" s="439"/>
      <c r="BJ29" s="439"/>
      <c r="BK29" s="439"/>
      <c r="BL29" s="439"/>
      <c r="BM29" s="440"/>
      <c r="BN29" s="441">
        <v>89707</v>
      </c>
      <c r="BO29" s="442"/>
      <c r="BP29" s="442"/>
      <c r="BQ29" s="442"/>
      <c r="BR29" s="442"/>
      <c r="BS29" s="442"/>
      <c r="BT29" s="442"/>
      <c r="BU29" s="443"/>
      <c r="BV29" s="441">
        <v>4705</v>
      </c>
      <c r="BW29" s="442"/>
      <c r="BX29" s="442"/>
      <c r="BY29" s="442"/>
      <c r="BZ29" s="442"/>
      <c r="CA29" s="442"/>
      <c r="CB29" s="442"/>
      <c r="CC29" s="443"/>
      <c r="CD29" s="16"/>
      <c r="CE29" s="302"/>
      <c r="CF29" s="302"/>
      <c r="CG29" s="302"/>
      <c r="CH29" s="302"/>
      <c r="CI29" s="302"/>
      <c r="CJ29" s="302"/>
      <c r="CK29" s="302"/>
      <c r="CL29" s="302"/>
      <c r="CM29" s="302"/>
      <c r="CN29" s="302"/>
      <c r="CO29" s="302"/>
      <c r="CP29" s="302"/>
      <c r="CQ29" s="302"/>
      <c r="CR29" s="302"/>
      <c r="CS29" s="303"/>
      <c r="CT29" s="304"/>
      <c r="CU29" s="305"/>
      <c r="CV29" s="305"/>
      <c r="CW29" s="305"/>
      <c r="CX29" s="305"/>
      <c r="CY29" s="305"/>
      <c r="CZ29" s="305"/>
      <c r="DA29" s="306"/>
      <c r="DB29" s="304"/>
      <c r="DC29" s="305"/>
      <c r="DD29" s="305"/>
      <c r="DE29" s="305"/>
      <c r="DF29" s="305"/>
      <c r="DG29" s="305"/>
      <c r="DH29" s="305"/>
      <c r="DI29" s="306"/>
    </row>
    <row r="30" spans="1:113" ht="18.75" customHeight="1" x14ac:dyDescent="0.2">
      <c r="A30" s="2"/>
      <c r="B30" s="425"/>
      <c r="C30" s="426"/>
      <c r="D30" s="427"/>
      <c r="E30" s="404"/>
      <c r="F30" s="405"/>
      <c r="G30" s="405"/>
      <c r="H30" s="405"/>
      <c r="I30" s="405"/>
      <c r="J30" s="405"/>
      <c r="K30" s="406"/>
      <c r="L30" s="407"/>
      <c r="M30" s="408"/>
      <c r="N30" s="408"/>
      <c r="O30" s="408"/>
      <c r="P30" s="409"/>
      <c r="Q30" s="407"/>
      <c r="R30" s="408"/>
      <c r="S30" s="408"/>
      <c r="T30" s="408"/>
      <c r="U30" s="408"/>
      <c r="V30" s="409"/>
      <c r="W30" s="410" t="s">
        <v>283</v>
      </c>
      <c r="X30" s="411"/>
      <c r="Y30" s="411"/>
      <c r="Z30" s="411"/>
      <c r="AA30" s="411"/>
      <c r="AB30" s="411"/>
      <c r="AC30" s="411"/>
      <c r="AD30" s="411"/>
      <c r="AE30" s="411"/>
      <c r="AF30" s="411"/>
      <c r="AG30" s="412"/>
      <c r="AH30" s="413">
        <v>94.7</v>
      </c>
      <c r="AI30" s="414"/>
      <c r="AJ30" s="414"/>
      <c r="AK30" s="414"/>
      <c r="AL30" s="414"/>
      <c r="AM30" s="414"/>
      <c r="AN30" s="414"/>
      <c r="AO30" s="414"/>
      <c r="AP30" s="414"/>
      <c r="AQ30" s="414"/>
      <c r="AR30" s="414"/>
      <c r="AS30" s="414"/>
      <c r="AT30" s="414"/>
      <c r="AU30" s="414"/>
      <c r="AV30" s="414"/>
      <c r="AW30" s="414"/>
      <c r="AX30" s="415"/>
      <c r="AY30" s="313"/>
      <c r="AZ30" s="314"/>
      <c r="BA30" s="314"/>
      <c r="BB30" s="315"/>
      <c r="BC30" s="416" t="s">
        <v>77</v>
      </c>
      <c r="BD30" s="417"/>
      <c r="BE30" s="417"/>
      <c r="BF30" s="417"/>
      <c r="BG30" s="417"/>
      <c r="BH30" s="417"/>
      <c r="BI30" s="417"/>
      <c r="BJ30" s="417"/>
      <c r="BK30" s="417"/>
      <c r="BL30" s="417"/>
      <c r="BM30" s="418"/>
      <c r="BN30" s="419">
        <v>2581385</v>
      </c>
      <c r="BO30" s="420"/>
      <c r="BP30" s="420"/>
      <c r="BQ30" s="420"/>
      <c r="BR30" s="420"/>
      <c r="BS30" s="420"/>
      <c r="BT30" s="420"/>
      <c r="BU30" s="421"/>
      <c r="BV30" s="419">
        <v>2575333</v>
      </c>
      <c r="BW30" s="420"/>
      <c r="BX30" s="420"/>
      <c r="BY30" s="420"/>
      <c r="BZ30" s="420"/>
      <c r="CA30" s="420"/>
      <c r="CB30" s="420"/>
      <c r="CC30" s="421"/>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22" t="s">
        <v>193</v>
      </c>
      <c r="D32" s="422"/>
      <c r="E32" s="422"/>
      <c r="F32" s="422"/>
      <c r="G32" s="422"/>
      <c r="H32" s="422"/>
      <c r="I32" s="422"/>
      <c r="J32" s="422"/>
      <c r="K32" s="422"/>
      <c r="L32" s="422"/>
      <c r="M32" s="422"/>
      <c r="N32" s="422"/>
      <c r="O32" s="422"/>
      <c r="P32" s="422"/>
      <c r="Q32" s="422"/>
      <c r="R32" s="422"/>
      <c r="S32" s="422"/>
      <c r="U32" s="403" t="s">
        <v>102</v>
      </c>
      <c r="V32" s="403"/>
      <c r="W32" s="403"/>
      <c r="X32" s="403"/>
      <c r="Y32" s="403"/>
      <c r="Z32" s="403"/>
      <c r="AA32" s="403"/>
      <c r="AB32" s="403"/>
      <c r="AC32" s="403"/>
      <c r="AD32" s="403"/>
      <c r="AE32" s="403"/>
      <c r="AF32" s="403"/>
      <c r="AG32" s="403"/>
      <c r="AH32" s="403"/>
      <c r="AI32" s="403"/>
      <c r="AJ32" s="403"/>
      <c r="AK32" s="403"/>
      <c r="AM32" s="403" t="s">
        <v>284</v>
      </c>
      <c r="AN32" s="403"/>
      <c r="AO32" s="403"/>
      <c r="AP32" s="403"/>
      <c r="AQ32" s="403"/>
      <c r="AR32" s="403"/>
      <c r="AS32" s="403"/>
      <c r="AT32" s="403"/>
      <c r="AU32" s="403"/>
      <c r="AV32" s="403"/>
      <c r="AW32" s="403"/>
      <c r="AX32" s="403"/>
      <c r="AY32" s="403"/>
      <c r="AZ32" s="403"/>
      <c r="BA32" s="403"/>
      <c r="BB32" s="403"/>
      <c r="BC32" s="403"/>
      <c r="BE32" s="403" t="s">
        <v>285</v>
      </c>
      <c r="BF32" s="403"/>
      <c r="BG32" s="403"/>
      <c r="BH32" s="403"/>
      <c r="BI32" s="403"/>
      <c r="BJ32" s="403"/>
      <c r="BK32" s="403"/>
      <c r="BL32" s="403"/>
      <c r="BM32" s="403"/>
      <c r="BN32" s="403"/>
      <c r="BO32" s="403"/>
      <c r="BP32" s="403"/>
      <c r="BQ32" s="403"/>
      <c r="BR32" s="403"/>
      <c r="BS32" s="403"/>
      <c r="BT32" s="403"/>
      <c r="BU32" s="403"/>
      <c r="BW32" s="403" t="s">
        <v>286</v>
      </c>
      <c r="BX32" s="403"/>
      <c r="BY32" s="403"/>
      <c r="BZ32" s="403"/>
      <c r="CA32" s="403"/>
      <c r="CB32" s="403"/>
      <c r="CC32" s="403"/>
      <c r="CD32" s="403"/>
      <c r="CE32" s="403"/>
      <c r="CF32" s="403"/>
      <c r="CG32" s="403"/>
      <c r="CH32" s="403"/>
      <c r="CI32" s="403"/>
      <c r="CJ32" s="403"/>
      <c r="CK32" s="403"/>
      <c r="CL32" s="403"/>
      <c r="CM32" s="403"/>
      <c r="CO32" s="403" t="s">
        <v>172</v>
      </c>
      <c r="CP32" s="403"/>
      <c r="CQ32" s="403"/>
      <c r="CR32" s="403"/>
      <c r="CS32" s="403"/>
      <c r="CT32" s="403"/>
      <c r="CU32" s="403"/>
      <c r="CV32" s="403"/>
      <c r="CW32" s="403"/>
      <c r="CX32" s="403"/>
      <c r="CY32" s="403"/>
      <c r="CZ32" s="403"/>
      <c r="DA32" s="403"/>
      <c r="DB32" s="403"/>
      <c r="DC32" s="403"/>
      <c r="DD32" s="403"/>
      <c r="DE32" s="403"/>
      <c r="DI32" s="35"/>
    </row>
    <row r="33" spans="1:113" ht="13.5" customHeight="1" x14ac:dyDescent="0.2">
      <c r="A33" s="2"/>
      <c r="B33" s="5"/>
      <c r="C33" s="382" t="s">
        <v>68</v>
      </c>
      <c r="D33" s="382"/>
      <c r="E33" s="362" t="s">
        <v>288</v>
      </c>
      <c r="F33" s="362"/>
      <c r="G33" s="362"/>
      <c r="H33" s="362"/>
      <c r="I33" s="362"/>
      <c r="J33" s="362"/>
      <c r="K33" s="362"/>
      <c r="L33" s="362"/>
      <c r="M33" s="362"/>
      <c r="N33" s="362"/>
      <c r="O33" s="362"/>
      <c r="P33" s="362"/>
      <c r="Q33" s="362"/>
      <c r="R33" s="362"/>
      <c r="S33" s="362"/>
      <c r="T33" s="11"/>
      <c r="U33" s="382" t="s">
        <v>68</v>
      </c>
      <c r="V33" s="382"/>
      <c r="W33" s="362" t="s">
        <v>288</v>
      </c>
      <c r="X33" s="362"/>
      <c r="Y33" s="362"/>
      <c r="Z33" s="362"/>
      <c r="AA33" s="362"/>
      <c r="AB33" s="362"/>
      <c r="AC33" s="362"/>
      <c r="AD33" s="362"/>
      <c r="AE33" s="362"/>
      <c r="AF33" s="362"/>
      <c r="AG33" s="362"/>
      <c r="AH33" s="362"/>
      <c r="AI33" s="362"/>
      <c r="AJ33" s="362"/>
      <c r="AK33" s="362"/>
      <c r="AL33" s="11"/>
      <c r="AM33" s="382" t="s">
        <v>68</v>
      </c>
      <c r="AN33" s="382"/>
      <c r="AO33" s="362" t="s">
        <v>288</v>
      </c>
      <c r="AP33" s="362"/>
      <c r="AQ33" s="362"/>
      <c r="AR33" s="362"/>
      <c r="AS33" s="362"/>
      <c r="AT33" s="362"/>
      <c r="AU33" s="362"/>
      <c r="AV33" s="362"/>
      <c r="AW33" s="362"/>
      <c r="AX33" s="362"/>
      <c r="AY33" s="362"/>
      <c r="AZ33" s="362"/>
      <c r="BA33" s="362"/>
      <c r="BB33" s="362"/>
      <c r="BC33" s="362"/>
      <c r="BD33" s="7"/>
      <c r="BE33" s="362" t="s">
        <v>289</v>
      </c>
      <c r="BF33" s="362"/>
      <c r="BG33" s="362" t="s">
        <v>174</v>
      </c>
      <c r="BH33" s="362"/>
      <c r="BI33" s="362"/>
      <c r="BJ33" s="362"/>
      <c r="BK33" s="362"/>
      <c r="BL33" s="362"/>
      <c r="BM33" s="362"/>
      <c r="BN33" s="362"/>
      <c r="BO33" s="362"/>
      <c r="BP33" s="362"/>
      <c r="BQ33" s="362"/>
      <c r="BR33" s="362"/>
      <c r="BS33" s="362"/>
      <c r="BT33" s="362"/>
      <c r="BU33" s="362"/>
      <c r="BV33" s="7"/>
      <c r="BW33" s="382" t="s">
        <v>289</v>
      </c>
      <c r="BX33" s="382"/>
      <c r="BY33" s="362" t="s">
        <v>120</v>
      </c>
      <c r="BZ33" s="362"/>
      <c r="CA33" s="362"/>
      <c r="CB33" s="362"/>
      <c r="CC33" s="362"/>
      <c r="CD33" s="362"/>
      <c r="CE33" s="362"/>
      <c r="CF33" s="362"/>
      <c r="CG33" s="362"/>
      <c r="CH33" s="362"/>
      <c r="CI33" s="362"/>
      <c r="CJ33" s="362"/>
      <c r="CK33" s="362"/>
      <c r="CL33" s="362"/>
      <c r="CM33" s="362"/>
      <c r="CN33" s="11"/>
      <c r="CO33" s="382" t="s">
        <v>68</v>
      </c>
      <c r="CP33" s="382"/>
      <c r="CQ33" s="362" t="s">
        <v>290</v>
      </c>
      <c r="CR33" s="362"/>
      <c r="CS33" s="362"/>
      <c r="CT33" s="362"/>
      <c r="CU33" s="362"/>
      <c r="CV33" s="362"/>
      <c r="CW33" s="362"/>
      <c r="CX33" s="362"/>
      <c r="CY33" s="362"/>
      <c r="CZ33" s="362"/>
      <c r="DA33" s="362"/>
      <c r="DB33" s="362"/>
      <c r="DC33" s="362"/>
      <c r="DD33" s="362"/>
      <c r="DE33" s="362"/>
      <c r="DF33" s="11"/>
      <c r="DG33" s="402" t="s">
        <v>89</v>
      </c>
      <c r="DH33" s="402"/>
      <c r="DI33" s="18"/>
    </row>
    <row r="34" spans="1:113" ht="32.25" customHeight="1" x14ac:dyDescent="0.2">
      <c r="A34" s="2"/>
      <c r="B34" s="5"/>
      <c r="C34" s="400">
        <f>IF(E34="","",1)</f>
        <v>1</v>
      </c>
      <c r="D34" s="400"/>
      <c r="E34" s="399" t="str">
        <f>IF('各会計、関係団体の財政状況及び健全化判断比率'!B7="","",'各会計、関係団体の財政状況及び健全化判断比率'!B7)</f>
        <v>一般会計</v>
      </c>
      <c r="F34" s="399"/>
      <c r="G34" s="399"/>
      <c r="H34" s="399"/>
      <c r="I34" s="399"/>
      <c r="J34" s="399"/>
      <c r="K34" s="399"/>
      <c r="L34" s="399"/>
      <c r="M34" s="399"/>
      <c r="N34" s="399"/>
      <c r="O34" s="399"/>
      <c r="P34" s="399"/>
      <c r="Q34" s="399"/>
      <c r="R34" s="399"/>
      <c r="S34" s="399"/>
      <c r="T34" s="2"/>
      <c r="U34" s="400">
        <f>IF(W34="","",MAX(C34:D43)+1)</f>
        <v>4</v>
      </c>
      <c r="V34" s="400"/>
      <c r="W34" s="399" t="str">
        <f>IF('各会計、関係団体の財政状況及び健全化判断比率'!B28="","",'各会計、関係団体の財政状況及び健全化判断比率'!B28)</f>
        <v>国民健康保険特別会計（事業勘定）</v>
      </c>
      <c r="X34" s="399"/>
      <c r="Y34" s="399"/>
      <c r="Z34" s="399"/>
      <c r="AA34" s="399"/>
      <c r="AB34" s="399"/>
      <c r="AC34" s="399"/>
      <c r="AD34" s="399"/>
      <c r="AE34" s="399"/>
      <c r="AF34" s="399"/>
      <c r="AG34" s="399"/>
      <c r="AH34" s="399"/>
      <c r="AI34" s="399"/>
      <c r="AJ34" s="399"/>
      <c r="AK34" s="399"/>
      <c r="AL34" s="2"/>
      <c r="AM34" s="400">
        <f>IF(AO34="","",MAX(C34:D43,U34:V43)+1)</f>
        <v>9</v>
      </c>
      <c r="AN34" s="400"/>
      <c r="AO34" s="399" t="str">
        <f>IF('各会計、関係団体の財政状況及び健全化判断比率'!B33="","",'各会計、関係団体の財政状況及び健全化判断比率'!B33)</f>
        <v>水道事業会計</v>
      </c>
      <c r="AP34" s="399"/>
      <c r="AQ34" s="399"/>
      <c r="AR34" s="399"/>
      <c r="AS34" s="399"/>
      <c r="AT34" s="399"/>
      <c r="AU34" s="399"/>
      <c r="AV34" s="399"/>
      <c r="AW34" s="399"/>
      <c r="AX34" s="399"/>
      <c r="AY34" s="399"/>
      <c r="AZ34" s="399"/>
      <c r="BA34" s="399"/>
      <c r="BB34" s="399"/>
      <c r="BC34" s="399"/>
      <c r="BD34" s="2"/>
      <c r="BE34" s="400">
        <f>IF(BG34="","",MAX(C34:D43,U34:V43,AM34:AN43)+1)</f>
        <v>10</v>
      </c>
      <c r="BF34" s="400"/>
      <c r="BG34" s="399" t="str">
        <f>IF('各会計、関係団体の財政状況及び健全化判断比率'!B34="","",'各会計、関係団体の財政状況及び健全化判断比率'!B34)</f>
        <v>下水道特別会計</v>
      </c>
      <c r="BH34" s="399"/>
      <c r="BI34" s="399"/>
      <c r="BJ34" s="399"/>
      <c r="BK34" s="399"/>
      <c r="BL34" s="399"/>
      <c r="BM34" s="399"/>
      <c r="BN34" s="399"/>
      <c r="BO34" s="399"/>
      <c r="BP34" s="399"/>
      <c r="BQ34" s="399"/>
      <c r="BR34" s="399"/>
      <c r="BS34" s="399"/>
      <c r="BT34" s="399"/>
      <c r="BU34" s="399"/>
      <c r="BV34" s="2"/>
      <c r="BW34" s="400">
        <f>IF(BY34="","",MAX(C34:D43,U34:V43,AM34:AN43,BE34:BF43)+1)</f>
        <v>12</v>
      </c>
      <c r="BX34" s="400"/>
      <c r="BY34" s="399" t="str">
        <f>IF('各会計、関係団体の財政状況及び健全化判断比率'!B68="","",'各会計、関係団体の財政状況及び健全化判断比率'!B68)</f>
        <v>与謝野町宮津市中学校組合</v>
      </c>
      <c r="BZ34" s="399"/>
      <c r="CA34" s="399"/>
      <c r="CB34" s="399"/>
      <c r="CC34" s="399"/>
      <c r="CD34" s="399"/>
      <c r="CE34" s="399"/>
      <c r="CF34" s="399"/>
      <c r="CG34" s="399"/>
      <c r="CH34" s="399"/>
      <c r="CI34" s="399"/>
      <c r="CJ34" s="399"/>
      <c r="CK34" s="399"/>
      <c r="CL34" s="399"/>
      <c r="CM34" s="399"/>
      <c r="CN34" s="2"/>
      <c r="CO34" s="400">
        <f>IF(CQ34="","",MAX(C34:D43,U34:V43,AM34:AN43,BE34:BF43,BW34:BX43)+1)</f>
        <v>22</v>
      </c>
      <c r="CP34" s="400"/>
      <c r="CQ34" s="399" t="str">
        <f>IF('各会計、関係団体の財政状況及び健全化判断比率'!BS7="","",'各会計、関係団体の財政状況及び健全化判断比率'!BS7)</f>
        <v>加悦総合振興</v>
      </c>
      <c r="CR34" s="399"/>
      <c r="CS34" s="399"/>
      <c r="CT34" s="399"/>
      <c r="CU34" s="399"/>
      <c r="CV34" s="399"/>
      <c r="CW34" s="399"/>
      <c r="CX34" s="399"/>
      <c r="CY34" s="399"/>
      <c r="CZ34" s="399"/>
      <c r="DA34" s="399"/>
      <c r="DB34" s="399"/>
      <c r="DC34" s="399"/>
      <c r="DD34" s="399"/>
      <c r="DE34" s="399"/>
      <c r="DG34" s="401" t="str">
        <f>IF('各会計、関係団体の財政状況及び健全化判断比率'!BR7="","",'各会計、関係団体の財政状況及び健全化判断比率'!BR7)</f>
        <v/>
      </c>
      <c r="DH34" s="401"/>
      <c r="DI34" s="18"/>
    </row>
    <row r="35" spans="1:113" ht="32.25" customHeight="1" x14ac:dyDescent="0.2">
      <c r="A35" s="2"/>
      <c r="B35" s="5"/>
      <c r="C35" s="400">
        <f t="shared" ref="C35:C43" si="0">IF(E35="","",C34+1)</f>
        <v>2</v>
      </c>
      <c r="D35" s="400"/>
      <c r="E35" s="399" t="str">
        <f>IF('各会計、関係団体の財政状況及び健全化判断比率'!B8="","",'各会計、関係団体の財政状況及び健全化判断比率'!B8)</f>
        <v>宅地造成事業特別会計</v>
      </c>
      <c r="F35" s="399"/>
      <c r="G35" s="399"/>
      <c r="H35" s="399"/>
      <c r="I35" s="399"/>
      <c r="J35" s="399"/>
      <c r="K35" s="399"/>
      <c r="L35" s="399"/>
      <c r="M35" s="399"/>
      <c r="N35" s="399"/>
      <c r="O35" s="399"/>
      <c r="P35" s="399"/>
      <c r="Q35" s="399"/>
      <c r="R35" s="399"/>
      <c r="S35" s="399"/>
      <c r="T35" s="2"/>
      <c r="U35" s="400">
        <f t="shared" ref="U35:U43" si="1">IF(W35="","",U34+1)</f>
        <v>5</v>
      </c>
      <c r="V35" s="400"/>
      <c r="W35" s="399" t="str">
        <f>IF('各会計、関係団体の財政状況及び健全化判断比率'!B29="","",'各会計、関係団体の財政状況及び健全化判断比率'!B29)</f>
        <v>国民健康保険特別会計（直診勘定）</v>
      </c>
      <c r="X35" s="399"/>
      <c r="Y35" s="399"/>
      <c r="Z35" s="399"/>
      <c r="AA35" s="399"/>
      <c r="AB35" s="399"/>
      <c r="AC35" s="399"/>
      <c r="AD35" s="399"/>
      <c r="AE35" s="399"/>
      <c r="AF35" s="399"/>
      <c r="AG35" s="399"/>
      <c r="AH35" s="399"/>
      <c r="AI35" s="399"/>
      <c r="AJ35" s="399"/>
      <c r="AK35" s="399"/>
      <c r="AL35" s="2"/>
      <c r="AM35" s="400" t="str">
        <f t="shared" ref="AM35:AM43" si="2">IF(AO35="","",AM34+1)</f>
        <v/>
      </c>
      <c r="AN35" s="400"/>
      <c r="AO35" s="399"/>
      <c r="AP35" s="399"/>
      <c r="AQ35" s="399"/>
      <c r="AR35" s="399"/>
      <c r="AS35" s="399"/>
      <c r="AT35" s="399"/>
      <c r="AU35" s="399"/>
      <c r="AV35" s="399"/>
      <c r="AW35" s="399"/>
      <c r="AX35" s="399"/>
      <c r="AY35" s="399"/>
      <c r="AZ35" s="399"/>
      <c r="BA35" s="399"/>
      <c r="BB35" s="399"/>
      <c r="BC35" s="399"/>
      <c r="BD35" s="2"/>
      <c r="BE35" s="400">
        <f t="shared" ref="BE35:BE43" si="3">IF(BG35="","",BE34+1)</f>
        <v>11</v>
      </c>
      <c r="BF35" s="400"/>
      <c r="BG35" s="399" t="str">
        <f>IF('各会計、関係団体の財政状況及び健全化判断比率'!B35="","",'各会計、関係団体の財政状況及び健全化判断比率'!B35)</f>
        <v>農業集落排水特別会計</v>
      </c>
      <c r="BH35" s="399"/>
      <c r="BI35" s="399"/>
      <c r="BJ35" s="399"/>
      <c r="BK35" s="399"/>
      <c r="BL35" s="399"/>
      <c r="BM35" s="399"/>
      <c r="BN35" s="399"/>
      <c r="BO35" s="399"/>
      <c r="BP35" s="399"/>
      <c r="BQ35" s="399"/>
      <c r="BR35" s="399"/>
      <c r="BS35" s="399"/>
      <c r="BT35" s="399"/>
      <c r="BU35" s="399"/>
      <c r="BV35" s="2"/>
      <c r="BW35" s="400">
        <f t="shared" ref="BW35:BW43" si="4">IF(BY35="","",BW34+1)</f>
        <v>13</v>
      </c>
      <c r="BX35" s="400"/>
      <c r="BY35" s="399" t="str">
        <f>IF('各会計、関係団体の財政状況及び健全化判断比率'!B69="","",'各会計、関係団体の財政状況及び健全化判断比率'!B69)</f>
        <v>宮津与謝消防組合</v>
      </c>
      <c r="BZ35" s="399"/>
      <c r="CA35" s="399"/>
      <c r="CB35" s="399"/>
      <c r="CC35" s="399"/>
      <c r="CD35" s="399"/>
      <c r="CE35" s="399"/>
      <c r="CF35" s="399"/>
      <c r="CG35" s="399"/>
      <c r="CH35" s="399"/>
      <c r="CI35" s="399"/>
      <c r="CJ35" s="399"/>
      <c r="CK35" s="399"/>
      <c r="CL35" s="399"/>
      <c r="CM35" s="399"/>
      <c r="CN35" s="2"/>
      <c r="CO35" s="400">
        <f t="shared" ref="CO35:CO43" si="5">IF(CQ35="","",CO34+1)</f>
        <v>23</v>
      </c>
      <c r="CP35" s="400"/>
      <c r="CQ35" s="399" t="str">
        <f>IF('各会計、関係団体の財政状況及び健全化判断比率'!BS8="","",'各会計、関係団体の財政状況及び健全化判断比率'!BS8)</f>
        <v>加悦ファーマーズライス</v>
      </c>
      <c r="CR35" s="399"/>
      <c r="CS35" s="399"/>
      <c r="CT35" s="399"/>
      <c r="CU35" s="399"/>
      <c r="CV35" s="399"/>
      <c r="CW35" s="399"/>
      <c r="CX35" s="399"/>
      <c r="CY35" s="399"/>
      <c r="CZ35" s="399"/>
      <c r="DA35" s="399"/>
      <c r="DB35" s="399"/>
      <c r="DC35" s="399"/>
      <c r="DD35" s="399"/>
      <c r="DE35" s="399"/>
      <c r="DG35" s="401" t="str">
        <f>IF('各会計、関係団体の財政状況及び健全化判断比率'!BR8="","",'各会計、関係団体の財政状況及び健全化判断比率'!BR8)</f>
        <v/>
      </c>
      <c r="DH35" s="401"/>
      <c r="DI35" s="18"/>
    </row>
    <row r="36" spans="1:113" ht="32.25" customHeight="1" x14ac:dyDescent="0.2">
      <c r="A36" s="2"/>
      <c r="B36" s="5"/>
      <c r="C36" s="400">
        <f t="shared" si="0"/>
        <v>3</v>
      </c>
      <c r="D36" s="400"/>
      <c r="E36" s="399" t="str">
        <f>IF('各会計、関係団体の財政状況及び健全化判断比率'!B9="","",'各会計、関係団体の財政状況及び健全化判断比率'!B9)</f>
        <v>土地取得特別会計</v>
      </c>
      <c r="F36" s="399"/>
      <c r="G36" s="399"/>
      <c r="H36" s="399"/>
      <c r="I36" s="399"/>
      <c r="J36" s="399"/>
      <c r="K36" s="399"/>
      <c r="L36" s="399"/>
      <c r="M36" s="399"/>
      <c r="N36" s="399"/>
      <c r="O36" s="399"/>
      <c r="P36" s="399"/>
      <c r="Q36" s="399"/>
      <c r="R36" s="399"/>
      <c r="S36" s="399"/>
      <c r="T36" s="2"/>
      <c r="U36" s="400">
        <f t="shared" si="1"/>
        <v>6</v>
      </c>
      <c r="V36" s="400"/>
      <c r="W36" s="399" t="str">
        <f>IF('各会計、関係団体の財政状況及び健全化判断比率'!B30="","",'各会計、関係団体の財政状況及び健全化判断比率'!B30)</f>
        <v>介護保険特別会計（事業勘定）</v>
      </c>
      <c r="X36" s="399"/>
      <c r="Y36" s="399"/>
      <c r="Z36" s="399"/>
      <c r="AA36" s="399"/>
      <c r="AB36" s="399"/>
      <c r="AC36" s="399"/>
      <c r="AD36" s="399"/>
      <c r="AE36" s="399"/>
      <c r="AF36" s="399"/>
      <c r="AG36" s="399"/>
      <c r="AH36" s="399"/>
      <c r="AI36" s="399"/>
      <c r="AJ36" s="399"/>
      <c r="AK36" s="399"/>
      <c r="AL36" s="2"/>
      <c r="AM36" s="400" t="str">
        <f t="shared" si="2"/>
        <v/>
      </c>
      <c r="AN36" s="400"/>
      <c r="AO36" s="399"/>
      <c r="AP36" s="399"/>
      <c r="AQ36" s="399"/>
      <c r="AR36" s="399"/>
      <c r="AS36" s="399"/>
      <c r="AT36" s="399"/>
      <c r="AU36" s="399"/>
      <c r="AV36" s="399"/>
      <c r="AW36" s="399"/>
      <c r="AX36" s="399"/>
      <c r="AY36" s="399"/>
      <c r="AZ36" s="399"/>
      <c r="BA36" s="399"/>
      <c r="BB36" s="399"/>
      <c r="BC36" s="399"/>
      <c r="BD36" s="2"/>
      <c r="BE36" s="400" t="str">
        <f t="shared" si="3"/>
        <v/>
      </c>
      <c r="BF36" s="400"/>
      <c r="BG36" s="399"/>
      <c r="BH36" s="399"/>
      <c r="BI36" s="399"/>
      <c r="BJ36" s="399"/>
      <c r="BK36" s="399"/>
      <c r="BL36" s="399"/>
      <c r="BM36" s="399"/>
      <c r="BN36" s="399"/>
      <c r="BO36" s="399"/>
      <c r="BP36" s="399"/>
      <c r="BQ36" s="399"/>
      <c r="BR36" s="399"/>
      <c r="BS36" s="399"/>
      <c r="BT36" s="399"/>
      <c r="BU36" s="399"/>
      <c r="BV36" s="2"/>
      <c r="BW36" s="400">
        <f t="shared" si="4"/>
        <v>14</v>
      </c>
      <c r="BX36" s="400"/>
      <c r="BY36" s="399" t="str">
        <f>IF('各会計、関係団体の財政状況及び健全化判断比率'!B70="","",'各会計、関係団体の財政状況及び健全化判断比率'!B70)</f>
        <v>京都府後期高齢者医療広域連合（一般会計）</v>
      </c>
      <c r="BZ36" s="399"/>
      <c r="CA36" s="399"/>
      <c r="CB36" s="399"/>
      <c r="CC36" s="399"/>
      <c r="CD36" s="399"/>
      <c r="CE36" s="399"/>
      <c r="CF36" s="399"/>
      <c r="CG36" s="399"/>
      <c r="CH36" s="399"/>
      <c r="CI36" s="399"/>
      <c r="CJ36" s="399"/>
      <c r="CK36" s="399"/>
      <c r="CL36" s="399"/>
      <c r="CM36" s="399"/>
      <c r="CN36" s="2"/>
      <c r="CO36" s="400" t="str">
        <f t="shared" si="5"/>
        <v/>
      </c>
      <c r="CP36" s="400"/>
      <c r="CQ36" s="399" t="str">
        <f>IF('各会計、関係団体の財政状況及び健全化判断比率'!BS9="","",'各会計、関係団体の財政状況及び健全化判断比率'!BS9)</f>
        <v/>
      </c>
      <c r="CR36" s="399"/>
      <c r="CS36" s="399"/>
      <c r="CT36" s="399"/>
      <c r="CU36" s="399"/>
      <c r="CV36" s="399"/>
      <c r="CW36" s="399"/>
      <c r="CX36" s="399"/>
      <c r="CY36" s="399"/>
      <c r="CZ36" s="399"/>
      <c r="DA36" s="399"/>
      <c r="DB36" s="399"/>
      <c r="DC36" s="399"/>
      <c r="DD36" s="399"/>
      <c r="DE36" s="399"/>
      <c r="DG36" s="401" t="str">
        <f>IF('各会計、関係団体の財政状況及び健全化判断比率'!BR9="","",'各会計、関係団体の財政状況及び健全化判断比率'!BR9)</f>
        <v/>
      </c>
      <c r="DH36" s="401"/>
      <c r="DI36" s="18"/>
    </row>
    <row r="37" spans="1:113" ht="32.25" customHeight="1" x14ac:dyDescent="0.2">
      <c r="A37" s="2"/>
      <c r="B37" s="5"/>
      <c r="C37" s="400" t="str">
        <f t="shared" si="0"/>
        <v/>
      </c>
      <c r="D37" s="400"/>
      <c r="E37" s="399" t="str">
        <f>IF('各会計、関係団体の財政状況及び健全化判断比率'!B10="","",'各会計、関係団体の財政状況及び健全化判断比率'!B10)</f>
        <v/>
      </c>
      <c r="F37" s="399"/>
      <c r="G37" s="399"/>
      <c r="H37" s="399"/>
      <c r="I37" s="399"/>
      <c r="J37" s="399"/>
      <c r="K37" s="399"/>
      <c r="L37" s="399"/>
      <c r="M37" s="399"/>
      <c r="N37" s="399"/>
      <c r="O37" s="399"/>
      <c r="P37" s="399"/>
      <c r="Q37" s="399"/>
      <c r="R37" s="399"/>
      <c r="S37" s="399"/>
      <c r="T37" s="2"/>
      <c r="U37" s="400">
        <f t="shared" si="1"/>
        <v>7</v>
      </c>
      <c r="V37" s="400"/>
      <c r="W37" s="399" t="str">
        <f>IF('各会計、関係団体の財政状況及び健全化判断比率'!B31="","",'各会計、関係団体の財政状況及び健全化判断比率'!B31)</f>
        <v>介護保険特別会計（サービス勘定）</v>
      </c>
      <c r="X37" s="399"/>
      <c r="Y37" s="399"/>
      <c r="Z37" s="399"/>
      <c r="AA37" s="399"/>
      <c r="AB37" s="399"/>
      <c r="AC37" s="399"/>
      <c r="AD37" s="399"/>
      <c r="AE37" s="399"/>
      <c r="AF37" s="399"/>
      <c r="AG37" s="399"/>
      <c r="AH37" s="399"/>
      <c r="AI37" s="399"/>
      <c r="AJ37" s="399"/>
      <c r="AK37" s="399"/>
      <c r="AL37" s="2"/>
      <c r="AM37" s="400" t="str">
        <f t="shared" si="2"/>
        <v/>
      </c>
      <c r="AN37" s="400"/>
      <c r="AO37" s="399"/>
      <c r="AP37" s="399"/>
      <c r="AQ37" s="399"/>
      <c r="AR37" s="399"/>
      <c r="AS37" s="399"/>
      <c r="AT37" s="399"/>
      <c r="AU37" s="399"/>
      <c r="AV37" s="399"/>
      <c r="AW37" s="399"/>
      <c r="AX37" s="399"/>
      <c r="AY37" s="399"/>
      <c r="AZ37" s="399"/>
      <c r="BA37" s="399"/>
      <c r="BB37" s="399"/>
      <c r="BC37" s="399"/>
      <c r="BD37" s="2"/>
      <c r="BE37" s="400" t="str">
        <f t="shared" si="3"/>
        <v/>
      </c>
      <c r="BF37" s="400"/>
      <c r="BG37" s="399"/>
      <c r="BH37" s="399"/>
      <c r="BI37" s="399"/>
      <c r="BJ37" s="399"/>
      <c r="BK37" s="399"/>
      <c r="BL37" s="399"/>
      <c r="BM37" s="399"/>
      <c r="BN37" s="399"/>
      <c r="BO37" s="399"/>
      <c r="BP37" s="399"/>
      <c r="BQ37" s="399"/>
      <c r="BR37" s="399"/>
      <c r="BS37" s="399"/>
      <c r="BT37" s="399"/>
      <c r="BU37" s="399"/>
      <c r="BV37" s="2"/>
      <c r="BW37" s="400">
        <f t="shared" si="4"/>
        <v>15</v>
      </c>
      <c r="BX37" s="400"/>
      <c r="BY37" s="399" t="str">
        <f>IF('各会計、関係団体の財政状況及び健全化判断比率'!B71="","",'各会計、関係団体の財政状況及び健全化判断比率'!B71)</f>
        <v>京都府後期高齢者医療広域連合（特別会計）</v>
      </c>
      <c r="BZ37" s="399"/>
      <c r="CA37" s="399"/>
      <c r="CB37" s="399"/>
      <c r="CC37" s="399"/>
      <c r="CD37" s="399"/>
      <c r="CE37" s="399"/>
      <c r="CF37" s="399"/>
      <c r="CG37" s="399"/>
      <c r="CH37" s="399"/>
      <c r="CI37" s="399"/>
      <c r="CJ37" s="399"/>
      <c r="CK37" s="399"/>
      <c r="CL37" s="399"/>
      <c r="CM37" s="399"/>
      <c r="CN37" s="2"/>
      <c r="CO37" s="400" t="str">
        <f t="shared" si="5"/>
        <v/>
      </c>
      <c r="CP37" s="400"/>
      <c r="CQ37" s="399" t="str">
        <f>IF('各会計、関係団体の財政状況及び健全化判断比率'!BS10="","",'各会計、関係団体の財政状況及び健全化判断比率'!BS10)</f>
        <v/>
      </c>
      <c r="CR37" s="399"/>
      <c r="CS37" s="399"/>
      <c r="CT37" s="399"/>
      <c r="CU37" s="399"/>
      <c r="CV37" s="399"/>
      <c r="CW37" s="399"/>
      <c r="CX37" s="399"/>
      <c r="CY37" s="399"/>
      <c r="CZ37" s="399"/>
      <c r="DA37" s="399"/>
      <c r="DB37" s="399"/>
      <c r="DC37" s="399"/>
      <c r="DD37" s="399"/>
      <c r="DE37" s="399"/>
      <c r="DG37" s="401" t="str">
        <f>IF('各会計、関係団体の財政状況及び健全化判断比率'!BR10="","",'各会計、関係団体の財政状況及び健全化判断比率'!BR10)</f>
        <v/>
      </c>
      <c r="DH37" s="401"/>
      <c r="DI37" s="18"/>
    </row>
    <row r="38" spans="1:113" ht="32.25" customHeight="1" x14ac:dyDescent="0.2">
      <c r="A38" s="2"/>
      <c r="B38" s="5"/>
      <c r="C38" s="400" t="str">
        <f t="shared" si="0"/>
        <v/>
      </c>
      <c r="D38" s="400"/>
      <c r="E38" s="399" t="str">
        <f>IF('各会計、関係団体の財政状況及び健全化判断比率'!B11="","",'各会計、関係団体の財政状況及び健全化判断比率'!B11)</f>
        <v/>
      </c>
      <c r="F38" s="399"/>
      <c r="G38" s="399"/>
      <c r="H38" s="399"/>
      <c r="I38" s="399"/>
      <c r="J38" s="399"/>
      <c r="K38" s="399"/>
      <c r="L38" s="399"/>
      <c r="M38" s="399"/>
      <c r="N38" s="399"/>
      <c r="O38" s="399"/>
      <c r="P38" s="399"/>
      <c r="Q38" s="399"/>
      <c r="R38" s="399"/>
      <c r="S38" s="399"/>
      <c r="T38" s="2"/>
      <c r="U38" s="400">
        <f t="shared" si="1"/>
        <v>8</v>
      </c>
      <c r="V38" s="400"/>
      <c r="W38" s="399" t="str">
        <f>IF('各会計、関係団体の財政状況及び健全化判断比率'!B32="","",'各会計、関係団体の財政状況及び健全化判断比率'!B32)</f>
        <v>後期高齢者医療特別会計</v>
      </c>
      <c r="X38" s="399"/>
      <c r="Y38" s="399"/>
      <c r="Z38" s="399"/>
      <c r="AA38" s="399"/>
      <c r="AB38" s="399"/>
      <c r="AC38" s="399"/>
      <c r="AD38" s="399"/>
      <c r="AE38" s="399"/>
      <c r="AF38" s="399"/>
      <c r="AG38" s="399"/>
      <c r="AH38" s="399"/>
      <c r="AI38" s="399"/>
      <c r="AJ38" s="399"/>
      <c r="AK38" s="399"/>
      <c r="AL38" s="2"/>
      <c r="AM38" s="400" t="str">
        <f t="shared" si="2"/>
        <v/>
      </c>
      <c r="AN38" s="400"/>
      <c r="AO38" s="399"/>
      <c r="AP38" s="399"/>
      <c r="AQ38" s="399"/>
      <c r="AR38" s="399"/>
      <c r="AS38" s="399"/>
      <c r="AT38" s="399"/>
      <c r="AU38" s="399"/>
      <c r="AV38" s="399"/>
      <c r="AW38" s="399"/>
      <c r="AX38" s="399"/>
      <c r="AY38" s="399"/>
      <c r="AZ38" s="399"/>
      <c r="BA38" s="399"/>
      <c r="BB38" s="399"/>
      <c r="BC38" s="399"/>
      <c r="BD38" s="2"/>
      <c r="BE38" s="400" t="str">
        <f t="shared" si="3"/>
        <v/>
      </c>
      <c r="BF38" s="400"/>
      <c r="BG38" s="399"/>
      <c r="BH38" s="399"/>
      <c r="BI38" s="399"/>
      <c r="BJ38" s="399"/>
      <c r="BK38" s="399"/>
      <c r="BL38" s="399"/>
      <c r="BM38" s="399"/>
      <c r="BN38" s="399"/>
      <c r="BO38" s="399"/>
      <c r="BP38" s="399"/>
      <c r="BQ38" s="399"/>
      <c r="BR38" s="399"/>
      <c r="BS38" s="399"/>
      <c r="BT38" s="399"/>
      <c r="BU38" s="399"/>
      <c r="BV38" s="2"/>
      <c r="BW38" s="400">
        <f t="shared" si="4"/>
        <v>16</v>
      </c>
      <c r="BX38" s="400"/>
      <c r="BY38" s="399" t="str">
        <f>IF('各会計、関係団体の財政状況及び健全化判断比率'!B72="","",'各会計、関係団体の財政状況及び健全化判断比率'!B72)</f>
        <v>京都府市町村議会議員公務災害補償等組合</v>
      </c>
      <c r="BZ38" s="399"/>
      <c r="CA38" s="399"/>
      <c r="CB38" s="399"/>
      <c r="CC38" s="399"/>
      <c r="CD38" s="399"/>
      <c r="CE38" s="399"/>
      <c r="CF38" s="399"/>
      <c r="CG38" s="399"/>
      <c r="CH38" s="399"/>
      <c r="CI38" s="399"/>
      <c r="CJ38" s="399"/>
      <c r="CK38" s="399"/>
      <c r="CL38" s="399"/>
      <c r="CM38" s="399"/>
      <c r="CN38" s="2"/>
      <c r="CO38" s="400" t="str">
        <f t="shared" si="5"/>
        <v/>
      </c>
      <c r="CP38" s="400"/>
      <c r="CQ38" s="399" t="str">
        <f>IF('各会計、関係団体の財政状況及び健全化判断比率'!BS11="","",'各会計、関係団体の財政状況及び健全化判断比率'!BS11)</f>
        <v/>
      </c>
      <c r="CR38" s="399"/>
      <c r="CS38" s="399"/>
      <c r="CT38" s="399"/>
      <c r="CU38" s="399"/>
      <c r="CV38" s="399"/>
      <c r="CW38" s="399"/>
      <c r="CX38" s="399"/>
      <c r="CY38" s="399"/>
      <c r="CZ38" s="399"/>
      <c r="DA38" s="399"/>
      <c r="DB38" s="399"/>
      <c r="DC38" s="399"/>
      <c r="DD38" s="399"/>
      <c r="DE38" s="399"/>
      <c r="DG38" s="401" t="str">
        <f>IF('各会計、関係団体の財政状況及び健全化判断比率'!BR11="","",'各会計、関係団体の財政状況及び健全化判断比率'!BR11)</f>
        <v/>
      </c>
      <c r="DH38" s="401"/>
      <c r="DI38" s="18"/>
    </row>
    <row r="39" spans="1:113" ht="32.25" customHeight="1" x14ac:dyDescent="0.2">
      <c r="A39" s="2"/>
      <c r="B39" s="5"/>
      <c r="C39" s="400" t="str">
        <f t="shared" si="0"/>
        <v/>
      </c>
      <c r="D39" s="400"/>
      <c r="E39" s="399" t="str">
        <f>IF('各会計、関係団体の財政状況及び健全化判断比率'!B12="","",'各会計、関係団体の財政状況及び健全化判断比率'!B12)</f>
        <v/>
      </c>
      <c r="F39" s="399"/>
      <c r="G39" s="399"/>
      <c r="H39" s="399"/>
      <c r="I39" s="399"/>
      <c r="J39" s="399"/>
      <c r="K39" s="399"/>
      <c r="L39" s="399"/>
      <c r="M39" s="399"/>
      <c r="N39" s="399"/>
      <c r="O39" s="399"/>
      <c r="P39" s="399"/>
      <c r="Q39" s="399"/>
      <c r="R39" s="399"/>
      <c r="S39" s="399"/>
      <c r="T39" s="2"/>
      <c r="U39" s="400" t="str">
        <f t="shared" si="1"/>
        <v/>
      </c>
      <c r="V39" s="400"/>
      <c r="W39" s="399"/>
      <c r="X39" s="399"/>
      <c r="Y39" s="399"/>
      <c r="Z39" s="399"/>
      <c r="AA39" s="399"/>
      <c r="AB39" s="399"/>
      <c r="AC39" s="399"/>
      <c r="AD39" s="399"/>
      <c r="AE39" s="399"/>
      <c r="AF39" s="399"/>
      <c r="AG39" s="399"/>
      <c r="AH39" s="399"/>
      <c r="AI39" s="399"/>
      <c r="AJ39" s="399"/>
      <c r="AK39" s="399"/>
      <c r="AL39" s="2"/>
      <c r="AM39" s="400" t="str">
        <f t="shared" si="2"/>
        <v/>
      </c>
      <c r="AN39" s="400"/>
      <c r="AO39" s="399"/>
      <c r="AP39" s="399"/>
      <c r="AQ39" s="399"/>
      <c r="AR39" s="399"/>
      <c r="AS39" s="399"/>
      <c r="AT39" s="399"/>
      <c r="AU39" s="399"/>
      <c r="AV39" s="399"/>
      <c r="AW39" s="399"/>
      <c r="AX39" s="399"/>
      <c r="AY39" s="399"/>
      <c r="AZ39" s="399"/>
      <c r="BA39" s="399"/>
      <c r="BB39" s="399"/>
      <c r="BC39" s="399"/>
      <c r="BD39" s="2"/>
      <c r="BE39" s="400" t="str">
        <f t="shared" si="3"/>
        <v/>
      </c>
      <c r="BF39" s="400"/>
      <c r="BG39" s="399"/>
      <c r="BH39" s="399"/>
      <c r="BI39" s="399"/>
      <c r="BJ39" s="399"/>
      <c r="BK39" s="399"/>
      <c r="BL39" s="399"/>
      <c r="BM39" s="399"/>
      <c r="BN39" s="399"/>
      <c r="BO39" s="399"/>
      <c r="BP39" s="399"/>
      <c r="BQ39" s="399"/>
      <c r="BR39" s="399"/>
      <c r="BS39" s="399"/>
      <c r="BT39" s="399"/>
      <c r="BU39" s="399"/>
      <c r="BV39" s="2"/>
      <c r="BW39" s="400">
        <f t="shared" si="4"/>
        <v>17</v>
      </c>
      <c r="BX39" s="400"/>
      <c r="BY39" s="399" t="str">
        <f>IF('各会計、関係団体の財政状況及び健全化判断比率'!B73="","",'各会計、関係団体の財政状況及び健全化判断比率'!B73)</f>
        <v>京都府市町村職員退職手当組合</v>
      </c>
      <c r="BZ39" s="399"/>
      <c r="CA39" s="399"/>
      <c r="CB39" s="399"/>
      <c r="CC39" s="399"/>
      <c r="CD39" s="399"/>
      <c r="CE39" s="399"/>
      <c r="CF39" s="399"/>
      <c r="CG39" s="399"/>
      <c r="CH39" s="399"/>
      <c r="CI39" s="399"/>
      <c r="CJ39" s="399"/>
      <c r="CK39" s="399"/>
      <c r="CL39" s="399"/>
      <c r="CM39" s="399"/>
      <c r="CN39" s="2"/>
      <c r="CO39" s="400" t="str">
        <f t="shared" si="5"/>
        <v/>
      </c>
      <c r="CP39" s="400"/>
      <c r="CQ39" s="399" t="str">
        <f>IF('各会計、関係団体の財政状況及び健全化判断比率'!BS12="","",'各会計、関係団体の財政状況及び健全化判断比率'!BS12)</f>
        <v/>
      </c>
      <c r="CR39" s="399"/>
      <c r="CS39" s="399"/>
      <c r="CT39" s="399"/>
      <c r="CU39" s="399"/>
      <c r="CV39" s="399"/>
      <c r="CW39" s="399"/>
      <c r="CX39" s="399"/>
      <c r="CY39" s="399"/>
      <c r="CZ39" s="399"/>
      <c r="DA39" s="399"/>
      <c r="DB39" s="399"/>
      <c r="DC39" s="399"/>
      <c r="DD39" s="399"/>
      <c r="DE39" s="399"/>
      <c r="DG39" s="401" t="str">
        <f>IF('各会計、関係団体の財政状況及び健全化判断比率'!BR12="","",'各会計、関係団体の財政状況及び健全化判断比率'!BR12)</f>
        <v/>
      </c>
      <c r="DH39" s="401"/>
      <c r="DI39" s="18"/>
    </row>
    <row r="40" spans="1:113" ht="32.25" customHeight="1" x14ac:dyDescent="0.2">
      <c r="A40" s="2"/>
      <c r="B40" s="5"/>
      <c r="C40" s="400" t="str">
        <f t="shared" si="0"/>
        <v/>
      </c>
      <c r="D40" s="400"/>
      <c r="E40" s="399" t="str">
        <f>IF('各会計、関係団体の財政状況及び健全化判断比率'!B13="","",'各会計、関係団体の財政状況及び健全化判断比率'!B13)</f>
        <v/>
      </c>
      <c r="F40" s="399"/>
      <c r="G40" s="399"/>
      <c r="H40" s="399"/>
      <c r="I40" s="399"/>
      <c r="J40" s="399"/>
      <c r="K40" s="399"/>
      <c r="L40" s="399"/>
      <c r="M40" s="399"/>
      <c r="N40" s="399"/>
      <c r="O40" s="399"/>
      <c r="P40" s="399"/>
      <c r="Q40" s="399"/>
      <c r="R40" s="399"/>
      <c r="S40" s="399"/>
      <c r="T40" s="2"/>
      <c r="U40" s="400" t="str">
        <f t="shared" si="1"/>
        <v/>
      </c>
      <c r="V40" s="400"/>
      <c r="W40" s="399"/>
      <c r="X40" s="399"/>
      <c r="Y40" s="399"/>
      <c r="Z40" s="399"/>
      <c r="AA40" s="399"/>
      <c r="AB40" s="399"/>
      <c r="AC40" s="399"/>
      <c r="AD40" s="399"/>
      <c r="AE40" s="399"/>
      <c r="AF40" s="399"/>
      <c r="AG40" s="399"/>
      <c r="AH40" s="399"/>
      <c r="AI40" s="399"/>
      <c r="AJ40" s="399"/>
      <c r="AK40" s="399"/>
      <c r="AL40" s="2"/>
      <c r="AM40" s="400" t="str">
        <f t="shared" si="2"/>
        <v/>
      </c>
      <c r="AN40" s="400"/>
      <c r="AO40" s="399"/>
      <c r="AP40" s="399"/>
      <c r="AQ40" s="399"/>
      <c r="AR40" s="399"/>
      <c r="AS40" s="399"/>
      <c r="AT40" s="399"/>
      <c r="AU40" s="399"/>
      <c r="AV40" s="399"/>
      <c r="AW40" s="399"/>
      <c r="AX40" s="399"/>
      <c r="AY40" s="399"/>
      <c r="AZ40" s="399"/>
      <c r="BA40" s="399"/>
      <c r="BB40" s="399"/>
      <c r="BC40" s="399"/>
      <c r="BD40" s="2"/>
      <c r="BE40" s="400" t="str">
        <f t="shared" si="3"/>
        <v/>
      </c>
      <c r="BF40" s="400"/>
      <c r="BG40" s="399"/>
      <c r="BH40" s="399"/>
      <c r="BI40" s="399"/>
      <c r="BJ40" s="399"/>
      <c r="BK40" s="399"/>
      <c r="BL40" s="399"/>
      <c r="BM40" s="399"/>
      <c r="BN40" s="399"/>
      <c r="BO40" s="399"/>
      <c r="BP40" s="399"/>
      <c r="BQ40" s="399"/>
      <c r="BR40" s="399"/>
      <c r="BS40" s="399"/>
      <c r="BT40" s="399"/>
      <c r="BU40" s="399"/>
      <c r="BV40" s="2"/>
      <c r="BW40" s="400">
        <f t="shared" si="4"/>
        <v>18</v>
      </c>
      <c r="BX40" s="400"/>
      <c r="BY40" s="399" t="str">
        <f>IF('各会計、関係団体の財政状況及び健全化判断比率'!B74="","",'各会計、関係団体の財政状況及び健全化判断比率'!B74)</f>
        <v>京都府住宅新築資金等貸付事業管理組合（一般会計）</v>
      </c>
      <c r="BZ40" s="399"/>
      <c r="CA40" s="399"/>
      <c r="CB40" s="399"/>
      <c r="CC40" s="399"/>
      <c r="CD40" s="399"/>
      <c r="CE40" s="399"/>
      <c r="CF40" s="399"/>
      <c r="CG40" s="399"/>
      <c r="CH40" s="399"/>
      <c r="CI40" s="399"/>
      <c r="CJ40" s="399"/>
      <c r="CK40" s="399"/>
      <c r="CL40" s="399"/>
      <c r="CM40" s="399"/>
      <c r="CN40" s="2"/>
      <c r="CO40" s="400" t="str">
        <f t="shared" si="5"/>
        <v/>
      </c>
      <c r="CP40" s="400"/>
      <c r="CQ40" s="399" t="str">
        <f>IF('各会計、関係団体の財政状況及び健全化判断比率'!BS13="","",'各会計、関係団体の財政状況及び健全化判断比率'!BS13)</f>
        <v/>
      </c>
      <c r="CR40" s="399"/>
      <c r="CS40" s="399"/>
      <c r="CT40" s="399"/>
      <c r="CU40" s="399"/>
      <c r="CV40" s="399"/>
      <c r="CW40" s="399"/>
      <c r="CX40" s="399"/>
      <c r="CY40" s="399"/>
      <c r="CZ40" s="399"/>
      <c r="DA40" s="399"/>
      <c r="DB40" s="399"/>
      <c r="DC40" s="399"/>
      <c r="DD40" s="399"/>
      <c r="DE40" s="399"/>
      <c r="DG40" s="401" t="str">
        <f>IF('各会計、関係団体の財政状況及び健全化判断比率'!BR13="","",'各会計、関係団体の財政状況及び健全化判断比率'!BR13)</f>
        <v/>
      </c>
      <c r="DH40" s="401"/>
      <c r="DI40" s="18"/>
    </row>
    <row r="41" spans="1:113" ht="32.25" customHeight="1" x14ac:dyDescent="0.2">
      <c r="A41" s="2"/>
      <c r="B41" s="5"/>
      <c r="C41" s="400" t="str">
        <f t="shared" si="0"/>
        <v/>
      </c>
      <c r="D41" s="400"/>
      <c r="E41" s="399" t="str">
        <f>IF('各会計、関係団体の財政状況及び健全化判断比率'!B14="","",'各会計、関係団体の財政状況及び健全化判断比率'!B14)</f>
        <v/>
      </c>
      <c r="F41" s="399"/>
      <c r="G41" s="399"/>
      <c r="H41" s="399"/>
      <c r="I41" s="399"/>
      <c r="J41" s="399"/>
      <c r="K41" s="399"/>
      <c r="L41" s="399"/>
      <c r="M41" s="399"/>
      <c r="N41" s="399"/>
      <c r="O41" s="399"/>
      <c r="P41" s="399"/>
      <c r="Q41" s="399"/>
      <c r="R41" s="399"/>
      <c r="S41" s="399"/>
      <c r="T41" s="2"/>
      <c r="U41" s="400" t="str">
        <f t="shared" si="1"/>
        <v/>
      </c>
      <c r="V41" s="400"/>
      <c r="W41" s="399"/>
      <c r="X41" s="399"/>
      <c r="Y41" s="399"/>
      <c r="Z41" s="399"/>
      <c r="AA41" s="399"/>
      <c r="AB41" s="399"/>
      <c r="AC41" s="399"/>
      <c r="AD41" s="399"/>
      <c r="AE41" s="399"/>
      <c r="AF41" s="399"/>
      <c r="AG41" s="399"/>
      <c r="AH41" s="399"/>
      <c r="AI41" s="399"/>
      <c r="AJ41" s="399"/>
      <c r="AK41" s="399"/>
      <c r="AL41" s="2"/>
      <c r="AM41" s="400" t="str">
        <f t="shared" si="2"/>
        <v/>
      </c>
      <c r="AN41" s="400"/>
      <c r="AO41" s="399"/>
      <c r="AP41" s="399"/>
      <c r="AQ41" s="399"/>
      <c r="AR41" s="399"/>
      <c r="AS41" s="399"/>
      <c r="AT41" s="399"/>
      <c r="AU41" s="399"/>
      <c r="AV41" s="399"/>
      <c r="AW41" s="399"/>
      <c r="AX41" s="399"/>
      <c r="AY41" s="399"/>
      <c r="AZ41" s="399"/>
      <c r="BA41" s="399"/>
      <c r="BB41" s="399"/>
      <c r="BC41" s="399"/>
      <c r="BD41" s="2"/>
      <c r="BE41" s="400" t="str">
        <f t="shared" si="3"/>
        <v/>
      </c>
      <c r="BF41" s="400"/>
      <c r="BG41" s="399"/>
      <c r="BH41" s="399"/>
      <c r="BI41" s="399"/>
      <c r="BJ41" s="399"/>
      <c r="BK41" s="399"/>
      <c r="BL41" s="399"/>
      <c r="BM41" s="399"/>
      <c r="BN41" s="399"/>
      <c r="BO41" s="399"/>
      <c r="BP41" s="399"/>
      <c r="BQ41" s="399"/>
      <c r="BR41" s="399"/>
      <c r="BS41" s="399"/>
      <c r="BT41" s="399"/>
      <c r="BU41" s="399"/>
      <c r="BV41" s="2"/>
      <c r="BW41" s="400">
        <f t="shared" si="4"/>
        <v>19</v>
      </c>
      <c r="BX41" s="400"/>
      <c r="BY41" s="399" t="str">
        <f>IF('各会計、関係団体の財政状況及び健全化判断比率'!B75="","",'各会計、関係団体の財政状況及び健全化判断比率'!B75)</f>
        <v>京都府住宅新築資金等貸付事業管理組合（特別会計）</v>
      </c>
      <c r="BZ41" s="399"/>
      <c r="CA41" s="399"/>
      <c r="CB41" s="399"/>
      <c r="CC41" s="399"/>
      <c r="CD41" s="399"/>
      <c r="CE41" s="399"/>
      <c r="CF41" s="399"/>
      <c r="CG41" s="399"/>
      <c r="CH41" s="399"/>
      <c r="CI41" s="399"/>
      <c r="CJ41" s="399"/>
      <c r="CK41" s="399"/>
      <c r="CL41" s="399"/>
      <c r="CM41" s="399"/>
      <c r="CN41" s="2"/>
      <c r="CO41" s="400" t="str">
        <f t="shared" si="5"/>
        <v/>
      </c>
      <c r="CP41" s="400"/>
      <c r="CQ41" s="399" t="str">
        <f>IF('各会計、関係団体の財政状況及び健全化判断比率'!BS14="","",'各会計、関係団体の財政状況及び健全化判断比率'!BS14)</f>
        <v/>
      </c>
      <c r="CR41" s="399"/>
      <c r="CS41" s="399"/>
      <c r="CT41" s="399"/>
      <c r="CU41" s="399"/>
      <c r="CV41" s="399"/>
      <c r="CW41" s="399"/>
      <c r="CX41" s="399"/>
      <c r="CY41" s="399"/>
      <c r="CZ41" s="399"/>
      <c r="DA41" s="399"/>
      <c r="DB41" s="399"/>
      <c r="DC41" s="399"/>
      <c r="DD41" s="399"/>
      <c r="DE41" s="399"/>
      <c r="DG41" s="401" t="str">
        <f>IF('各会計、関係団体の財政状況及び健全化判断比率'!BR14="","",'各会計、関係団体の財政状況及び健全化判断比率'!BR14)</f>
        <v/>
      </c>
      <c r="DH41" s="401"/>
      <c r="DI41" s="18"/>
    </row>
    <row r="42" spans="1:113" ht="32.25" customHeight="1" x14ac:dyDescent="0.2">
      <c r="B42" s="5"/>
      <c r="C42" s="400" t="str">
        <f t="shared" si="0"/>
        <v/>
      </c>
      <c r="D42" s="400"/>
      <c r="E42" s="399" t="str">
        <f>IF('各会計、関係団体の財政状況及び健全化判断比率'!B15="","",'各会計、関係団体の財政状況及び健全化判断比率'!B15)</f>
        <v/>
      </c>
      <c r="F42" s="399"/>
      <c r="G42" s="399"/>
      <c r="H42" s="399"/>
      <c r="I42" s="399"/>
      <c r="J42" s="399"/>
      <c r="K42" s="399"/>
      <c r="L42" s="399"/>
      <c r="M42" s="399"/>
      <c r="N42" s="399"/>
      <c r="O42" s="399"/>
      <c r="P42" s="399"/>
      <c r="Q42" s="399"/>
      <c r="R42" s="399"/>
      <c r="S42" s="399"/>
      <c r="T42" s="2"/>
      <c r="U42" s="400" t="str">
        <f t="shared" si="1"/>
        <v/>
      </c>
      <c r="V42" s="400"/>
      <c r="W42" s="399"/>
      <c r="X42" s="399"/>
      <c r="Y42" s="399"/>
      <c r="Z42" s="399"/>
      <c r="AA42" s="399"/>
      <c r="AB42" s="399"/>
      <c r="AC42" s="399"/>
      <c r="AD42" s="399"/>
      <c r="AE42" s="399"/>
      <c r="AF42" s="399"/>
      <c r="AG42" s="399"/>
      <c r="AH42" s="399"/>
      <c r="AI42" s="399"/>
      <c r="AJ42" s="399"/>
      <c r="AK42" s="399"/>
      <c r="AL42" s="2"/>
      <c r="AM42" s="400" t="str">
        <f t="shared" si="2"/>
        <v/>
      </c>
      <c r="AN42" s="400"/>
      <c r="AO42" s="399"/>
      <c r="AP42" s="399"/>
      <c r="AQ42" s="399"/>
      <c r="AR42" s="399"/>
      <c r="AS42" s="399"/>
      <c r="AT42" s="399"/>
      <c r="AU42" s="399"/>
      <c r="AV42" s="399"/>
      <c r="AW42" s="399"/>
      <c r="AX42" s="399"/>
      <c r="AY42" s="399"/>
      <c r="AZ42" s="399"/>
      <c r="BA42" s="399"/>
      <c r="BB42" s="399"/>
      <c r="BC42" s="399"/>
      <c r="BD42" s="2"/>
      <c r="BE42" s="400" t="str">
        <f t="shared" si="3"/>
        <v/>
      </c>
      <c r="BF42" s="400"/>
      <c r="BG42" s="399"/>
      <c r="BH42" s="399"/>
      <c r="BI42" s="399"/>
      <c r="BJ42" s="399"/>
      <c r="BK42" s="399"/>
      <c r="BL42" s="399"/>
      <c r="BM42" s="399"/>
      <c r="BN42" s="399"/>
      <c r="BO42" s="399"/>
      <c r="BP42" s="399"/>
      <c r="BQ42" s="399"/>
      <c r="BR42" s="399"/>
      <c r="BS42" s="399"/>
      <c r="BT42" s="399"/>
      <c r="BU42" s="399"/>
      <c r="BV42" s="2"/>
      <c r="BW42" s="400">
        <f t="shared" si="4"/>
        <v>20</v>
      </c>
      <c r="BX42" s="400"/>
      <c r="BY42" s="399" t="str">
        <f>IF('各会計、関係団体の財政状況及び健全化判断比率'!B76="","",'各会計、関係団体の財政状況及び健全化判断比率'!B76)</f>
        <v>京都府自治会館管理組合</v>
      </c>
      <c r="BZ42" s="399"/>
      <c r="CA42" s="399"/>
      <c r="CB42" s="399"/>
      <c r="CC42" s="399"/>
      <c r="CD42" s="399"/>
      <c r="CE42" s="399"/>
      <c r="CF42" s="399"/>
      <c r="CG42" s="399"/>
      <c r="CH42" s="399"/>
      <c r="CI42" s="399"/>
      <c r="CJ42" s="399"/>
      <c r="CK42" s="399"/>
      <c r="CL42" s="399"/>
      <c r="CM42" s="399"/>
      <c r="CN42" s="2"/>
      <c r="CO42" s="400" t="str">
        <f t="shared" si="5"/>
        <v/>
      </c>
      <c r="CP42" s="400"/>
      <c r="CQ42" s="399" t="str">
        <f>IF('各会計、関係団体の財政状況及び健全化判断比率'!BS15="","",'各会計、関係団体の財政状況及び健全化判断比率'!BS15)</f>
        <v/>
      </c>
      <c r="CR42" s="399"/>
      <c r="CS42" s="399"/>
      <c r="CT42" s="399"/>
      <c r="CU42" s="399"/>
      <c r="CV42" s="399"/>
      <c r="CW42" s="399"/>
      <c r="CX42" s="399"/>
      <c r="CY42" s="399"/>
      <c r="CZ42" s="399"/>
      <c r="DA42" s="399"/>
      <c r="DB42" s="399"/>
      <c r="DC42" s="399"/>
      <c r="DD42" s="399"/>
      <c r="DE42" s="399"/>
      <c r="DG42" s="401" t="str">
        <f>IF('各会計、関係団体の財政状況及び健全化判断比率'!BR15="","",'各会計、関係団体の財政状況及び健全化判断比率'!BR15)</f>
        <v/>
      </c>
      <c r="DH42" s="401"/>
      <c r="DI42" s="18"/>
    </row>
    <row r="43" spans="1:113" ht="32.25" customHeight="1" x14ac:dyDescent="0.2">
      <c r="B43" s="5"/>
      <c r="C43" s="400" t="str">
        <f t="shared" si="0"/>
        <v/>
      </c>
      <c r="D43" s="400"/>
      <c r="E43" s="399" t="str">
        <f>IF('各会計、関係団体の財政状況及び健全化判断比率'!B16="","",'各会計、関係団体の財政状況及び健全化判断比率'!B16)</f>
        <v/>
      </c>
      <c r="F43" s="399"/>
      <c r="G43" s="399"/>
      <c r="H43" s="399"/>
      <c r="I43" s="399"/>
      <c r="J43" s="399"/>
      <c r="K43" s="399"/>
      <c r="L43" s="399"/>
      <c r="M43" s="399"/>
      <c r="N43" s="399"/>
      <c r="O43" s="399"/>
      <c r="P43" s="399"/>
      <c r="Q43" s="399"/>
      <c r="R43" s="399"/>
      <c r="S43" s="399"/>
      <c r="T43" s="2"/>
      <c r="U43" s="400" t="str">
        <f t="shared" si="1"/>
        <v/>
      </c>
      <c r="V43" s="400"/>
      <c r="W43" s="399"/>
      <c r="X43" s="399"/>
      <c r="Y43" s="399"/>
      <c r="Z43" s="399"/>
      <c r="AA43" s="399"/>
      <c r="AB43" s="399"/>
      <c r="AC43" s="399"/>
      <c r="AD43" s="399"/>
      <c r="AE43" s="399"/>
      <c r="AF43" s="399"/>
      <c r="AG43" s="399"/>
      <c r="AH43" s="399"/>
      <c r="AI43" s="399"/>
      <c r="AJ43" s="399"/>
      <c r="AK43" s="399"/>
      <c r="AL43" s="2"/>
      <c r="AM43" s="400" t="str">
        <f t="shared" si="2"/>
        <v/>
      </c>
      <c r="AN43" s="400"/>
      <c r="AO43" s="399"/>
      <c r="AP43" s="399"/>
      <c r="AQ43" s="399"/>
      <c r="AR43" s="399"/>
      <c r="AS43" s="399"/>
      <c r="AT43" s="399"/>
      <c r="AU43" s="399"/>
      <c r="AV43" s="399"/>
      <c r="AW43" s="399"/>
      <c r="AX43" s="399"/>
      <c r="AY43" s="399"/>
      <c r="AZ43" s="399"/>
      <c r="BA43" s="399"/>
      <c r="BB43" s="399"/>
      <c r="BC43" s="399"/>
      <c r="BD43" s="2"/>
      <c r="BE43" s="400" t="str">
        <f t="shared" si="3"/>
        <v/>
      </c>
      <c r="BF43" s="400"/>
      <c r="BG43" s="399"/>
      <c r="BH43" s="399"/>
      <c r="BI43" s="399"/>
      <c r="BJ43" s="399"/>
      <c r="BK43" s="399"/>
      <c r="BL43" s="399"/>
      <c r="BM43" s="399"/>
      <c r="BN43" s="399"/>
      <c r="BO43" s="399"/>
      <c r="BP43" s="399"/>
      <c r="BQ43" s="399"/>
      <c r="BR43" s="399"/>
      <c r="BS43" s="399"/>
      <c r="BT43" s="399"/>
      <c r="BU43" s="399"/>
      <c r="BV43" s="2"/>
      <c r="BW43" s="400">
        <f t="shared" si="4"/>
        <v>21</v>
      </c>
      <c r="BX43" s="400"/>
      <c r="BY43" s="399" t="str">
        <f>IF('各会計、関係団体の財政状況及び健全化判断比率'!B77="","",'各会計、関係団体の財政状況及び健全化判断比率'!B77)</f>
        <v>京都地方税機構</v>
      </c>
      <c r="BZ43" s="399"/>
      <c r="CA43" s="399"/>
      <c r="CB43" s="399"/>
      <c r="CC43" s="399"/>
      <c r="CD43" s="399"/>
      <c r="CE43" s="399"/>
      <c r="CF43" s="399"/>
      <c r="CG43" s="399"/>
      <c r="CH43" s="399"/>
      <c r="CI43" s="399"/>
      <c r="CJ43" s="399"/>
      <c r="CK43" s="399"/>
      <c r="CL43" s="399"/>
      <c r="CM43" s="399"/>
      <c r="CN43" s="2"/>
      <c r="CO43" s="400" t="str">
        <f t="shared" si="5"/>
        <v/>
      </c>
      <c r="CP43" s="400"/>
      <c r="CQ43" s="399" t="str">
        <f>IF('各会計、関係団体の財政状況及び健全化判断比率'!BS16="","",'各会計、関係団体の財政状況及び健全化判断比率'!BS16)</f>
        <v/>
      </c>
      <c r="CR43" s="399"/>
      <c r="CS43" s="399"/>
      <c r="CT43" s="399"/>
      <c r="CU43" s="399"/>
      <c r="CV43" s="399"/>
      <c r="CW43" s="399"/>
      <c r="CX43" s="399"/>
      <c r="CY43" s="399"/>
      <c r="CZ43" s="399"/>
      <c r="DA43" s="399"/>
      <c r="DB43" s="399"/>
      <c r="DC43" s="399"/>
      <c r="DD43" s="399"/>
      <c r="DE43" s="399"/>
      <c r="DG43" s="401" t="str">
        <f>IF('各会計、関係団体の財政状況及び健全化判断比率'!BR16="","",'各会計、関係団体の財政状況及び健全化判断比率'!BR16)</f>
        <v/>
      </c>
      <c r="DH43" s="401"/>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140</v>
      </c>
      <c r="E46" s="345" t="s">
        <v>291</v>
      </c>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row>
    <row r="47" spans="1:113" x14ac:dyDescent="0.2">
      <c r="E47" s="345" t="s">
        <v>296</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row>
    <row r="48" spans="1:113" x14ac:dyDescent="0.2">
      <c r="E48" s="345" t="s">
        <v>298</v>
      </c>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345"/>
      <c r="CQ48" s="345"/>
      <c r="CR48" s="345"/>
      <c r="CS48" s="345"/>
      <c r="CT48" s="345"/>
      <c r="CU48" s="345"/>
      <c r="CV48" s="345"/>
      <c r="CW48" s="345"/>
      <c r="CX48" s="345"/>
      <c r="CY48" s="345"/>
      <c r="CZ48" s="345"/>
      <c r="DA48" s="345"/>
      <c r="DB48" s="345"/>
      <c r="DC48" s="345"/>
      <c r="DD48" s="345"/>
      <c r="DE48" s="345"/>
      <c r="DF48" s="345"/>
      <c r="DG48" s="345"/>
      <c r="DH48" s="345"/>
      <c r="DI48" s="345"/>
    </row>
    <row r="49" spans="5:113" x14ac:dyDescent="0.2">
      <c r="E49" s="345" t="s">
        <v>299</v>
      </c>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row>
    <row r="50" spans="5:113" x14ac:dyDescent="0.2">
      <c r="E50" s="345" t="s">
        <v>203</v>
      </c>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row>
    <row r="51" spans="5:113" x14ac:dyDescent="0.2">
      <c r="E51" s="345" t="s">
        <v>302</v>
      </c>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row>
    <row r="52" spans="5:113" x14ac:dyDescent="0.2">
      <c r="E52" s="345" t="s">
        <v>305</v>
      </c>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row>
    <row r="53" spans="5:113" x14ac:dyDescent="0.2">
      <c r="E53" s="1" t="s">
        <v>552</v>
      </c>
    </row>
    <row r="54" spans="5:113" x14ac:dyDescent="0.2"/>
    <row r="55" spans="5:113" x14ac:dyDescent="0.2"/>
    <row r="56" spans="5:113" x14ac:dyDescent="0.2"/>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topLeftCell="D25" zoomScaleSheetLayoutView="100" workbookViewId="0">
      <selection activeCell="L45" sqref="L45"/>
    </sheetView>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89"/>
      <c r="B1" s="189"/>
      <c r="C1" s="189"/>
      <c r="D1" s="189"/>
      <c r="E1" s="189"/>
      <c r="F1" s="189"/>
      <c r="G1" s="189"/>
      <c r="H1" s="189"/>
      <c r="I1" s="189"/>
      <c r="J1" s="189"/>
      <c r="K1" s="189"/>
      <c r="L1" s="189"/>
      <c r="M1" s="189"/>
      <c r="N1" s="189"/>
      <c r="O1" s="189"/>
      <c r="P1" s="189"/>
    </row>
    <row r="2" spans="1:16" ht="16.5" customHeight="1" x14ac:dyDescent="0.2">
      <c r="A2" s="189"/>
      <c r="B2" s="189"/>
      <c r="C2" s="189"/>
      <c r="D2" s="189"/>
      <c r="E2" s="189"/>
      <c r="F2" s="189"/>
      <c r="G2" s="189"/>
      <c r="H2" s="189"/>
      <c r="I2" s="189"/>
      <c r="J2" s="189"/>
      <c r="K2" s="189"/>
      <c r="L2" s="189"/>
      <c r="M2" s="189"/>
      <c r="N2" s="189"/>
      <c r="O2" s="189"/>
      <c r="P2" s="189"/>
    </row>
    <row r="3" spans="1:16" ht="16.5" customHeight="1" x14ac:dyDescent="0.2">
      <c r="A3" s="189"/>
      <c r="B3" s="189"/>
      <c r="C3" s="189"/>
      <c r="D3" s="189"/>
      <c r="E3" s="189"/>
      <c r="F3" s="189"/>
      <c r="G3" s="189"/>
      <c r="H3" s="189"/>
      <c r="I3" s="189"/>
      <c r="J3" s="189"/>
      <c r="K3" s="189"/>
      <c r="L3" s="189"/>
      <c r="M3" s="189"/>
      <c r="N3" s="189"/>
      <c r="O3" s="189"/>
      <c r="P3" s="189"/>
    </row>
    <row r="4" spans="1:16" ht="16.5" customHeight="1" x14ac:dyDescent="0.2">
      <c r="A4" s="189"/>
      <c r="B4" s="189"/>
      <c r="C4" s="189"/>
      <c r="D4" s="189"/>
      <c r="E4" s="189"/>
      <c r="F4" s="189"/>
      <c r="G4" s="189"/>
      <c r="H4" s="189"/>
      <c r="I4" s="189"/>
      <c r="J4" s="189"/>
      <c r="K4" s="189"/>
      <c r="L4" s="189"/>
      <c r="M4" s="189"/>
      <c r="N4" s="189"/>
      <c r="O4" s="189"/>
      <c r="P4" s="189"/>
    </row>
    <row r="5" spans="1:16" ht="16.5" customHeight="1" x14ac:dyDescent="0.2">
      <c r="A5" s="189"/>
      <c r="B5" s="189"/>
      <c r="C5" s="189"/>
      <c r="D5" s="189"/>
      <c r="E5" s="189"/>
      <c r="F5" s="189"/>
      <c r="G5" s="189"/>
      <c r="H5" s="189"/>
      <c r="I5" s="189"/>
      <c r="J5" s="189"/>
      <c r="K5" s="189"/>
      <c r="L5" s="189"/>
      <c r="M5" s="189"/>
      <c r="N5" s="189"/>
      <c r="O5" s="189"/>
      <c r="P5" s="189"/>
    </row>
    <row r="6" spans="1:16" ht="16.5" customHeight="1" x14ac:dyDescent="0.2">
      <c r="A6" s="189"/>
      <c r="B6" s="189"/>
      <c r="C6" s="189"/>
      <c r="D6" s="189"/>
      <c r="E6" s="189"/>
      <c r="F6" s="189"/>
      <c r="G6" s="189"/>
      <c r="H6" s="189"/>
      <c r="I6" s="189"/>
      <c r="J6" s="189"/>
      <c r="K6" s="189"/>
      <c r="L6" s="189"/>
      <c r="M6" s="189"/>
      <c r="N6" s="189"/>
      <c r="O6" s="189"/>
      <c r="P6" s="189"/>
    </row>
    <row r="7" spans="1:16" ht="16.5" customHeight="1" x14ac:dyDescent="0.2">
      <c r="A7" s="189"/>
      <c r="B7" s="189"/>
      <c r="C7" s="189"/>
      <c r="D7" s="189"/>
      <c r="E7" s="189"/>
      <c r="F7" s="189"/>
      <c r="G7" s="189"/>
      <c r="H7" s="189"/>
      <c r="I7" s="189"/>
      <c r="J7" s="189"/>
      <c r="K7" s="189"/>
      <c r="L7" s="189"/>
      <c r="M7" s="189"/>
      <c r="N7" s="189"/>
      <c r="O7" s="189"/>
      <c r="P7" s="189"/>
    </row>
    <row r="8" spans="1:16" ht="16.5" customHeight="1" x14ac:dyDescent="0.2">
      <c r="A8" s="189"/>
      <c r="B8" s="189"/>
      <c r="C8" s="189"/>
      <c r="D8" s="189"/>
      <c r="E8" s="189"/>
      <c r="F8" s="189"/>
      <c r="G8" s="189"/>
      <c r="H8" s="189"/>
      <c r="I8" s="189"/>
      <c r="J8" s="189"/>
      <c r="K8" s="189"/>
      <c r="L8" s="189"/>
      <c r="M8" s="189"/>
      <c r="N8" s="189"/>
      <c r="O8" s="189"/>
      <c r="P8" s="189"/>
    </row>
    <row r="9" spans="1:16" ht="16.5" customHeight="1" x14ac:dyDescent="0.2">
      <c r="A9" s="189"/>
      <c r="B9" s="189"/>
      <c r="C9" s="189"/>
      <c r="D9" s="189"/>
      <c r="E9" s="189"/>
      <c r="F9" s="189"/>
      <c r="G9" s="189"/>
      <c r="H9" s="189"/>
      <c r="I9" s="189"/>
      <c r="J9" s="189"/>
      <c r="K9" s="189"/>
      <c r="L9" s="189"/>
      <c r="M9" s="189"/>
      <c r="N9" s="189"/>
      <c r="O9" s="189"/>
      <c r="P9" s="189"/>
    </row>
    <row r="10" spans="1:16" ht="16.5" customHeight="1" x14ac:dyDescent="0.2">
      <c r="A10" s="189"/>
      <c r="B10" s="189"/>
      <c r="C10" s="189"/>
      <c r="D10" s="189"/>
      <c r="E10" s="189"/>
      <c r="F10" s="189"/>
      <c r="G10" s="189"/>
      <c r="H10" s="189"/>
      <c r="I10" s="189"/>
      <c r="J10" s="189"/>
      <c r="K10" s="189"/>
      <c r="L10" s="189"/>
      <c r="M10" s="189"/>
      <c r="N10" s="189"/>
      <c r="O10" s="189"/>
      <c r="P10" s="189"/>
    </row>
    <row r="11" spans="1:16" ht="16.5" customHeight="1" x14ac:dyDescent="0.2">
      <c r="A11" s="189"/>
      <c r="B11" s="189"/>
      <c r="C11" s="189"/>
      <c r="D11" s="189"/>
      <c r="E11" s="189"/>
      <c r="F11" s="189"/>
      <c r="G11" s="189"/>
      <c r="H11" s="189"/>
      <c r="I11" s="189"/>
      <c r="J11" s="189"/>
      <c r="K11" s="189"/>
      <c r="L11" s="189"/>
      <c r="M11" s="189"/>
      <c r="N11" s="189"/>
      <c r="O11" s="189"/>
      <c r="P11" s="189"/>
    </row>
    <row r="12" spans="1:16" ht="16.5" customHeight="1" x14ac:dyDescent="0.2">
      <c r="A12" s="189"/>
      <c r="B12" s="189"/>
      <c r="C12" s="189"/>
      <c r="D12" s="189"/>
      <c r="E12" s="189"/>
      <c r="F12" s="189"/>
      <c r="G12" s="189"/>
      <c r="H12" s="189"/>
      <c r="I12" s="189"/>
      <c r="J12" s="189"/>
      <c r="K12" s="189"/>
      <c r="L12" s="189"/>
      <c r="M12" s="189"/>
      <c r="N12" s="189"/>
      <c r="O12" s="189"/>
      <c r="P12" s="189"/>
    </row>
    <row r="13" spans="1:16" ht="16.5" customHeight="1" x14ac:dyDescent="0.2">
      <c r="A13" s="189"/>
      <c r="B13" s="189"/>
      <c r="C13" s="189"/>
      <c r="D13" s="189"/>
      <c r="E13" s="189"/>
      <c r="F13" s="189"/>
      <c r="G13" s="189"/>
      <c r="H13" s="189"/>
      <c r="I13" s="189"/>
      <c r="J13" s="189"/>
      <c r="K13" s="189"/>
      <c r="L13" s="189"/>
      <c r="M13" s="189"/>
      <c r="N13" s="189"/>
      <c r="O13" s="189"/>
      <c r="P13" s="189"/>
    </row>
    <row r="14" spans="1:16" ht="16.5" customHeight="1" x14ac:dyDescent="0.2">
      <c r="A14" s="189"/>
      <c r="B14" s="189"/>
      <c r="C14" s="189"/>
      <c r="D14" s="189"/>
      <c r="E14" s="189"/>
      <c r="F14" s="189"/>
      <c r="G14" s="189"/>
      <c r="H14" s="189"/>
      <c r="I14" s="189"/>
      <c r="J14" s="189"/>
      <c r="K14" s="189"/>
      <c r="L14" s="189"/>
      <c r="M14" s="189"/>
      <c r="N14" s="189"/>
      <c r="O14" s="189"/>
      <c r="P14" s="189"/>
    </row>
    <row r="15" spans="1:16" ht="16.5" customHeight="1" x14ac:dyDescent="0.2">
      <c r="A15" s="189"/>
      <c r="B15" s="189"/>
      <c r="C15" s="189"/>
      <c r="D15" s="189"/>
      <c r="E15" s="189"/>
      <c r="F15" s="189"/>
      <c r="G15" s="189"/>
      <c r="H15" s="189"/>
      <c r="I15" s="189"/>
      <c r="J15" s="189"/>
      <c r="K15" s="189"/>
      <c r="L15" s="189"/>
      <c r="M15" s="189"/>
      <c r="N15" s="189"/>
      <c r="O15" s="189"/>
      <c r="P15" s="189"/>
    </row>
    <row r="16" spans="1:16" ht="16.5" customHeight="1" x14ac:dyDescent="0.2">
      <c r="A16" s="189"/>
      <c r="B16" s="189"/>
      <c r="C16" s="189"/>
      <c r="D16" s="189"/>
      <c r="E16" s="189"/>
      <c r="F16" s="189"/>
      <c r="G16" s="189"/>
      <c r="H16" s="189"/>
      <c r="I16" s="189"/>
      <c r="J16" s="189"/>
      <c r="K16" s="189"/>
      <c r="L16" s="189"/>
      <c r="M16" s="189"/>
      <c r="N16" s="189"/>
      <c r="O16" s="189"/>
      <c r="P16" s="189"/>
    </row>
    <row r="17" spans="1:16" ht="16.5" customHeight="1" x14ac:dyDescent="0.2">
      <c r="A17" s="189"/>
      <c r="B17" s="189"/>
      <c r="C17" s="189"/>
      <c r="D17" s="189"/>
      <c r="E17" s="189"/>
      <c r="F17" s="189"/>
      <c r="G17" s="189"/>
      <c r="H17" s="189"/>
      <c r="I17" s="189"/>
      <c r="J17" s="189"/>
      <c r="K17" s="189"/>
      <c r="L17" s="189"/>
      <c r="M17" s="189"/>
      <c r="N17" s="189"/>
      <c r="O17" s="189"/>
      <c r="P17" s="189"/>
    </row>
    <row r="18" spans="1:16" ht="16.5" customHeight="1" x14ac:dyDescent="0.2">
      <c r="A18" s="189"/>
      <c r="B18" s="189"/>
      <c r="C18" s="189"/>
      <c r="D18" s="189"/>
      <c r="E18" s="189"/>
      <c r="F18" s="189"/>
      <c r="G18" s="189"/>
      <c r="H18" s="189"/>
      <c r="I18" s="189"/>
      <c r="J18" s="189"/>
      <c r="K18" s="189"/>
      <c r="L18" s="189"/>
      <c r="M18" s="189"/>
      <c r="N18" s="189"/>
      <c r="O18" s="189"/>
      <c r="P18" s="189"/>
    </row>
    <row r="19" spans="1:16" ht="16.5" customHeight="1" x14ac:dyDescent="0.2">
      <c r="A19" s="189"/>
      <c r="B19" s="189"/>
      <c r="C19" s="189"/>
      <c r="D19" s="189"/>
      <c r="E19" s="189"/>
      <c r="F19" s="189"/>
      <c r="G19" s="189"/>
      <c r="H19" s="189"/>
      <c r="I19" s="189"/>
      <c r="J19" s="189"/>
      <c r="K19" s="189"/>
      <c r="L19" s="189"/>
      <c r="M19" s="189"/>
      <c r="N19" s="189"/>
      <c r="O19" s="189"/>
      <c r="P19" s="189"/>
    </row>
    <row r="20" spans="1:16" ht="16.5" customHeight="1" x14ac:dyDescent="0.2">
      <c r="A20" s="189"/>
      <c r="B20" s="189"/>
      <c r="C20" s="189"/>
      <c r="D20" s="189"/>
      <c r="E20" s="189"/>
      <c r="F20" s="189"/>
      <c r="G20" s="189"/>
      <c r="H20" s="189"/>
      <c r="I20" s="189"/>
      <c r="J20" s="189"/>
      <c r="K20" s="189"/>
      <c r="L20" s="189"/>
      <c r="M20" s="189"/>
      <c r="N20" s="189"/>
      <c r="O20" s="189"/>
      <c r="P20" s="189"/>
    </row>
    <row r="21" spans="1:16" ht="16.5" customHeight="1" x14ac:dyDescent="0.2">
      <c r="A21" s="189"/>
      <c r="B21" s="189"/>
      <c r="C21" s="189"/>
      <c r="D21" s="189"/>
      <c r="E21" s="189"/>
      <c r="F21" s="189"/>
      <c r="G21" s="189"/>
      <c r="H21" s="189"/>
      <c r="I21" s="189"/>
      <c r="J21" s="189"/>
      <c r="K21" s="189"/>
      <c r="L21" s="189"/>
      <c r="M21" s="189"/>
      <c r="N21" s="189"/>
      <c r="O21" s="189"/>
      <c r="P21" s="189"/>
    </row>
    <row r="22" spans="1:16" ht="16.5" customHeight="1" x14ac:dyDescent="0.2">
      <c r="A22" s="189"/>
      <c r="B22" s="189"/>
      <c r="C22" s="189"/>
      <c r="D22" s="189"/>
      <c r="E22" s="189"/>
      <c r="F22" s="189"/>
      <c r="G22" s="189"/>
      <c r="H22" s="189"/>
      <c r="I22" s="189"/>
      <c r="J22" s="189"/>
      <c r="K22" s="189"/>
      <c r="L22" s="189"/>
      <c r="M22" s="189"/>
      <c r="N22" s="189"/>
      <c r="O22" s="189"/>
      <c r="P22" s="189"/>
    </row>
    <row r="23" spans="1:16" ht="16.5" customHeight="1" x14ac:dyDescent="0.2">
      <c r="A23" s="189"/>
      <c r="B23" s="189"/>
      <c r="C23" s="189"/>
      <c r="D23" s="189"/>
      <c r="E23" s="189"/>
      <c r="F23" s="189"/>
      <c r="G23" s="189"/>
      <c r="H23" s="189"/>
      <c r="I23" s="189"/>
      <c r="J23" s="189"/>
      <c r="K23" s="189"/>
      <c r="L23" s="189"/>
      <c r="M23" s="189"/>
      <c r="N23" s="189"/>
      <c r="O23" s="189"/>
      <c r="P23" s="189"/>
    </row>
    <row r="24" spans="1:16" ht="16.5" customHeight="1" x14ac:dyDescent="0.2">
      <c r="A24" s="189"/>
      <c r="B24" s="189"/>
      <c r="C24" s="189"/>
      <c r="D24" s="189"/>
      <c r="E24" s="189"/>
      <c r="F24" s="189"/>
      <c r="G24" s="189"/>
      <c r="H24" s="189"/>
      <c r="I24" s="189"/>
      <c r="J24" s="189"/>
      <c r="K24" s="189"/>
      <c r="L24" s="189"/>
      <c r="M24" s="189"/>
      <c r="N24" s="189"/>
      <c r="O24" s="189"/>
      <c r="P24" s="189"/>
    </row>
    <row r="25" spans="1:16" ht="16.5" customHeight="1" x14ac:dyDescent="0.2">
      <c r="A25" s="189"/>
      <c r="B25" s="189"/>
      <c r="C25" s="189"/>
      <c r="D25" s="189"/>
      <c r="E25" s="189"/>
      <c r="F25" s="189"/>
      <c r="G25" s="189"/>
      <c r="H25" s="189"/>
      <c r="I25" s="189"/>
      <c r="J25" s="189"/>
      <c r="K25" s="189"/>
      <c r="L25" s="189"/>
      <c r="M25" s="189"/>
      <c r="N25" s="189"/>
      <c r="O25" s="189"/>
      <c r="P25" s="189"/>
    </row>
    <row r="26" spans="1:16" ht="16.5" customHeight="1" x14ac:dyDescent="0.2">
      <c r="A26" s="189"/>
      <c r="B26" s="189"/>
      <c r="C26" s="189"/>
      <c r="D26" s="189"/>
      <c r="E26" s="189"/>
      <c r="F26" s="189"/>
      <c r="G26" s="189"/>
      <c r="H26" s="189"/>
      <c r="I26" s="189"/>
      <c r="J26" s="189"/>
      <c r="K26" s="189"/>
      <c r="L26" s="189"/>
      <c r="M26" s="189"/>
      <c r="N26" s="189"/>
      <c r="O26" s="189"/>
      <c r="P26" s="189"/>
    </row>
    <row r="27" spans="1:16" ht="16.5" customHeight="1" x14ac:dyDescent="0.2">
      <c r="A27" s="189"/>
      <c r="B27" s="189"/>
      <c r="C27" s="189"/>
      <c r="D27" s="189"/>
      <c r="E27" s="189"/>
      <c r="F27" s="189"/>
      <c r="G27" s="189"/>
      <c r="H27" s="189"/>
      <c r="I27" s="189"/>
      <c r="J27" s="189"/>
      <c r="K27" s="189"/>
      <c r="L27" s="189"/>
      <c r="M27" s="189"/>
      <c r="N27" s="189"/>
      <c r="O27" s="189"/>
      <c r="P27" s="189"/>
    </row>
    <row r="28" spans="1:16" ht="16.5" customHeight="1" x14ac:dyDescent="0.2">
      <c r="A28" s="189"/>
      <c r="B28" s="189"/>
      <c r="C28" s="189"/>
      <c r="D28" s="189"/>
      <c r="E28" s="189"/>
      <c r="F28" s="189"/>
      <c r="G28" s="189"/>
      <c r="H28" s="189"/>
      <c r="I28" s="189"/>
      <c r="J28" s="189"/>
      <c r="K28" s="189"/>
      <c r="L28" s="189"/>
      <c r="M28" s="189"/>
      <c r="N28" s="189"/>
      <c r="O28" s="189"/>
      <c r="P28" s="189"/>
    </row>
    <row r="29" spans="1:16" ht="16.5" customHeight="1" x14ac:dyDescent="0.2">
      <c r="A29" s="189"/>
      <c r="B29" s="189"/>
      <c r="C29" s="189"/>
      <c r="D29" s="189"/>
      <c r="E29" s="189"/>
      <c r="F29" s="189"/>
      <c r="G29" s="189"/>
      <c r="H29" s="189"/>
      <c r="I29" s="189"/>
      <c r="J29" s="189"/>
      <c r="K29" s="189"/>
      <c r="L29" s="189"/>
      <c r="M29" s="189"/>
      <c r="N29" s="189"/>
      <c r="O29" s="189"/>
      <c r="P29" s="189"/>
    </row>
    <row r="30" spans="1:16" ht="16.5" customHeight="1" x14ac:dyDescent="0.2">
      <c r="A30" s="189"/>
      <c r="B30" s="189"/>
      <c r="C30" s="189"/>
      <c r="D30" s="189"/>
      <c r="E30" s="189"/>
      <c r="F30" s="189"/>
      <c r="G30" s="189"/>
      <c r="H30" s="189"/>
      <c r="I30" s="189"/>
      <c r="J30" s="189"/>
      <c r="K30" s="189"/>
      <c r="L30" s="189"/>
      <c r="M30" s="189"/>
      <c r="N30" s="189"/>
      <c r="O30" s="189"/>
      <c r="P30" s="189"/>
    </row>
    <row r="31" spans="1:16" ht="16.5" customHeight="1" x14ac:dyDescent="0.2">
      <c r="A31" s="189"/>
      <c r="B31" s="189"/>
      <c r="C31" s="189"/>
      <c r="D31" s="189"/>
      <c r="E31" s="189"/>
      <c r="F31" s="189"/>
      <c r="G31" s="189"/>
      <c r="H31" s="189"/>
      <c r="I31" s="189"/>
      <c r="J31" s="189"/>
      <c r="K31" s="189"/>
      <c r="L31" s="189"/>
      <c r="M31" s="189"/>
      <c r="N31" s="189"/>
      <c r="O31" s="189"/>
      <c r="P31" s="189"/>
    </row>
    <row r="32" spans="1:16" ht="31.5" customHeight="1" x14ac:dyDescent="0.2">
      <c r="A32" s="189"/>
      <c r="B32" s="189"/>
      <c r="C32" s="189"/>
      <c r="D32" s="189"/>
      <c r="E32" s="189"/>
      <c r="F32" s="189"/>
      <c r="G32" s="189"/>
      <c r="H32" s="189"/>
      <c r="I32" s="189"/>
      <c r="J32" s="184" t="s">
        <v>5</v>
      </c>
      <c r="K32" s="189"/>
      <c r="L32" s="189"/>
      <c r="M32" s="189"/>
      <c r="N32" s="189"/>
      <c r="O32" s="189"/>
      <c r="P32" s="189"/>
    </row>
    <row r="33" spans="1:16" ht="39" customHeight="1" x14ac:dyDescent="0.2">
      <c r="A33" s="189"/>
      <c r="B33" s="190" t="s">
        <v>14</v>
      </c>
      <c r="C33" s="196"/>
      <c r="D33" s="196"/>
      <c r="E33" s="198" t="s">
        <v>19</v>
      </c>
      <c r="F33" s="199" t="s">
        <v>402</v>
      </c>
      <c r="G33" s="202" t="s">
        <v>356</v>
      </c>
      <c r="H33" s="202" t="s">
        <v>4</v>
      </c>
      <c r="I33" s="202" t="s">
        <v>491</v>
      </c>
      <c r="J33" s="205" t="s">
        <v>438</v>
      </c>
      <c r="K33" s="189"/>
      <c r="L33" s="189"/>
      <c r="M33" s="189"/>
      <c r="N33" s="189"/>
      <c r="O33" s="189"/>
      <c r="P33" s="189"/>
    </row>
    <row r="34" spans="1:16" ht="39" customHeight="1" x14ac:dyDescent="0.2">
      <c r="A34" s="189"/>
      <c r="B34" s="191"/>
      <c r="C34" s="1025" t="s">
        <v>420</v>
      </c>
      <c r="D34" s="1025"/>
      <c r="E34" s="1026"/>
      <c r="F34" s="200">
        <v>14.39</v>
      </c>
      <c r="G34" s="203">
        <v>13.58</v>
      </c>
      <c r="H34" s="203">
        <v>12.65</v>
      </c>
      <c r="I34" s="203">
        <v>11.64</v>
      </c>
      <c r="J34" s="206">
        <v>9.6300000000000008</v>
      </c>
      <c r="K34" s="189"/>
      <c r="L34" s="189"/>
      <c r="M34" s="189"/>
      <c r="N34" s="189"/>
      <c r="O34" s="189"/>
      <c r="P34" s="189"/>
    </row>
    <row r="35" spans="1:16" ht="39" customHeight="1" x14ac:dyDescent="0.2">
      <c r="A35" s="189"/>
      <c r="B35" s="192"/>
      <c r="C35" s="1021" t="s">
        <v>418</v>
      </c>
      <c r="D35" s="1021"/>
      <c r="E35" s="1022"/>
      <c r="F35" s="201">
        <v>0.04</v>
      </c>
      <c r="G35" s="204">
        <v>0.28999999999999998</v>
      </c>
      <c r="H35" s="204">
        <v>0.38</v>
      </c>
      <c r="I35" s="204">
        <v>0.48</v>
      </c>
      <c r="J35" s="207">
        <v>0.41</v>
      </c>
      <c r="K35" s="189"/>
      <c r="L35" s="189"/>
      <c r="M35" s="189"/>
      <c r="N35" s="189"/>
      <c r="O35" s="189"/>
      <c r="P35" s="189"/>
    </row>
    <row r="36" spans="1:16" ht="39" customHeight="1" x14ac:dyDescent="0.2">
      <c r="A36" s="189"/>
      <c r="B36" s="192"/>
      <c r="C36" s="1021" t="s">
        <v>408</v>
      </c>
      <c r="D36" s="1021"/>
      <c r="E36" s="1022"/>
      <c r="F36" s="201">
        <v>0.33</v>
      </c>
      <c r="G36" s="204">
        <v>0.23</v>
      </c>
      <c r="H36" s="204">
        <v>0.45</v>
      </c>
      <c r="I36" s="204">
        <v>0.15</v>
      </c>
      <c r="J36" s="207">
        <v>0.19</v>
      </c>
      <c r="K36" s="189"/>
      <c r="L36" s="189"/>
      <c r="M36" s="189"/>
      <c r="N36" s="189"/>
      <c r="O36" s="189"/>
      <c r="P36" s="189"/>
    </row>
    <row r="37" spans="1:16" ht="39" customHeight="1" x14ac:dyDescent="0.2">
      <c r="A37" s="189"/>
      <c r="B37" s="192"/>
      <c r="C37" s="1021" t="s">
        <v>26</v>
      </c>
      <c r="D37" s="1021"/>
      <c r="E37" s="1022"/>
      <c r="F37" s="201">
        <v>0.11</v>
      </c>
      <c r="G37" s="204">
        <v>0</v>
      </c>
      <c r="H37" s="204">
        <v>0.14000000000000001</v>
      </c>
      <c r="I37" s="204">
        <v>0</v>
      </c>
      <c r="J37" s="207">
        <v>0.11</v>
      </c>
      <c r="K37" s="189"/>
      <c r="L37" s="189"/>
      <c r="M37" s="189"/>
      <c r="N37" s="189"/>
      <c r="O37" s="189"/>
      <c r="P37" s="189"/>
    </row>
    <row r="38" spans="1:16" ht="39" customHeight="1" x14ac:dyDescent="0.2">
      <c r="A38" s="189"/>
      <c r="B38" s="192"/>
      <c r="C38" s="1021" t="s">
        <v>231</v>
      </c>
      <c r="D38" s="1021"/>
      <c r="E38" s="1022"/>
      <c r="F38" s="201">
        <v>0.06</v>
      </c>
      <c r="G38" s="204">
        <v>0.05</v>
      </c>
      <c r="H38" s="204">
        <v>0.06</v>
      </c>
      <c r="I38" s="204">
        <v>0.05</v>
      </c>
      <c r="J38" s="207">
        <v>0.04</v>
      </c>
      <c r="K38" s="189"/>
      <c r="L38" s="189"/>
      <c r="M38" s="189"/>
      <c r="N38" s="189"/>
      <c r="O38" s="189"/>
      <c r="P38" s="189"/>
    </row>
    <row r="39" spans="1:16" ht="39" customHeight="1" x14ac:dyDescent="0.2">
      <c r="A39" s="189"/>
      <c r="B39" s="192"/>
      <c r="C39" s="1021" t="s">
        <v>419</v>
      </c>
      <c r="D39" s="1021"/>
      <c r="E39" s="1022"/>
      <c r="F39" s="201">
        <v>0</v>
      </c>
      <c r="G39" s="204">
        <v>0</v>
      </c>
      <c r="H39" s="204">
        <v>0</v>
      </c>
      <c r="I39" s="204">
        <v>0</v>
      </c>
      <c r="J39" s="207">
        <v>0.01</v>
      </c>
      <c r="K39" s="189"/>
      <c r="L39" s="189"/>
      <c r="M39" s="189"/>
      <c r="N39" s="189"/>
      <c r="O39" s="189"/>
      <c r="P39" s="189"/>
    </row>
    <row r="40" spans="1:16" ht="39" customHeight="1" x14ac:dyDescent="0.2">
      <c r="A40" s="189"/>
      <c r="B40" s="192"/>
      <c r="C40" s="1021" t="s">
        <v>236</v>
      </c>
      <c r="D40" s="1021"/>
      <c r="E40" s="1022"/>
      <c r="F40" s="201">
        <v>0</v>
      </c>
      <c r="G40" s="204">
        <v>0</v>
      </c>
      <c r="H40" s="204">
        <v>0</v>
      </c>
      <c r="I40" s="204">
        <v>0</v>
      </c>
      <c r="J40" s="207">
        <v>0</v>
      </c>
      <c r="K40" s="189"/>
      <c r="L40" s="189"/>
      <c r="M40" s="189"/>
      <c r="N40" s="189"/>
      <c r="O40" s="189"/>
      <c r="P40" s="189"/>
    </row>
    <row r="41" spans="1:16" ht="39" customHeight="1" x14ac:dyDescent="0.2">
      <c r="A41" s="189"/>
      <c r="B41" s="192"/>
      <c r="C41" s="1021" t="s">
        <v>303</v>
      </c>
      <c r="D41" s="1021"/>
      <c r="E41" s="1022"/>
      <c r="F41" s="201">
        <v>0</v>
      </c>
      <c r="G41" s="204">
        <v>0</v>
      </c>
      <c r="H41" s="204">
        <v>0</v>
      </c>
      <c r="I41" s="204">
        <v>0</v>
      </c>
      <c r="J41" s="207">
        <v>0</v>
      </c>
      <c r="K41" s="189"/>
      <c r="L41" s="189"/>
      <c r="M41" s="189"/>
      <c r="N41" s="189"/>
      <c r="O41" s="189"/>
      <c r="P41" s="189"/>
    </row>
    <row r="42" spans="1:16" ht="39" customHeight="1" x14ac:dyDescent="0.2">
      <c r="A42" s="189"/>
      <c r="B42" s="193"/>
      <c r="C42" s="1021" t="s">
        <v>493</v>
      </c>
      <c r="D42" s="1021"/>
      <c r="E42" s="1022"/>
      <c r="F42" s="201" t="s">
        <v>206</v>
      </c>
      <c r="G42" s="204" t="s">
        <v>206</v>
      </c>
      <c r="H42" s="204" t="s">
        <v>206</v>
      </c>
      <c r="I42" s="204" t="s">
        <v>206</v>
      </c>
      <c r="J42" s="207" t="s">
        <v>206</v>
      </c>
      <c r="K42" s="189"/>
      <c r="L42" s="189"/>
      <c r="M42" s="189"/>
      <c r="N42" s="189"/>
      <c r="O42" s="189"/>
      <c r="P42" s="189"/>
    </row>
    <row r="43" spans="1:16" ht="39" customHeight="1" x14ac:dyDescent="0.2">
      <c r="A43" s="189"/>
      <c r="B43" s="194"/>
      <c r="C43" s="1023" t="s">
        <v>450</v>
      </c>
      <c r="D43" s="1023"/>
      <c r="E43" s="1024"/>
      <c r="F43" s="179">
        <v>0</v>
      </c>
      <c r="G43" s="183">
        <v>0</v>
      </c>
      <c r="H43" s="183">
        <v>0</v>
      </c>
      <c r="I43" s="183">
        <v>0</v>
      </c>
      <c r="J43" s="188">
        <v>0</v>
      </c>
      <c r="K43" s="189"/>
      <c r="L43" s="189"/>
      <c r="M43" s="189"/>
      <c r="N43" s="189"/>
      <c r="O43" s="189"/>
      <c r="P43" s="189"/>
    </row>
    <row r="44" spans="1:16" ht="39" customHeight="1" x14ac:dyDescent="0.2">
      <c r="A44" s="189"/>
      <c r="B44" s="195" t="s">
        <v>22</v>
      </c>
      <c r="C44" s="197"/>
      <c r="D44" s="197"/>
      <c r="E44" s="197"/>
      <c r="F44" s="189"/>
      <c r="G44" s="189"/>
      <c r="H44" s="189"/>
      <c r="I44" s="189"/>
      <c r="J44" s="189"/>
      <c r="K44" s="189"/>
      <c r="L44" s="189"/>
      <c r="M44" s="189"/>
      <c r="N44" s="189"/>
      <c r="O44" s="189"/>
      <c r="P44" s="189"/>
    </row>
    <row r="45" spans="1:16" ht="16.2" x14ac:dyDescent="0.2">
      <c r="A45" s="189"/>
      <c r="B45" s="189"/>
      <c r="C45" s="189"/>
      <c r="D45" s="189"/>
      <c r="E45" s="189"/>
      <c r="F45" s="189"/>
      <c r="G45" s="189"/>
      <c r="H45" s="189"/>
      <c r="I45" s="189"/>
      <c r="J45" s="189"/>
      <c r="K45" s="189"/>
      <c r="L45" s="189"/>
      <c r="M45" s="189"/>
      <c r="N45" s="189"/>
      <c r="O45" s="189"/>
      <c r="P45" s="189"/>
    </row>
  </sheetData>
  <sheetProtection algorithmName="SHA-512" hashValue="nTS8oXR6VHFP1rq/zI6HhGx1LHRUV2q9TW1aAwjiQLTNUbze3guEclcDTgCEHOkQDSqufoyc9/i6cZeZfvwXsg==" saltValue="eDq+IkKz4yuGCwUk0r36k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topLeftCell="D34" zoomScaleSheetLayoutView="55" workbookViewId="0">
      <selection activeCell="L45" sqref="L45"/>
    </sheetView>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2" t="s">
        <v>25</v>
      </c>
      <c r="P43" s="89"/>
      <c r="Q43" s="89"/>
      <c r="R43" s="89"/>
      <c r="S43" s="89"/>
      <c r="T43" s="89"/>
      <c r="U43" s="89"/>
    </row>
    <row r="44" spans="1:21" ht="30.75" customHeight="1" x14ac:dyDescent="0.2">
      <c r="A44" s="89"/>
      <c r="B44" s="208" t="s">
        <v>27</v>
      </c>
      <c r="C44" s="214"/>
      <c r="D44" s="214"/>
      <c r="E44" s="222"/>
      <c r="F44" s="222"/>
      <c r="G44" s="222"/>
      <c r="H44" s="222"/>
      <c r="I44" s="222"/>
      <c r="J44" s="225" t="s">
        <v>19</v>
      </c>
      <c r="K44" s="227" t="s">
        <v>402</v>
      </c>
      <c r="L44" s="235" t="s">
        <v>356</v>
      </c>
      <c r="M44" s="235" t="s">
        <v>4</v>
      </c>
      <c r="N44" s="235" t="s">
        <v>491</v>
      </c>
      <c r="O44" s="243" t="s">
        <v>438</v>
      </c>
      <c r="P44" s="89"/>
      <c r="Q44" s="89"/>
      <c r="R44" s="89"/>
      <c r="S44" s="89"/>
      <c r="T44" s="89"/>
      <c r="U44" s="89"/>
    </row>
    <row r="45" spans="1:21" ht="30.75" customHeight="1" x14ac:dyDescent="0.2">
      <c r="A45" s="89"/>
      <c r="B45" s="1037" t="s">
        <v>31</v>
      </c>
      <c r="C45" s="1038"/>
      <c r="D45" s="217"/>
      <c r="E45" s="1051" t="s">
        <v>29</v>
      </c>
      <c r="F45" s="1051"/>
      <c r="G45" s="1051"/>
      <c r="H45" s="1051"/>
      <c r="I45" s="1051"/>
      <c r="J45" s="1052"/>
      <c r="K45" s="228">
        <v>1598</v>
      </c>
      <c r="L45" s="236">
        <v>1574</v>
      </c>
      <c r="M45" s="236">
        <v>1631</v>
      </c>
      <c r="N45" s="236">
        <v>1626</v>
      </c>
      <c r="O45" s="244">
        <v>1684</v>
      </c>
      <c r="P45" s="89"/>
      <c r="Q45" s="89"/>
      <c r="R45" s="89"/>
      <c r="S45" s="89"/>
      <c r="T45" s="89"/>
      <c r="U45" s="89"/>
    </row>
    <row r="46" spans="1:21" ht="30.75" customHeight="1" x14ac:dyDescent="0.2">
      <c r="A46" s="89"/>
      <c r="B46" s="1039"/>
      <c r="C46" s="1040"/>
      <c r="D46" s="218"/>
      <c r="E46" s="1043" t="s">
        <v>33</v>
      </c>
      <c r="F46" s="1043"/>
      <c r="G46" s="1043"/>
      <c r="H46" s="1043"/>
      <c r="I46" s="1043"/>
      <c r="J46" s="1044"/>
      <c r="K46" s="229" t="s">
        <v>206</v>
      </c>
      <c r="L46" s="237" t="s">
        <v>206</v>
      </c>
      <c r="M46" s="237" t="s">
        <v>206</v>
      </c>
      <c r="N46" s="237" t="s">
        <v>206</v>
      </c>
      <c r="O46" s="245" t="s">
        <v>206</v>
      </c>
      <c r="P46" s="89"/>
      <c r="Q46" s="89"/>
      <c r="R46" s="89"/>
      <c r="S46" s="89"/>
      <c r="T46" s="89"/>
      <c r="U46" s="89"/>
    </row>
    <row r="47" spans="1:21" ht="30.75" customHeight="1" x14ac:dyDescent="0.2">
      <c r="A47" s="89"/>
      <c r="B47" s="1039"/>
      <c r="C47" s="1040"/>
      <c r="D47" s="218"/>
      <c r="E47" s="1043" t="s">
        <v>38</v>
      </c>
      <c r="F47" s="1043"/>
      <c r="G47" s="1043"/>
      <c r="H47" s="1043"/>
      <c r="I47" s="1043"/>
      <c r="J47" s="1044"/>
      <c r="K47" s="229" t="s">
        <v>206</v>
      </c>
      <c r="L47" s="237" t="s">
        <v>206</v>
      </c>
      <c r="M47" s="237" t="s">
        <v>206</v>
      </c>
      <c r="N47" s="237" t="s">
        <v>206</v>
      </c>
      <c r="O47" s="245" t="s">
        <v>206</v>
      </c>
      <c r="P47" s="89"/>
      <c r="Q47" s="89"/>
      <c r="R47" s="89"/>
      <c r="S47" s="89"/>
      <c r="T47" s="89"/>
      <c r="U47" s="89"/>
    </row>
    <row r="48" spans="1:21" ht="30.75" customHeight="1" x14ac:dyDescent="0.2">
      <c r="A48" s="89"/>
      <c r="B48" s="1039"/>
      <c r="C48" s="1040"/>
      <c r="D48" s="218"/>
      <c r="E48" s="1043" t="s">
        <v>41</v>
      </c>
      <c r="F48" s="1043"/>
      <c r="G48" s="1043"/>
      <c r="H48" s="1043"/>
      <c r="I48" s="1043"/>
      <c r="J48" s="1044"/>
      <c r="K48" s="229">
        <v>1011</v>
      </c>
      <c r="L48" s="237">
        <v>1044</v>
      </c>
      <c r="M48" s="237">
        <v>1052</v>
      </c>
      <c r="N48" s="237">
        <v>1042</v>
      </c>
      <c r="O48" s="245">
        <v>1063</v>
      </c>
      <c r="P48" s="89"/>
      <c r="Q48" s="89"/>
      <c r="R48" s="89"/>
      <c r="S48" s="89"/>
      <c r="T48" s="89"/>
      <c r="U48" s="89"/>
    </row>
    <row r="49" spans="1:21" ht="30.75" customHeight="1" x14ac:dyDescent="0.2">
      <c r="A49" s="89"/>
      <c r="B49" s="1039"/>
      <c r="C49" s="1040"/>
      <c r="D49" s="218"/>
      <c r="E49" s="1043" t="s">
        <v>2</v>
      </c>
      <c r="F49" s="1043"/>
      <c r="G49" s="1043"/>
      <c r="H49" s="1043"/>
      <c r="I49" s="1043"/>
      <c r="J49" s="1044"/>
      <c r="K49" s="229">
        <v>24</v>
      </c>
      <c r="L49" s="237">
        <v>26</v>
      </c>
      <c r="M49" s="237">
        <v>23</v>
      </c>
      <c r="N49" s="237">
        <v>23</v>
      </c>
      <c r="O49" s="245">
        <v>27</v>
      </c>
      <c r="P49" s="89"/>
      <c r="Q49" s="89"/>
      <c r="R49" s="89"/>
      <c r="S49" s="89"/>
      <c r="T49" s="89"/>
      <c r="U49" s="89"/>
    </row>
    <row r="50" spans="1:21" ht="30.75" customHeight="1" x14ac:dyDescent="0.2">
      <c r="A50" s="89"/>
      <c r="B50" s="1039"/>
      <c r="C50" s="1040"/>
      <c r="D50" s="218"/>
      <c r="E50" s="1043" t="s">
        <v>46</v>
      </c>
      <c r="F50" s="1043"/>
      <c r="G50" s="1043"/>
      <c r="H50" s="1043"/>
      <c r="I50" s="1043"/>
      <c r="J50" s="1044"/>
      <c r="K50" s="229">
        <v>0</v>
      </c>
      <c r="L50" s="237">
        <v>0</v>
      </c>
      <c r="M50" s="237">
        <v>0</v>
      </c>
      <c r="N50" s="237">
        <v>0</v>
      </c>
      <c r="O50" s="245">
        <v>0</v>
      </c>
      <c r="P50" s="89"/>
      <c r="Q50" s="89"/>
      <c r="R50" s="89"/>
      <c r="S50" s="89"/>
      <c r="T50" s="89"/>
      <c r="U50" s="89"/>
    </row>
    <row r="51" spans="1:21" ht="30.75" customHeight="1" x14ac:dyDescent="0.2">
      <c r="A51" s="89"/>
      <c r="B51" s="1041"/>
      <c r="C51" s="1042"/>
      <c r="D51" s="219"/>
      <c r="E51" s="1043" t="s">
        <v>49</v>
      </c>
      <c r="F51" s="1043"/>
      <c r="G51" s="1043"/>
      <c r="H51" s="1043"/>
      <c r="I51" s="1043"/>
      <c r="J51" s="1044"/>
      <c r="K51" s="229" t="s">
        <v>206</v>
      </c>
      <c r="L51" s="237" t="s">
        <v>206</v>
      </c>
      <c r="M51" s="237" t="s">
        <v>206</v>
      </c>
      <c r="N51" s="237" t="s">
        <v>206</v>
      </c>
      <c r="O51" s="245" t="s">
        <v>206</v>
      </c>
      <c r="P51" s="89"/>
      <c r="Q51" s="89"/>
      <c r="R51" s="89"/>
      <c r="S51" s="89"/>
      <c r="T51" s="89"/>
      <c r="U51" s="89"/>
    </row>
    <row r="52" spans="1:21" ht="30.75" customHeight="1" x14ac:dyDescent="0.2">
      <c r="A52" s="89"/>
      <c r="B52" s="1045" t="s">
        <v>55</v>
      </c>
      <c r="C52" s="1046"/>
      <c r="D52" s="219"/>
      <c r="E52" s="1043" t="s">
        <v>57</v>
      </c>
      <c r="F52" s="1043"/>
      <c r="G52" s="1043"/>
      <c r="H52" s="1043"/>
      <c r="I52" s="1043"/>
      <c r="J52" s="1044"/>
      <c r="K52" s="229">
        <v>1644</v>
      </c>
      <c r="L52" s="237">
        <v>1672</v>
      </c>
      <c r="M52" s="237">
        <v>1681</v>
      </c>
      <c r="N52" s="237">
        <v>1664</v>
      </c>
      <c r="O52" s="245">
        <v>1672</v>
      </c>
      <c r="P52" s="89"/>
      <c r="Q52" s="89"/>
      <c r="R52" s="89"/>
      <c r="S52" s="89"/>
      <c r="T52" s="89"/>
      <c r="U52" s="89"/>
    </row>
    <row r="53" spans="1:21" ht="30.75" customHeight="1" x14ac:dyDescent="0.2">
      <c r="A53" s="89"/>
      <c r="B53" s="1047" t="s">
        <v>59</v>
      </c>
      <c r="C53" s="1048"/>
      <c r="D53" s="220"/>
      <c r="E53" s="1049" t="s">
        <v>62</v>
      </c>
      <c r="F53" s="1049"/>
      <c r="G53" s="1049"/>
      <c r="H53" s="1049"/>
      <c r="I53" s="1049"/>
      <c r="J53" s="1050"/>
      <c r="K53" s="230">
        <v>989</v>
      </c>
      <c r="L53" s="238">
        <v>972</v>
      </c>
      <c r="M53" s="238">
        <v>1025</v>
      </c>
      <c r="N53" s="238">
        <v>1027</v>
      </c>
      <c r="O53" s="246">
        <v>1102</v>
      </c>
      <c r="P53" s="89"/>
      <c r="Q53" s="89"/>
      <c r="R53" s="89"/>
      <c r="S53" s="89"/>
      <c r="T53" s="89"/>
      <c r="U53" s="89"/>
    </row>
    <row r="54" spans="1:21" ht="24" customHeight="1" x14ac:dyDescent="0.2">
      <c r="A54" s="89"/>
      <c r="B54" s="209" t="s">
        <v>65</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0" t="s">
        <v>8</v>
      </c>
      <c r="C55" s="215"/>
      <c r="D55" s="215"/>
      <c r="E55" s="215"/>
      <c r="F55" s="215"/>
      <c r="G55" s="215"/>
      <c r="H55" s="215"/>
      <c r="I55" s="215"/>
      <c r="J55" s="215"/>
      <c r="K55" s="231"/>
      <c r="L55" s="231"/>
      <c r="M55" s="231"/>
      <c r="N55" s="231"/>
      <c r="O55" s="247" t="s">
        <v>494</v>
      </c>
      <c r="P55" s="89"/>
      <c r="Q55" s="89"/>
      <c r="R55" s="89"/>
      <c r="S55" s="89"/>
      <c r="T55" s="89"/>
      <c r="U55" s="89"/>
    </row>
    <row r="56" spans="1:21" ht="31.5" customHeight="1" x14ac:dyDescent="0.2">
      <c r="A56" s="89"/>
      <c r="B56" s="211"/>
      <c r="C56" s="216"/>
      <c r="D56" s="216"/>
      <c r="E56" s="223"/>
      <c r="F56" s="223"/>
      <c r="G56" s="223"/>
      <c r="H56" s="223"/>
      <c r="I56" s="223"/>
      <c r="J56" s="226" t="s">
        <v>19</v>
      </c>
      <c r="K56" s="232" t="s">
        <v>442</v>
      </c>
      <c r="L56" s="239" t="s">
        <v>496</v>
      </c>
      <c r="M56" s="239" t="s">
        <v>149</v>
      </c>
      <c r="N56" s="239" t="s">
        <v>497</v>
      </c>
      <c r="O56" s="248" t="s">
        <v>341</v>
      </c>
      <c r="P56" s="89"/>
      <c r="Q56" s="89"/>
      <c r="R56" s="89"/>
      <c r="S56" s="89"/>
      <c r="T56" s="89"/>
      <c r="U56" s="89"/>
    </row>
    <row r="57" spans="1:21" ht="31.5" customHeight="1" x14ac:dyDescent="0.2">
      <c r="B57" s="1033" t="s">
        <v>56</v>
      </c>
      <c r="C57" s="1034"/>
      <c r="D57" s="1027" t="s">
        <v>70</v>
      </c>
      <c r="E57" s="1028"/>
      <c r="F57" s="1028"/>
      <c r="G57" s="1028"/>
      <c r="H57" s="1028"/>
      <c r="I57" s="1028"/>
      <c r="J57" s="1029"/>
      <c r="K57" s="233"/>
      <c r="L57" s="240"/>
      <c r="M57" s="240"/>
      <c r="N57" s="240"/>
      <c r="O57" s="249"/>
    </row>
    <row r="58" spans="1:21" ht="31.5" customHeight="1" x14ac:dyDescent="0.2">
      <c r="B58" s="1035"/>
      <c r="C58" s="1036"/>
      <c r="D58" s="1030" t="s">
        <v>72</v>
      </c>
      <c r="E58" s="1031"/>
      <c r="F58" s="1031"/>
      <c r="G58" s="1031"/>
      <c r="H58" s="1031"/>
      <c r="I58" s="1031"/>
      <c r="J58" s="1032"/>
      <c r="K58" s="234"/>
      <c r="L58" s="241"/>
      <c r="M58" s="241"/>
      <c r="N58" s="241"/>
      <c r="O58" s="250"/>
    </row>
    <row r="59" spans="1:21" ht="24" customHeight="1" x14ac:dyDescent="0.2">
      <c r="B59" s="212"/>
      <c r="C59" s="212"/>
      <c r="D59" s="221" t="s">
        <v>52</v>
      </c>
      <c r="E59" s="224"/>
      <c r="F59" s="224"/>
      <c r="G59" s="224"/>
      <c r="H59" s="224"/>
      <c r="I59" s="224"/>
      <c r="J59" s="224"/>
      <c r="K59" s="224"/>
      <c r="L59" s="224"/>
      <c r="M59" s="224"/>
      <c r="N59" s="224"/>
      <c r="O59" s="224"/>
    </row>
    <row r="60" spans="1:21" ht="24" customHeight="1" x14ac:dyDescent="0.2">
      <c r="B60" s="213"/>
      <c r="C60" s="213"/>
      <c r="D60" s="221" t="s">
        <v>47</v>
      </c>
      <c r="E60" s="224"/>
      <c r="F60" s="224"/>
      <c r="G60" s="224"/>
      <c r="H60" s="224"/>
      <c r="I60" s="224"/>
      <c r="J60" s="224"/>
      <c r="K60" s="224"/>
      <c r="L60" s="224"/>
      <c r="M60" s="224"/>
      <c r="N60" s="224"/>
      <c r="O60" s="224"/>
    </row>
    <row r="61" spans="1:21" ht="24" customHeight="1" x14ac:dyDescent="0.2">
      <c r="A61" s="89"/>
      <c r="B61" s="209"/>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09"/>
      <c r="C62" s="89"/>
      <c r="D62" s="89"/>
      <c r="E62" s="89"/>
      <c r="F62" s="89"/>
      <c r="G62" s="89"/>
      <c r="H62" s="89"/>
      <c r="I62" s="89"/>
      <c r="J62" s="89"/>
      <c r="K62" s="89"/>
      <c r="L62" s="89"/>
      <c r="M62" s="89"/>
      <c r="N62" s="89"/>
      <c r="O62" s="89"/>
      <c r="P62" s="89"/>
      <c r="Q62" s="89"/>
      <c r="R62" s="89"/>
      <c r="S62" s="89"/>
      <c r="T62" s="89"/>
      <c r="U62" s="89"/>
    </row>
  </sheetData>
  <sheetProtection algorithmName="SHA-512" hashValue="eZDI4XesV0+eWpvO3m/sEkXc7eXwU/tYI3TeYN7GDph0uut6cssyxCMRiXaLVGjnht3r2TadfA+wZjUf8K346g==" saltValue="xjBvPmhXOXmxC1S32ltRY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topLeftCell="C43" zoomScaleSheetLayoutView="100" workbookViewId="0">
      <selection activeCell="K54" sqref="K54"/>
    </sheetView>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2" t="s">
        <v>25</v>
      </c>
    </row>
    <row r="40" spans="2:13" ht="27.75" customHeight="1" x14ac:dyDescent="0.2">
      <c r="B40" s="208" t="s">
        <v>27</v>
      </c>
      <c r="C40" s="214"/>
      <c r="D40" s="214"/>
      <c r="E40" s="222"/>
      <c r="F40" s="222"/>
      <c r="G40" s="222"/>
      <c r="H40" s="225" t="s">
        <v>19</v>
      </c>
      <c r="I40" s="227" t="s">
        <v>402</v>
      </c>
      <c r="J40" s="235" t="s">
        <v>356</v>
      </c>
      <c r="K40" s="235" t="s">
        <v>4</v>
      </c>
      <c r="L40" s="235" t="s">
        <v>491</v>
      </c>
      <c r="M40" s="255" t="s">
        <v>438</v>
      </c>
    </row>
    <row r="41" spans="2:13" ht="27.75" customHeight="1" x14ac:dyDescent="0.2">
      <c r="B41" s="1037" t="s">
        <v>43</v>
      </c>
      <c r="C41" s="1038"/>
      <c r="D41" s="217"/>
      <c r="E41" s="1062" t="s">
        <v>73</v>
      </c>
      <c r="F41" s="1062"/>
      <c r="G41" s="1062"/>
      <c r="H41" s="1063"/>
      <c r="I41" s="228">
        <v>14400</v>
      </c>
      <c r="J41" s="236">
        <v>13958</v>
      </c>
      <c r="K41" s="236">
        <v>15442</v>
      </c>
      <c r="L41" s="236">
        <v>14544</v>
      </c>
      <c r="M41" s="244">
        <v>14223</v>
      </c>
    </row>
    <row r="42" spans="2:13" ht="27.75" customHeight="1" x14ac:dyDescent="0.2">
      <c r="B42" s="1039"/>
      <c r="C42" s="1040"/>
      <c r="D42" s="218"/>
      <c r="E42" s="1053" t="s">
        <v>79</v>
      </c>
      <c r="F42" s="1053"/>
      <c r="G42" s="1053"/>
      <c r="H42" s="1054"/>
      <c r="I42" s="229" t="s">
        <v>206</v>
      </c>
      <c r="J42" s="237" t="s">
        <v>206</v>
      </c>
      <c r="K42" s="237" t="s">
        <v>206</v>
      </c>
      <c r="L42" s="237" t="s">
        <v>206</v>
      </c>
      <c r="M42" s="245" t="s">
        <v>206</v>
      </c>
    </row>
    <row r="43" spans="2:13" ht="27.75" customHeight="1" x14ac:dyDescent="0.2">
      <c r="B43" s="1039"/>
      <c r="C43" s="1040"/>
      <c r="D43" s="218"/>
      <c r="E43" s="1053" t="s">
        <v>81</v>
      </c>
      <c r="F43" s="1053"/>
      <c r="G43" s="1053"/>
      <c r="H43" s="1054"/>
      <c r="I43" s="229">
        <v>11360</v>
      </c>
      <c r="J43" s="237">
        <v>11421</v>
      </c>
      <c r="K43" s="237">
        <v>11283</v>
      </c>
      <c r="L43" s="237">
        <v>10629</v>
      </c>
      <c r="M43" s="245">
        <v>10040</v>
      </c>
    </row>
    <row r="44" spans="2:13" ht="27.75" customHeight="1" x14ac:dyDescent="0.2">
      <c r="B44" s="1039"/>
      <c r="C44" s="1040"/>
      <c r="D44" s="218"/>
      <c r="E44" s="1053" t="s">
        <v>83</v>
      </c>
      <c r="F44" s="1053"/>
      <c r="G44" s="1053"/>
      <c r="H44" s="1054"/>
      <c r="I44" s="229">
        <v>283</v>
      </c>
      <c r="J44" s="237">
        <v>260</v>
      </c>
      <c r="K44" s="237">
        <v>255</v>
      </c>
      <c r="L44" s="237">
        <v>233</v>
      </c>
      <c r="M44" s="245">
        <v>209</v>
      </c>
    </row>
    <row r="45" spans="2:13" ht="27.75" customHeight="1" x14ac:dyDescent="0.2">
      <c r="B45" s="1039"/>
      <c r="C45" s="1040"/>
      <c r="D45" s="218"/>
      <c r="E45" s="1053" t="s">
        <v>85</v>
      </c>
      <c r="F45" s="1053"/>
      <c r="G45" s="1053"/>
      <c r="H45" s="1054"/>
      <c r="I45" s="229">
        <v>1639</v>
      </c>
      <c r="J45" s="237">
        <v>1546</v>
      </c>
      <c r="K45" s="237">
        <v>1475</v>
      </c>
      <c r="L45" s="237">
        <v>1498</v>
      </c>
      <c r="M45" s="245">
        <v>1441</v>
      </c>
    </row>
    <row r="46" spans="2:13" ht="27.75" customHeight="1" x14ac:dyDescent="0.2">
      <c r="B46" s="1039"/>
      <c r="C46" s="1040"/>
      <c r="D46" s="219"/>
      <c r="E46" s="1053" t="s">
        <v>84</v>
      </c>
      <c r="F46" s="1053"/>
      <c r="G46" s="1053"/>
      <c r="H46" s="1054"/>
      <c r="I46" s="229" t="s">
        <v>206</v>
      </c>
      <c r="J46" s="237" t="s">
        <v>206</v>
      </c>
      <c r="K46" s="237" t="s">
        <v>206</v>
      </c>
      <c r="L46" s="237" t="s">
        <v>206</v>
      </c>
      <c r="M46" s="245" t="s">
        <v>206</v>
      </c>
    </row>
    <row r="47" spans="2:13" ht="27.75" customHeight="1" x14ac:dyDescent="0.2">
      <c r="B47" s="1039"/>
      <c r="C47" s="1040"/>
      <c r="D47" s="251"/>
      <c r="E47" s="1059" t="s">
        <v>88</v>
      </c>
      <c r="F47" s="1060"/>
      <c r="G47" s="1060"/>
      <c r="H47" s="1061"/>
      <c r="I47" s="229" t="s">
        <v>206</v>
      </c>
      <c r="J47" s="237" t="s">
        <v>206</v>
      </c>
      <c r="K47" s="237" t="s">
        <v>206</v>
      </c>
      <c r="L47" s="237" t="s">
        <v>206</v>
      </c>
      <c r="M47" s="245" t="s">
        <v>206</v>
      </c>
    </row>
    <row r="48" spans="2:13" ht="27.75" customHeight="1" x14ac:dyDescent="0.2">
      <c r="B48" s="1039"/>
      <c r="C48" s="1040"/>
      <c r="D48" s="218"/>
      <c r="E48" s="1053" t="s">
        <v>94</v>
      </c>
      <c r="F48" s="1053"/>
      <c r="G48" s="1053"/>
      <c r="H48" s="1054"/>
      <c r="I48" s="229" t="s">
        <v>206</v>
      </c>
      <c r="J48" s="237" t="s">
        <v>206</v>
      </c>
      <c r="K48" s="237" t="s">
        <v>206</v>
      </c>
      <c r="L48" s="237" t="s">
        <v>206</v>
      </c>
      <c r="M48" s="245" t="s">
        <v>206</v>
      </c>
    </row>
    <row r="49" spans="2:13" ht="27.75" customHeight="1" x14ac:dyDescent="0.2">
      <c r="B49" s="1041"/>
      <c r="C49" s="1042"/>
      <c r="D49" s="218"/>
      <c r="E49" s="1053" t="s">
        <v>98</v>
      </c>
      <c r="F49" s="1053"/>
      <c r="G49" s="1053"/>
      <c r="H49" s="1054"/>
      <c r="I49" s="229" t="s">
        <v>206</v>
      </c>
      <c r="J49" s="237" t="s">
        <v>206</v>
      </c>
      <c r="K49" s="237" t="s">
        <v>206</v>
      </c>
      <c r="L49" s="237" t="s">
        <v>206</v>
      </c>
      <c r="M49" s="245" t="s">
        <v>206</v>
      </c>
    </row>
    <row r="50" spans="2:13" ht="27.75" customHeight="1" x14ac:dyDescent="0.2">
      <c r="B50" s="1057" t="s">
        <v>100</v>
      </c>
      <c r="C50" s="1058"/>
      <c r="D50" s="252"/>
      <c r="E50" s="1053" t="s">
        <v>101</v>
      </c>
      <c r="F50" s="1053"/>
      <c r="G50" s="1053"/>
      <c r="H50" s="1054"/>
      <c r="I50" s="229">
        <v>3574</v>
      </c>
      <c r="J50" s="237">
        <v>3486</v>
      </c>
      <c r="K50" s="237">
        <v>3463</v>
      </c>
      <c r="L50" s="237">
        <v>2839</v>
      </c>
      <c r="M50" s="245">
        <v>2982</v>
      </c>
    </row>
    <row r="51" spans="2:13" ht="27.75" customHeight="1" x14ac:dyDescent="0.2">
      <c r="B51" s="1039"/>
      <c r="C51" s="1040"/>
      <c r="D51" s="218"/>
      <c r="E51" s="1053" t="s">
        <v>103</v>
      </c>
      <c r="F51" s="1053"/>
      <c r="G51" s="1053"/>
      <c r="H51" s="1054"/>
      <c r="I51" s="229">
        <v>394</v>
      </c>
      <c r="J51" s="237">
        <v>328</v>
      </c>
      <c r="K51" s="237">
        <v>277</v>
      </c>
      <c r="L51" s="237">
        <v>244</v>
      </c>
      <c r="M51" s="245">
        <v>204</v>
      </c>
    </row>
    <row r="52" spans="2:13" ht="27.75" customHeight="1" x14ac:dyDescent="0.2">
      <c r="B52" s="1041"/>
      <c r="C52" s="1042"/>
      <c r="D52" s="218"/>
      <c r="E52" s="1053" t="s">
        <v>54</v>
      </c>
      <c r="F52" s="1053"/>
      <c r="G52" s="1053"/>
      <c r="H52" s="1054"/>
      <c r="I52" s="229">
        <v>17519</v>
      </c>
      <c r="J52" s="237">
        <v>16938</v>
      </c>
      <c r="K52" s="237">
        <v>17461</v>
      </c>
      <c r="L52" s="237">
        <v>16882</v>
      </c>
      <c r="M52" s="245">
        <v>16236</v>
      </c>
    </row>
    <row r="53" spans="2:13" ht="27.75" customHeight="1" x14ac:dyDescent="0.2">
      <c r="B53" s="1047" t="s">
        <v>59</v>
      </c>
      <c r="C53" s="1048"/>
      <c r="D53" s="220"/>
      <c r="E53" s="1055" t="s">
        <v>107</v>
      </c>
      <c r="F53" s="1055"/>
      <c r="G53" s="1055"/>
      <c r="H53" s="1056"/>
      <c r="I53" s="230">
        <v>6196</v>
      </c>
      <c r="J53" s="238">
        <v>6433</v>
      </c>
      <c r="K53" s="238">
        <v>7254</v>
      </c>
      <c r="L53" s="238">
        <v>6939</v>
      </c>
      <c r="M53" s="246">
        <v>6491</v>
      </c>
    </row>
    <row r="54" spans="2:13" ht="27.75" customHeight="1" x14ac:dyDescent="0.2">
      <c r="B54" s="209" t="s">
        <v>0</v>
      </c>
      <c r="C54" s="195"/>
      <c r="D54" s="195"/>
      <c r="E54" s="253"/>
      <c r="F54" s="253"/>
      <c r="G54" s="253"/>
      <c r="H54" s="253"/>
      <c r="I54" s="254"/>
      <c r="J54" s="254"/>
      <c r="K54" s="254"/>
      <c r="L54" s="254"/>
      <c r="M54" s="254"/>
    </row>
    <row r="55" spans="2:13" ht="13.2" x14ac:dyDescent="0.2"/>
  </sheetData>
  <sheetProtection algorithmName="SHA-512" hashValue="1onmymIaKlATQSpDj3a6ksrO3bWXeDuQd3FOFpZt9jAwUdmnxqJnrFTcgqDTFYe8XuAHpOGf2GOjZocoq2gsQw==" saltValue="SntJbZnDGDuyFZUi5n9kP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topLeftCell="A43" zoomScale="70" zoomScaleNormal="70" zoomScaleSheetLayoutView="100" workbookViewId="0">
      <selection activeCell="L45" sqref="L45"/>
    </sheetView>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71" t="s">
        <v>105</v>
      </c>
    </row>
    <row r="54" spans="2:8" ht="29.25" customHeight="1" x14ac:dyDescent="0.25">
      <c r="B54" s="256" t="s">
        <v>9</v>
      </c>
      <c r="C54" s="262"/>
      <c r="D54" s="262"/>
      <c r="E54" s="263" t="s">
        <v>19</v>
      </c>
      <c r="F54" s="264" t="s">
        <v>4</v>
      </c>
      <c r="G54" s="264" t="s">
        <v>491</v>
      </c>
      <c r="H54" s="272" t="s">
        <v>438</v>
      </c>
    </row>
    <row r="55" spans="2:8" ht="52.5" customHeight="1" x14ac:dyDescent="0.2">
      <c r="B55" s="257"/>
      <c r="C55" s="1072" t="s">
        <v>111</v>
      </c>
      <c r="D55" s="1072"/>
      <c r="E55" s="1073"/>
      <c r="F55" s="265">
        <v>1755</v>
      </c>
      <c r="G55" s="265">
        <v>1603</v>
      </c>
      <c r="H55" s="273">
        <v>1610</v>
      </c>
    </row>
    <row r="56" spans="2:8" ht="52.5" customHeight="1" x14ac:dyDescent="0.2">
      <c r="B56" s="258"/>
      <c r="C56" s="1074" t="s">
        <v>114</v>
      </c>
      <c r="D56" s="1074"/>
      <c r="E56" s="1075"/>
      <c r="F56" s="266">
        <v>493</v>
      </c>
      <c r="G56" s="266">
        <v>5</v>
      </c>
      <c r="H56" s="274">
        <v>90</v>
      </c>
    </row>
    <row r="57" spans="2:8" ht="53.25" customHeight="1" x14ac:dyDescent="0.2">
      <c r="B57" s="258"/>
      <c r="C57" s="1076" t="s">
        <v>77</v>
      </c>
      <c r="D57" s="1076"/>
      <c r="E57" s="1077"/>
      <c r="F57" s="267">
        <v>2573</v>
      </c>
      <c r="G57" s="267">
        <v>2575</v>
      </c>
      <c r="H57" s="275">
        <v>2581</v>
      </c>
    </row>
    <row r="58" spans="2:8" ht="45.75" customHeight="1" x14ac:dyDescent="0.2">
      <c r="B58" s="259"/>
      <c r="C58" s="1064" t="s">
        <v>500</v>
      </c>
      <c r="D58" s="1065"/>
      <c r="E58" s="1066"/>
      <c r="F58" s="268">
        <v>1989</v>
      </c>
      <c r="G58" s="268">
        <v>1985</v>
      </c>
      <c r="H58" s="276">
        <v>1986</v>
      </c>
    </row>
    <row r="59" spans="2:8" ht="45.75" customHeight="1" x14ac:dyDescent="0.2">
      <c r="B59" s="259"/>
      <c r="C59" s="1064" t="s">
        <v>501</v>
      </c>
      <c r="D59" s="1065"/>
      <c r="E59" s="1066"/>
      <c r="F59" s="268">
        <v>134</v>
      </c>
      <c r="G59" s="268">
        <v>132</v>
      </c>
      <c r="H59" s="276">
        <v>132</v>
      </c>
    </row>
    <row r="60" spans="2:8" ht="45.75" customHeight="1" x14ac:dyDescent="0.2">
      <c r="B60" s="259"/>
      <c r="C60" s="1064" t="s">
        <v>502</v>
      </c>
      <c r="D60" s="1065"/>
      <c r="E60" s="1066"/>
      <c r="F60" s="268">
        <v>124</v>
      </c>
      <c r="G60" s="268">
        <v>124</v>
      </c>
      <c r="H60" s="276">
        <v>124</v>
      </c>
    </row>
    <row r="61" spans="2:8" ht="45.75" customHeight="1" x14ac:dyDescent="0.2">
      <c r="B61" s="259"/>
      <c r="C61" s="1064" t="s">
        <v>234</v>
      </c>
      <c r="D61" s="1065"/>
      <c r="E61" s="1066"/>
      <c r="F61" s="268">
        <v>82</v>
      </c>
      <c r="G61" s="268">
        <v>73</v>
      </c>
      <c r="H61" s="276">
        <v>74</v>
      </c>
    </row>
    <row r="62" spans="2:8" ht="45.75" customHeight="1" x14ac:dyDescent="0.2">
      <c r="B62" s="260"/>
      <c r="C62" s="1067" t="s">
        <v>258</v>
      </c>
      <c r="D62" s="1068"/>
      <c r="E62" s="1069"/>
      <c r="F62" s="269">
        <v>79</v>
      </c>
      <c r="G62" s="269">
        <v>50</v>
      </c>
      <c r="H62" s="277">
        <v>50</v>
      </c>
    </row>
    <row r="63" spans="2:8" ht="52.5" customHeight="1" x14ac:dyDescent="0.2">
      <c r="B63" s="261"/>
      <c r="C63" s="1070" t="s">
        <v>118</v>
      </c>
      <c r="D63" s="1070"/>
      <c r="E63" s="1071"/>
      <c r="F63" s="270">
        <v>4822</v>
      </c>
      <c r="G63" s="270">
        <v>4183</v>
      </c>
      <c r="H63" s="278">
        <v>4281</v>
      </c>
    </row>
    <row r="64" spans="2:8" ht="13.2" x14ac:dyDescent="0.2"/>
  </sheetData>
  <sheetProtection algorithmName="SHA-512" hashValue="wnx4vJYy6TFhHoIH9UC9uspijqwzvkSQObT+dDwXDZBJdiPUXz83+IqrqWMrMuwZxILkSzTlJI+cA74SaDIhCQ==" saltValue="xDiQphTaFqetYeJSwlS84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15D2-BE5D-43BF-AE99-FED2EF4200B5}">
  <sheetPr>
    <pageSetUpPr fitToPage="1"/>
  </sheetPr>
  <dimension ref="A1:DE85"/>
  <sheetViews>
    <sheetView showGridLines="0" zoomScale="80" zoomScaleNormal="80" zoomScaleSheetLayoutView="55" workbookViewId="0">
      <selection activeCell="AN65" sqref="AN65:DC69"/>
    </sheetView>
  </sheetViews>
  <sheetFormatPr defaultColWidth="0" defaultRowHeight="0" customHeight="1" zeroHeight="1" x14ac:dyDescent="0.2"/>
  <cols>
    <col min="1" max="1" width="6.33203125" style="163" customWidth="1"/>
    <col min="2" max="107" width="2.44140625" style="163" customWidth="1"/>
    <col min="108" max="108" width="6.109375" style="83" customWidth="1"/>
    <col min="109" max="109" width="5.88671875" style="84" customWidth="1"/>
    <col min="110" max="110" width="8.6640625" style="163" hidden="1" customWidth="1"/>
    <col min="111" max="16384" width="8.6640625" style="163" hidden="1"/>
  </cols>
  <sheetData>
    <row r="1" spans="1:109" ht="42.75" customHeight="1" x14ac:dyDescent="0.2">
      <c r="A1" s="1124"/>
      <c r="B1" s="1123"/>
      <c r="DD1" s="163"/>
      <c r="DE1" s="163"/>
    </row>
    <row r="2" spans="1:109" ht="25.5" customHeight="1" x14ac:dyDescent="0.2">
      <c r="A2" s="1122"/>
      <c r="C2" s="1122"/>
      <c r="O2" s="1122"/>
      <c r="P2" s="1122"/>
      <c r="Q2" s="1122"/>
      <c r="R2" s="1122"/>
      <c r="S2" s="1122"/>
      <c r="T2" s="1122"/>
      <c r="U2" s="1122"/>
      <c r="V2" s="1122"/>
      <c r="W2" s="1122"/>
      <c r="X2" s="1122"/>
      <c r="Y2" s="1122"/>
      <c r="Z2" s="1122"/>
      <c r="AA2" s="1122"/>
      <c r="AB2" s="1122"/>
      <c r="AC2" s="1122"/>
      <c r="AD2" s="1122"/>
      <c r="AE2" s="1122"/>
      <c r="AF2" s="1122"/>
      <c r="AG2" s="1122"/>
      <c r="AH2" s="1122"/>
      <c r="AI2" s="1122"/>
      <c r="AU2" s="1122"/>
      <c r="BG2" s="1122"/>
      <c r="BS2" s="1122"/>
      <c r="CE2" s="1122"/>
      <c r="CQ2" s="1122"/>
      <c r="DD2" s="163"/>
      <c r="DE2" s="163"/>
    </row>
    <row r="3" spans="1:109" ht="25.5" customHeight="1" x14ac:dyDescent="0.2">
      <c r="A3" s="1122"/>
      <c r="C3" s="1122"/>
      <c r="O3" s="1122"/>
      <c r="P3" s="1122"/>
      <c r="Q3" s="1122"/>
      <c r="R3" s="1122"/>
      <c r="S3" s="1122"/>
      <c r="T3" s="1122"/>
      <c r="U3" s="1122"/>
      <c r="V3" s="1122"/>
      <c r="W3" s="1122"/>
      <c r="X3" s="1122"/>
      <c r="Y3" s="1122"/>
      <c r="Z3" s="1122"/>
      <c r="AA3" s="1122"/>
      <c r="AB3" s="1122"/>
      <c r="AC3" s="1122"/>
      <c r="AD3" s="1122"/>
      <c r="AE3" s="1122"/>
      <c r="AF3" s="1122"/>
      <c r="AG3" s="1122"/>
      <c r="AH3" s="1122"/>
      <c r="AI3" s="1122"/>
      <c r="AU3" s="1122"/>
      <c r="BG3" s="1122"/>
      <c r="BS3" s="1122"/>
      <c r="CE3" s="1122"/>
      <c r="CQ3" s="1122"/>
      <c r="DD3" s="163"/>
      <c r="DE3" s="163"/>
    </row>
    <row r="4" spans="1:109" s="82" customFormat="1" ht="13.2" x14ac:dyDescent="0.2">
      <c r="A4" s="1122"/>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1122"/>
      <c r="BA4" s="1122"/>
      <c r="BB4" s="1122"/>
      <c r="BC4" s="1122"/>
      <c r="BD4" s="1122"/>
      <c r="BE4" s="1122"/>
      <c r="BF4" s="1122"/>
      <c r="BG4" s="1122"/>
      <c r="BH4" s="1122"/>
      <c r="BI4" s="1122"/>
      <c r="BJ4" s="1122"/>
      <c r="BK4" s="1122"/>
      <c r="BL4" s="1122"/>
      <c r="BM4" s="1122"/>
      <c r="BN4" s="1122"/>
      <c r="BO4" s="1122"/>
      <c r="BP4" s="1122"/>
      <c r="BQ4" s="1122"/>
      <c r="BR4" s="1122"/>
      <c r="BS4" s="1122"/>
      <c r="BT4" s="1122"/>
      <c r="BU4" s="1122"/>
      <c r="BV4" s="1122"/>
      <c r="BW4" s="1122"/>
      <c r="BX4" s="1122"/>
      <c r="BY4" s="1122"/>
      <c r="BZ4" s="1122"/>
      <c r="CA4" s="1122"/>
      <c r="CB4" s="1122"/>
      <c r="CC4" s="1122"/>
      <c r="CD4" s="1122"/>
      <c r="CE4" s="1122"/>
      <c r="CF4" s="1122"/>
      <c r="CG4" s="1122"/>
      <c r="CH4" s="1122"/>
      <c r="CI4" s="1122"/>
      <c r="CJ4" s="1122"/>
      <c r="CK4" s="1122"/>
      <c r="CL4" s="1122"/>
      <c r="CM4" s="1122"/>
      <c r="CN4" s="1122"/>
      <c r="CO4" s="1122"/>
      <c r="CP4" s="1122"/>
      <c r="CQ4" s="1122"/>
      <c r="CR4" s="1122"/>
      <c r="CS4" s="1122"/>
      <c r="CT4" s="1122"/>
      <c r="CU4" s="1122"/>
      <c r="CV4" s="1122"/>
      <c r="CW4" s="1122"/>
      <c r="CX4" s="1122"/>
      <c r="CY4" s="1122"/>
      <c r="CZ4" s="1122"/>
      <c r="DA4" s="1122"/>
      <c r="DB4" s="1122"/>
      <c r="DC4" s="1122"/>
      <c r="DD4" s="1122"/>
      <c r="DE4" s="1122"/>
    </row>
    <row r="5" spans="1:109" s="82" customFormat="1" ht="13.2" x14ac:dyDescent="0.2">
      <c r="A5" s="1122"/>
      <c r="B5" s="1122"/>
      <c r="C5" s="1122"/>
      <c r="D5" s="1122"/>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1122"/>
      <c r="AE5" s="1122"/>
      <c r="AF5" s="1122"/>
      <c r="AG5" s="1122"/>
      <c r="AH5" s="1122"/>
      <c r="AI5" s="1122"/>
      <c r="AJ5" s="1122"/>
      <c r="AK5" s="1122"/>
      <c r="AL5" s="1122"/>
      <c r="AM5" s="1122"/>
      <c r="AN5" s="1122"/>
      <c r="AO5" s="1122"/>
      <c r="AP5" s="1122"/>
      <c r="AQ5" s="1122"/>
      <c r="AR5" s="1122"/>
      <c r="AS5" s="1122"/>
      <c r="AT5" s="1122"/>
      <c r="AU5" s="1122"/>
      <c r="AV5" s="1122"/>
      <c r="AW5" s="1122"/>
      <c r="AX5" s="1122"/>
      <c r="AY5" s="1122"/>
      <c r="AZ5" s="1122"/>
      <c r="BA5" s="1122"/>
      <c r="BB5" s="1122"/>
      <c r="BC5" s="1122"/>
      <c r="BD5" s="1122"/>
      <c r="BE5" s="1122"/>
      <c r="BF5" s="1122"/>
      <c r="BG5" s="1122"/>
      <c r="BH5" s="1122"/>
      <c r="BI5" s="1122"/>
      <c r="BJ5" s="1122"/>
      <c r="BK5" s="1122"/>
      <c r="BL5" s="1122"/>
      <c r="BM5" s="1122"/>
      <c r="BN5" s="1122"/>
      <c r="BO5" s="1122"/>
      <c r="BP5" s="1122"/>
      <c r="BQ5" s="1122"/>
      <c r="BR5" s="1122"/>
      <c r="BS5" s="1122"/>
      <c r="BT5" s="1122"/>
      <c r="BU5" s="1122"/>
      <c r="BV5" s="1122"/>
      <c r="BW5" s="1122"/>
      <c r="BX5" s="1122"/>
      <c r="BY5" s="1122"/>
      <c r="BZ5" s="1122"/>
      <c r="CA5" s="1122"/>
      <c r="CB5" s="1122"/>
      <c r="CC5" s="1122"/>
      <c r="CD5" s="1122"/>
      <c r="CE5" s="1122"/>
      <c r="CF5" s="1122"/>
      <c r="CG5" s="1122"/>
      <c r="CH5" s="1122"/>
      <c r="CI5" s="1122"/>
      <c r="CJ5" s="1122"/>
      <c r="CK5" s="1122"/>
      <c r="CL5" s="1122"/>
      <c r="CM5" s="1122"/>
      <c r="CN5" s="1122"/>
      <c r="CO5" s="1122"/>
      <c r="CP5" s="1122"/>
      <c r="CQ5" s="1122"/>
      <c r="CR5" s="1122"/>
      <c r="CS5" s="1122"/>
      <c r="CT5" s="1122"/>
      <c r="CU5" s="1122"/>
      <c r="CV5" s="1122"/>
      <c r="CW5" s="1122"/>
      <c r="CX5" s="1122"/>
      <c r="CY5" s="1122"/>
      <c r="CZ5" s="1122"/>
      <c r="DA5" s="1122"/>
      <c r="DB5" s="1122"/>
      <c r="DC5" s="1122"/>
      <c r="DD5" s="1122"/>
      <c r="DE5" s="1122"/>
    </row>
    <row r="6" spans="1:109" s="82" customFormat="1" ht="13.2" x14ac:dyDescent="0.2">
      <c r="A6" s="1122"/>
      <c r="B6" s="1122"/>
      <c r="C6" s="1122"/>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c r="BB6" s="1122"/>
      <c r="BC6" s="1122"/>
      <c r="BD6" s="1122"/>
      <c r="BE6" s="1122"/>
      <c r="BF6" s="1122"/>
      <c r="BG6" s="1122"/>
      <c r="BH6" s="1122"/>
      <c r="BI6" s="1122"/>
      <c r="BJ6" s="1122"/>
      <c r="BK6" s="1122"/>
      <c r="BL6" s="1122"/>
      <c r="BM6" s="1122"/>
      <c r="BN6" s="1122"/>
      <c r="BO6" s="1122"/>
      <c r="BP6" s="1122"/>
      <c r="BQ6" s="1122"/>
      <c r="BR6" s="1122"/>
      <c r="BS6" s="1122"/>
      <c r="BT6" s="1122"/>
      <c r="BU6" s="1122"/>
      <c r="BV6" s="1122"/>
      <c r="BW6" s="1122"/>
      <c r="BX6" s="1122"/>
      <c r="BY6" s="1122"/>
      <c r="BZ6" s="1122"/>
      <c r="CA6" s="1122"/>
      <c r="CB6" s="1122"/>
      <c r="CC6" s="1122"/>
      <c r="CD6" s="1122"/>
      <c r="CE6" s="1122"/>
      <c r="CF6" s="1122"/>
      <c r="CG6" s="1122"/>
      <c r="CH6" s="1122"/>
      <c r="CI6" s="1122"/>
      <c r="CJ6" s="1122"/>
      <c r="CK6" s="1122"/>
      <c r="CL6" s="1122"/>
      <c r="CM6" s="1122"/>
      <c r="CN6" s="1122"/>
      <c r="CO6" s="1122"/>
      <c r="CP6" s="1122"/>
      <c r="CQ6" s="1122"/>
      <c r="CR6" s="1122"/>
      <c r="CS6" s="1122"/>
      <c r="CT6" s="1122"/>
      <c r="CU6" s="1122"/>
      <c r="CV6" s="1122"/>
      <c r="CW6" s="1122"/>
      <c r="CX6" s="1122"/>
      <c r="CY6" s="1122"/>
      <c r="CZ6" s="1122"/>
      <c r="DA6" s="1122"/>
      <c r="DB6" s="1122"/>
      <c r="DC6" s="1122"/>
      <c r="DD6" s="1122"/>
      <c r="DE6" s="1122"/>
    </row>
    <row r="7" spans="1:109" s="82" customFormat="1" ht="13.2" x14ac:dyDescent="0.2">
      <c r="A7" s="1122"/>
      <c r="B7" s="1122"/>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2"/>
      <c r="AJ7" s="1122"/>
      <c r="AK7" s="1122"/>
      <c r="AL7" s="1122"/>
      <c r="AM7" s="1122"/>
      <c r="AN7" s="1122"/>
      <c r="AO7" s="1122"/>
      <c r="AP7" s="1122"/>
      <c r="AQ7" s="1122"/>
      <c r="AR7" s="1122"/>
      <c r="AS7" s="1122"/>
      <c r="AT7" s="1122"/>
      <c r="AU7" s="1122"/>
      <c r="AV7" s="1122"/>
      <c r="AW7" s="1122"/>
      <c r="AX7" s="1122"/>
      <c r="AY7" s="1122"/>
      <c r="AZ7" s="1122"/>
      <c r="BA7" s="1122"/>
      <c r="BB7" s="1122"/>
      <c r="BC7" s="1122"/>
      <c r="BD7" s="1122"/>
      <c r="BE7" s="1122"/>
      <c r="BF7" s="1122"/>
      <c r="BG7" s="1122"/>
      <c r="BH7" s="1122"/>
      <c r="BI7" s="1122"/>
      <c r="BJ7" s="1122"/>
      <c r="BK7" s="1122"/>
      <c r="BL7" s="1122"/>
      <c r="BM7" s="1122"/>
      <c r="BN7" s="1122"/>
      <c r="BO7" s="1122"/>
      <c r="BP7" s="1122"/>
      <c r="BQ7" s="1122"/>
      <c r="BR7" s="1122"/>
      <c r="BS7" s="1122"/>
      <c r="BT7" s="1122"/>
      <c r="BU7" s="1122"/>
      <c r="BV7" s="1122"/>
      <c r="BW7" s="1122"/>
      <c r="BX7" s="1122"/>
      <c r="BY7" s="1122"/>
      <c r="BZ7" s="1122"/>
      <c r="CA7" s="1122"/>
      <c r="CB7" s="1122"/>
      <c r="CC7" s="1122"/>
      <c r="CD7" s="1122"/>
      <c r="CE7" s="1122"/>
      <c r="CF7" s="1122"/>
      <c r="CG7" s="1122"/>
      <c r="CH7" s="1122"/>
      <c r="CI7" s="1122"/>
      <c r="CJ7" s="1122"/>
      <c r="CK7" s="1122"/>
      <c r="CL7" s="1122"/>
      <c r="CM7" s="1122"/>
      <c r="CN7" s="1122"/>
      <c r="CO7" s="1122"/>
      <c r="CP7" s="1122"/>
      <c r="CQ7" s="1122"/>
      <c r="CR7" s="1122"/>
      <c r="CS7" s="1122"/>
      <c r="CT7" s="1122"/>
      <c r="CU7" s="1122"/>
      <c r="CV7" s="1122"/>
      <c r="CW7" s="1122"/>
      <c r="CX7" s="1122"/>
      <c r="CY7" s="1122"/>
      <c r="CZ7" s="1122"/>
      <c r="DA7" s="1122"/>
      <c r="DB7" s="1122"/>
      <c r="DC7" s="1122"/>
      <c r="DD7" s="1122"/>
      <c r="DE7" s="1122"/>
    </row>
    <row r="8" spans="1:109" s="82" customFormat="1" ht="13.2" x14ac:dyDescent="0.2">
      <c r="A8" s="1122"/>
      <c r="B8" s="1122"/>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c r="AP8" s="1122"/>
      <c r="AQ8" s="1122"/>
      <c r="AR8" s="1122"/>
      <c r="AS8" s="1122"/>
      <c r="AT8" s="1122"/>
      <c r="AU8" s="1122"/>
      <c r="AV8" s="1122"/>
      <c r="AW8" s="1122"/>
      <c r="AX8" s="1122"/>
      <c r="AY8" s="1122"/>
      <c r="AZ8" s="1122"/>
      <c r="BA8" s="1122"/>
      <c r="BB8" s="1122"/>
      <c r="BC8" s="1122"/>
      <c r="BD8" s="1122"/>
      <c r="BE8" s="1122"/>
      <c r="BF8" s="1122"/>
      <c r="BG8" s="1122"/>
      <c r="BH8" s="1122"/>
      <c r="BI8" s="1122"/>
      <c r="BJ8" s="1122"/>
      <c r="BK8" s="1122"/>
      <c r="BL8" s="1122"/>
      <c r="BM8" s="1122"/>
      <c r="BN8" s="1122"/>
      <c r="BO8" s="1122"/>
      <c r="BP8" s="1122"/>
      <c r="BQ8" s="1122"/>
      <c r="BR8" s="1122"/>
      <c r="BS8" s="1122"/>
      <c r="BT8" s="1122"/>
      <c r="BU8" s="1122"/>
      <c r="BV8" s="1122"/>
      <c r="BW8" s="1122"/>
      <c r="BX8" s="1122"/>
      <c r="BY8" s="1122"/>
      <c r="BZ8" s="1122"/>
      <c r="CA8" s="1122"/>
      <c r="CB8" s="1122"/>
      <c r="CC8" s="1122"/>
      <c r="CD8" s="1122"/>
      <c r="CE8" s="1122"/>
      <c r="CF8" s="1122"/>
      <c r="CG8" s="1122"/>
      <c r="CH8" s="1122"/>
      <c r="CI8" s="1122"/>
      <c r="CJ8" s="1122"/>
      <c r="CK8" s="1122"/>
      <c r="CL8" s="1122"/>
      <c r="CM8" s="1122"/>
      <c r="CN8" s="1122"/>
      <c r="CO8" s="1122"/>
      <c r="CP8" s="1122"/>
      <c r="CQ8" s="1122"/>
      <c r="CR8" s="1122"/>
      <c r="CS8" s="1122"/>
      <c r="CT8" s="1122"/>
      <c r="CU8" s="1122"/>
      <c r="CV8" s="1122"/>
      <c r="CW8" s="1122"/>
      <c r="CX8" s="1122"/>
      <c r="CY8" s="1122"/>
      <c r="CZ8" s="1122"/>
      <c r="DA8" s="1122"/>
      <c r="DB8" s="1122"/>
      <c r="DC8" s="1122"/>
      <c r="DD8" s="1122"/>
      <c r="DE8" s="1122"/>
    </row>
    <row r="9" spans="1:109" s="82" customFormat="1" ht="13.2" x14ac:dyDescent="0.2">
      <c r="A9" s="1122"/>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2"/>
      <c r="AK9" s="1122"/>
      <c r="AL9" s="1122"/>
      <c r="AM9" s="1122"/>
      <c r="AN9" s="1122"/>
      <c r="AO9" s="1122"/>
      <c r="AP9" s="1122"/>
      <c r="AQ9" s="1122"/>
      <c r="AR9" s="1122"/>
      <c r="AS9" s="1122"/>
      <c r="AT9" s="1122"/>
      <c r="AU9" s="1122"/>
      <c r="AV9" s="1122"/>
      <c r="AW9" s="1122"/>
      <c r="AX9" s="1122"/>
      <c r="AY9" s="1122"/>
      <c r="AZ9" s="1122"/>
      <c r="BA9" s="1122"/>
      <c r="BB9" s="1122"/>
      <c r="BC9" s="1122"/>
      <c r="BD9" s="1122"/>
      <c r="BE9" s="1122"/>
      <c r="BF9" s="1122"/>
      <c r="BG9" s="1122"/>
      <c r="BH9" s="1122"/>
      <c r="BI9" s="1122"/>
      <c r="BJ9" s="1122"/>
      <c r="BK9" s="1122"/>
      <c r="BL9" s="1122"/>
      <c r="BM9" s="1122"/>
      <c r="BN9" s="1122"/>
      <c r="BO9" s="1122"/>
      <c r="BP9" s="1122"/>
      <c r="BQ9" s="1122"/>
      <c r="BR9" s="1122"/>
      <c r="BS9" s="1122"/>
      <c r="BT9" s="1122"/>
      <c r="BU9" s="1122"/>
      <c r="BV9" s="1122"/>
      <c r="BW9" s="1122"/>
      <c r="BX9" s="1122"/>
      <c r="BY9" s="1122"/>
      <c r="BZ9" s="1122"/>
      <c r="CA9" s="1122"/>
      <c r="CB9" s="1122"/>
      <c r="CC9" s="1122"/>
      <c r="CD9" s="1122"/>
      <c r="CE9" s="1122"/>
      <c r="CF9" s="1122"/>
      <c r="CG9" s="1122"/>
      <c r="CH9" s="1122"/>
      <c r="CI9" s="1122"/>
      <c r="CJ9" s="1122"/>
      <c r="CK9" s="1122"/>
      <c r="CL9" s="1122"/>
      <c r="CM9" s="1122"/>
      <c r="CN9" s="1122"/>
      <c r="CO9" s="1122"/>
      <c r="CP9" s="1122"/>
      <c r="CQ9" s="1122"/>
      <c r="CR9" s="1122"/>
      <c r="CS9" s="1122"/>
      <c r="CT9" s="1122"/>
      <c r="CU9" s="1122"/>
      <c r="CV9" s="1122"/>
      <c r="CW9" s="1122"/>
      <c r="CX9" s="1122"/>
      <c r="CY9" s="1122"/>
      <c r="CZ9" s="1122"/>
      <c r="DA9" s="1122"/>
      <c r="DB9" s="1122"/>
      <c r="DC9" s="1122"/>
      <c r="DD9" s="1122"/>
      <c r="DE9" s="1122"/>
    </row>
    <row r="10" spans="1:109" s="82" customFormat="1" ht="13.2" x14ac:dyDescent="0.2">
      <c r="A10" s="1122"/>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2"/>
      <c r="AP10" s="1122"/>
      <c r="AQ10" s="1122"/>
      <c r="AR10" s="1122"/>
      <c r="AS10" s="1122"/>
      <c r="AT10" s="1122"/>
      <c r="AU10" s="1122"/>
      <c r="AV10" s="1122"/>
      <c r="AW10" s="1122"/>
      <c r="AX10" s="1122"/>
      <c r="AY10" s="1122"/>
      <c r="AZ10" s="1122"/>
      <c r="BA10" s="1122"/>
      <c r="BB10" s="1122"/>
      <c r="BC10" s="1122"/>
      <c r="BD10" s="1122"/>
      <c r="BE10" s="1122"/>
      <c r="BF10" s="1122"/>
      <c r="BG10" s="1122"/>
      <c r="BH10" s="1122"/>
      <c r="BI10" s="1122"/>
      <c r="BJ10" s="1122"/>
      <c r="BK10" s="1122"/>
      <c r="BL10" s="1122"/>
      <c r="BM10" s="1122"/>
      <c r="BN10" s="1122"/>
      <c r="BO10" s="1122"/>
      <c r="BP10" s="1122"/>
      <c r="BQ10" s="1122"/>
      <c r="BR10" s="1122"/>
      <c r="BS10" s="1122"/>
      <c r="BT10" s="1122"/>
      <c r="BU10" s="1122"/>
      <c r="BV10" s="1122"/>
      <c r="BW10" s="1122"/>
      <c r="BX10" s="1122"/>
      <c r="BY10" s="1122"/>
      <c r="BZ10" s="1122"/>
      <c r="CA10" s="1122"/>
      <c r="CB10" s="1122"/>
      <c r="CC10" s="1122"/>
      <c r="CD10" s="1122"/>
      <c r="CE10" s="1122"/>
      <c r="CF10" s="1122"/>
      <c r="CG10" s="1122"/>
      <c r="CH10" s="1122"/>
      <c r="CI10" s="1122"/>
      <c r="CJ10" s="1122"/>
      <c r="CK10" s="1122"/>
      <c r="CL10" s="1122"/>
      <c r="CM10" s="1122"/>
      <c r="CN10" s="1122"/>
      <c r="CO10" s="1122"/>
      <c r="CP10" s="1122"/>
      <c r="CQ10" s="1122"/>
      <c r="CR10" s="1122"/>
      <c r="CS10" s="1122"/>
      <c r="CT10" s="1122"/>
      <c r="CU10" s="1122"/>
      <c r="CV10" s="1122"/>
      <c r="CW10" s="1122"/>
      <c r="CX10" s="1122"/>
      <c r="CY10" s="1122"/>
      <c r="CZ10" s="1122"/>
      <c r="DA10" s="1122"/>
      <c r="DB10" s="1122"/>
      <c r="DC10" s="1122"/>
      <c r="DD10" s="1122"/>
      <c r="DE10" s="1122"/>
    </row>
    <row r="11" spans="1:109" s="82" customFormat="1" ht="13.2" x14ac:dyDescent="0.2">
      <c r="A11" s="1122"/>
      <c r="B11" s="1122"/>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2"/>
      <c r="AP11" s="1122"/>
      <c r="AQ11" s="1122"/>
      <c r="AR11" s="1122"/>
      <c r="AS11" s="1122"/>
      <c r="AT11" s="1122"/>
      <c r="AU11" s="1122"/>
      <c r="AV11" s="1122"/>
      <c r="AW11" s="1122"/>
      <c r="AX11" s="1122"/>
      <c r="AY11" s="1122"/>
      <c r="AZ11" s="1122"/>
      <c r="BA11" s="1122"/>
      <c r="BB11" s="1122"/>
      <c r="BC11" s="1122"/>
      <c r="BD11" s="1122"/>
      <c r="BE11" s="1122"/>
      <c r="BF11" s="1122"/>
      <c r="BG11" s="1122"/>
      <c r="BH11" s="1122"/>
      <c r="BI11" s="1122"/>
      <c r="BJ11" s="1122"/>
      <c r="BK11" s="1122"/>
      <c r="BL11" s="1122"/>
      <c r="BM11" s="1122"/>
      <c r="BN11" s="1122"/>
      <c r="BO11" s="1122"/>
      <c r="BP11" s="1122"/>
      <c r="BQ11" s="1122"/>
      <c r="BR11" s="1122"/>
      <c r="BS11" s="1122"/>
      <c r="BT11" s="1122"/>
      <c r="BU11" s="1122"/>
      <c r="BV11" s="1122"/>
      <c r="BW11" s="1122"/>
      <c r="BX11" s="1122"/>
      <c r="BY11" s="1122"/>
      <c r="BZ11" s="1122"/>
      <c r="CA11" s="1122"/>
      <c r="CB11" s="1122"/>
      <c r="CC11" s="1122"/>
      <c r="CD11" s="1122"/>
      <c r="CE11" s="1122"/>
      <c r="CF11" s="1122"/>
      <c r="CG11" s="1122"/>
      <c r="CH11" s="1122"/>
      <c r="CI11" s="1122"/>
      <c r="CJ11" s="1122"/>
      <c r="CK11" s="1122"/>
      <c r="CL11" s="1122"/>
      <c r="CM11" s="1122"/>
      <c r="CN11" s="1122"/>
      <c r="CO11" s="1122"/>
      <c r="CP11" s="1122"/>
      <c r="CQ11" s="1122"/>
      <c r="CR11" s="1122"/>
      <c r="CS11" s="1122"/>
      <c r="CT11" s="1122"/>
      <c r="CU11" s="1122"/>
      <c r="CV11" s="1122"/>
      <c r="CW11" s="1122"/>
      <c r="CX11" s="1122"/>
      <c r="CY11" s="1122"/>
      <c r="CZ11" s="1122"/>
      <c r="DA11" s="1122"/>
      <c r="DB11" s="1122"/>
      <c r="DC11" s="1122"/>
      <c r="DD11" s="1122"/>
      <c r="DE11" s="1122"/>
    </row>
    <row r="12" spans="1:109" s="82" customFormat="1" ht="13.2" x14ac:dyDescent="0.2">
      <c r="A12" s="1122"/>
      <c r="B12" s="1122"/>
      <c r="C12" s="1122"/>
      <c r="D12" s="1122"/>
      <c r="E12" s="1122"/>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2"/>
      <c r="BA12" s="1122"/>
      <c r="BB12" s="1122"/>
      <c r="BC12" s="1122"/>
      <c r="BD12" s="1122"/>
      <c r="BE12" s="1122"/>
      <c r="BF12" s="1122"/>
      <c r="BG12" s="1122"/>
      <c r="BH12" s="1122"/>
      <c r="BI12" s="1122"/>
      <c r="BJ12" s="1122"/>
      <c r="BK12" s="1122"/>
      <c r="BL12" s="1122"/>
      <c r="BM12" s="1122"/>
      <c r="BN12" s="1122"/>
      <c r="BO12" s="1122"/>
      <c r="BP12" s="1122"/>
      <c r="BQ12" s="1122"/>
      <c r="BR12" s="1122"/>
      <c r="BS12" s="1122"/>
      <c r="BT12" s="1122"/>
      <c r="BU12" s="1122"/>
      <c r="BV12" s="1122"/>
      <c r="BW12" s="1122"/>
      <c r="BX12" s="1122"/>
      <c r="BY12" s="1122"/>
      <c r="BZ12" s="1122"/>
      <c r="CA12" s="1122"/>
      <c r="CB12" s="1122"/>
      <c r="CC12" s="1122"/>
      <c r="CD12" s="1122"/>
      <c r="CE12" s="1122"/>
      <c r="CF12" s="1122"/>
      <c r="CG12" s="1122"/>
      <c r="CH12" s="1122"/>
      <c r="CI12" s="1122"/>
      <c r="CJ12" s="1122"/>
      <c r="CK12" s="1122"/>
      <c r="CL12" s="1122"/>
      <c r="CM12" s="1122"/>
      <c r="CN12" s="1122"/>
      <c r="CO12" s="1122"/>
      <c r="CP12" s="1122"/>
      <c r="CQ12" s="1122"/>
      <c r="CR12" s="1122"/>
      <c r="CS12" s="1122"/>
      <c r="CT12" s="1122"/>
      <c r="CU12" s="1122"/>
      <c r="CV12" s="1122"/>
      <c r="CW12" s="1122"/>
      <c r="CX12" s="1122"/>
      <c r="CY12" s="1122"/>
      <c r="CZ12" s="1122"/>
      <c r="DA12" s="1122"/>
      <c r="DB12" s="1122"/>
      <c r="DC12" s="1122"/>
      <c r="DD12" s="1122"/>
      <c r="DE12" s="1122"/>
    </row>
    <row r="13" spans="1:109" s="82" customFormat="1" ht="13.2" x14ac:dyDescent="0.2">
      <c r="A13" s="1122"/>
      <c r="B13" s="1122"/>
      <c r="C13" s="1122"/>
      <c r="D13" s="1122"/>
      <c r="E13" s="1122"/>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1122"/>
      <c r="AN13" s="1122"/>
      <c r="AO13" s="1122"/>
      <c r="AP13" s="1122"/>
      <c r="AQ13" s="1122"/>
      <c r="AR13" s="1122"/>
      <c r="AS13" s="1122"/>
      <c r="AT13" s="1122"/>
      <c r="AU13" s="1122"/>
      <c r="AV13" s="1122"/>
      <c r="AW13" s="1122"/>
      <c r="AX13" s="1122"/>
      <c r="AY13" s="1122"/>
      <c r="AZ13" s="1122"/>
      <c r="BA13" s="1122"/>
      <c r="BB13" s="1122"/>
      <c r="BC13" s="1122"/>
      <c r="BD13" s="1122"/>
      <c r="BE13" s="1122"/>
      <c r="BF13" s="1122"/>
      <c r="BG13" s="1122"/>
      <c r="BH13" s="1122"/>
      <c r="BI13" s="1122"/>
      <c r="BJ13" s="1122"/>
      <c r="BK13" s="1122"/>
      <c r="BL13" s="1122"/>
      <c r="BM13" s="1122"/>
      <c r="BN13" s="1122"/>
      <c r="BO13" s="1122"/>
      <c r="BP13" s="1122"/>
      <c r="BQ13" s="1122"/>
      <c r="BR13" s="1122"/>
      <c r="BS13" s="1122"/>
      <c r="BT13" s="1122"/>
      <c r="BU13" s="1122"/>
      <c r="BV13" s="1122"/>
      <c r="BW13" s="1122"/>
      <c r="BX13" s="1122"/>
      <c r="BY13" s="1122"/>
      <c r="BZ13" s="1122"/>
      <c r="CA13" s="1122"/>
      <c r="CB13" s="1122"/>
      <c r="CC13" s="1122"/>
      <c r="CD13" s="1122"/>
      <c r="CE13" s="1122"/>
      <c r="CF13" s="1122"/>
      <c r="CG13" s="1122"/>
      <c r="CH13" s="1122"/>
      <c r="CI13" s="1122"/>
      <c r="CJ13" s="1122"/>
      <c r="CK13" s="1122"/>
      <c r="CL13" s="1122"/>
      <c r="CM13" s="1122"/>
      <c r="CN13" s="1122"/>
      <c r="CO13" s="1122"/>
      <c r="CP13" s="1122"/>
      <c r="CQ13" s="1122"/>
      <c r="CR13" s="1122"/>
      <c r="CS13" s="1122"/>
      <c r="CT13" s="1122"/>
      <c r="CU13" s="1122"/>
      <c r="CV13" s="1122"/>
      <c r="CW13" s="1122"/>
      <c r="CX13" s="1122"/>
      <c r="CY13" s="1122"/>
      <c r="CZ13" s="1122"/>
      <c r="DA13" s="1122"/>
      <c r="DB13" s="1122"/>
      <c r="DC13" s="1122"/>
      <c r="DD13" s="1122"/>
      <c r="DE13" s="1122"/>
    </row>
    <row r="14" spans="1:109" s="82" customFormat="1" ht="13.2" x14ac:dyDescent="0.2">
      <c r="A14" s="1122"/>
      <c r="B14" s="1122"/>
      <c r="C14" s="1122"/>
      <c r="D14" s="1122"/>
      <c r="E14" s="1122"/>
      <c r="F14" s="1122"/>
      <c r="G14" s="1122"/>
      <c r="H14" s="1122"/>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c r="BD14" s="1122"/>
      <c r="BE14" s="1122"/>
      <c r="BF14" s="1122"/>
      <c r="BG14" s="1122"/>
      <c r="BH14" s="1122"/>
      <c r="BI14" s="1122"/>
      <c r="BJ14" s="1122"/>
      <c r="BK14" s="1122"/>
      <c r="BL14" s="1122"/>
      <c r="BM14" s="1122"/>
      <c r="BN14" s="1122"/>
      <c r="BO14" s="1122"/>
      <c r="BP14" s="1122"/>
      <c r="BQ14" s="1122"/>
      <c r="BR14" s="1122"/>
      <c r="BS14" s="1122"/>
      <c r="BT14" s="1122"/>
      <c r="BU14" s="1122"/>
      <c r="BV14" s="1122"/>
      <c r="BW14" s="1122"/>
      <c r="BX14" s="1122"/>
      <c r="BY14" s="1122"/>
      <c r="BZ14" s="1122"/>
      <c r="CA14" s="1122"/>
      <c r="CB14" s="1122"/>
      <c r="CC14" s="1122"/>
      <c r="CD14" s="1122"/>
      <c r="CE14" s="1122"/>
      <c r="CF14" s="1122"/>
      <c r="CG14" s="1122"/>
      <c r="CH14" s="1122"/>
      <c r="CI14" s="1122"/>
      <c r="CJ14" s="1122"/>
      <c r="CK14" s="1122"/>
      <c r="CL14" s="1122"/>
      <c r="CM14" s="1122"/>
      <c r="CN14" s="1122"/>
      <c r="CO14" s="1122"/>
      <c r="CP14" s="1122"/>
      <c r="CQ14" s="1122"/>
      <c r="CR14" s="1122"/>
      <c r="CS14" s="1122"/>
      <c r="CT14" s="1122"/>
      <c r="CU14" s="1122"/>
      <c r="CV14" s="1122"/>
      <c r="CW14" s="1122"/>
      <c r="CX14" s="1122"/>
      <c r="CY14" s="1122"/>
      <c r="CZ14" s="1122"/>
      <c r="DA14" s="1122"/>
      <c r="DB14" s="1122"/>
      <c r="DC14" s="1122"/>
      <c r="DD14" s="1122"/>
      <c r="DE14" s="1122"/>
    </row>
    <row r="15" spans="1:109" s="82" customFormat="1" ht="13.2" x14ac:dyDescent="0.2">
      <c r="A15" s="163"/>
      <c r="B15" s="1122"/>
      <c r="C15" s="1122"/>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c r="AT15" s="1122"/>
      <c r="AU15" s="1122"/>
      <c r="AV15" s="1122"/>
      <c r="AW15" s="1122"/>
      <c r="AX15" s="1122"/>
      <c r="AY15" s="1122"/>
      <c r="AZ15" s="1122"/>
      <c r="BA15" s="1122"/>
      <c r="BB15" s="1122"/>
      <c r="BC15" s="1122"/>
      <c r="BD15" s="1122"/>
      <c r="BE15" s="1122"/>
      <c r="BF15" s="1122"/>
      <c r="BG15" s="1122"/>
      <c r="BH15" s="1122"/>
      <c r="BI15" s="1122"/>
      <c r="BJ15" s="1122"/>
      <c r="BK15" s="1122"/>
      <c r="BL15" s="1122"/>
      <c r="BM15" s="1122"/>
      <c r="BN15" s="1122"/>
      <c r="BO15" s="1122"/>
      <c r="BP15" s="1122"/>
      <c r="BQ15" s="1122"/>
      <c r="BR15" s="1122"/>
      <c r="BS15" s="1122"/>
      <c r="BT15" s="1122"/>
      <c r="BU15" s="1122"/>
      <c r="BV15" s="1122"/>
      <c r="BW15" s="1122"/>
      <c r="BX15" s="1122"/>
      <c r="BY15" s="1122"/>
      <c r="BZ15" s="1122"/>
      <c r="CA15" s="1122"/>
      <c r="CB15" s="1122"/>
      <c r="CC15" s="1122"/>
      <c r="CD15" s="1122"/>
      <c r="CE15" s="1122"/>
      <c r="CF15" s="1122"/>
      <c r="CG15" s="1122"/>
      <c r="CH15" s="1122"/>
      <c r="CI15" s="1122"/>
      <c r="CJ15" s="1122"/>
      <c r="CK15" s="1122"/>
      <c r="CL15" s="1122"/>
      <c r="CM15" s="1122"/>
      <c r="CN15" s="1122"/>
      <c r="CO15" s="1122"/>
      <c r="CP15" s="1122"/>
      <c r="CQ15" s="1122"/>
      <c r="CR15" s="1122"/>
      <c r="CS15" s="1122"/>
      <c r="CT15" s="1122"/>
      <c r="CU15" s="1122"/>
      <c r="CV15" s="1122"/>
      <c r="CW15" s="1122"/>
      <c r="CX15" s="1122"/>
      <c r="CY15" s="1122"/>
      <c r="CZ15" s="1122"/>
      <c r="DA15" s="1122"/>
      <c r="DB15" s="1122"/>
      <c r="DC15" s="1122"/>
      <c r="DD15" s="1122"/>
      <c r="DE15" s="1122"/>
    </row>
    <row r="16" spans="1:109" s="82" customFormat="1" ht="13.2" x14ac:dyDescent="0.2">
      <c r="A16" s="163"/>
      <c r="B16" s="1122"/>
      <c r="C16" s="1122"/>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1122"/>
      <c r="AR16" s="1122"/>
      <c r="AS16" s="1122"/>
      <c r="AT16" s="1122"/>
      <c r="AU16" s="1122"/>
      <c r="AV16" s="1122"/>
      <c r="AW16" s="1122"/>
      <c r="AX16" s="1122"/>
      <c r="AY16" s="1122"/>
      <c r="AZ16" s="1122"/>
      <c r="BA16" s="1122"/>
      <c r="BB16" s="1122"/>
      <c r="BC16" s="1122"/>
      <c r="BD16" s="1122"/>
      <c r="BE16" s="1122"/>
      <c r="BF16" s="1122"/>
      <c r="BG16" s="1122"/>
      <c r="BH16" s="1122"/>
      <c r="BI16" s="1122"/>
      <c r="BJ16" s="1122"/>
      <c r="BK16" s="1122"/>
      <c r="BL16" s="1122"/>
      <c r="BM16" s="1122"/>
      <c r="BN16" s="1122"/>
      <c r="BO16" s="1122"/>
      <c r="BP16" s="1122"/>
      <c r="BQ16" s="1122"/>
      <c r="BR16" s="1122"/>
      <c r="BS16" s="1122"/>
      <c r="BT16" s="1122"/>
      <c r="BU16" s="1122"/>
      <c r="BV16" s="1122"/>
      <c r="BW16" s="1122"/>
      <c r="BX16" s="1122"/>
      <c r="BY16" s="1122"/>
      <c r="BZ16" s="1122"/>
      <c r="CA16" s="1122"/>
      <c r="CB16" s="1122"/>
      <c r="CC16" s="1122"/>
      <c r="CD16" s="1122"/>
      <c r="CE16" s="1122"/>
      <c r="CF16" s="1122"/>
      <c r="CG16" s="1122"/>
      <c r="CH16" s="1122"/>
      <c r="CI16" s="1122"/>
      <c r="CJ16" s="1122"/>
      <c r="CK16" s="1122"/>
      <c r="CL16" s="1122"/>
      <c r="CM16" s="1122"/>
      <c r="CN16" s="1122"/>
      <c r="CO16" s="1122"/>
      <c r="CP16" s="1122"/>
      <c r="CQ16" s="1122"/>
      <c r="CR16" s="1122"/>
      <c r="CS16" s="1122"/>
      <c r="CT16" s="1122"/>
      <c r="CU16" s="1122"/>
      <c r="CV16" s="1122"/>
      <c r="CW16" s="1122"/>
      <c r="CX16" s="1122"/>
      <c r="CY16" s="1122"/>
      <c r="CZ16" s="1122"/>
      <c r="DA16" s="1122"/>
      <c r="DB16" s="1122"/>
      <c r="DC16" s="1122"/>
      <c r="DD16" s="1122"/>
      <c r="DE16" s="1122"/>
    </row>
    <row r="17" spans="1:109" s="82" customFormat="1" ht="13.2" x14ac:dyDescent="0.2">
      <c r="A17" s="163"/>
      <c r="B17" s="1122"/>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c r="AT17" s="1122"/>
      <c r="AU17" s="1122"/>
      <c r="AV17" s="1122"/>
      <c r="AW17" s="1122"/>
      <c r="AX17" s="1122"/>
      <c r="AY17" s="1122"/>
      <c r="AZ17" s="1122"/>
      <c r="BA17" s="1122"/>
      <c r="BB17" s="1122"/>
      <c r="BC17" s="1122"/>
      <c r="BD17" s="1122"/>
      <c r="BE17" s="1122"/>
      <c r="BF17" s="1122"/>
      <c r="BG17" s="1122"/>
      <c r="BH17" s="1122"/>
      <c r="BI17" s="1122"/>
      <c r="BJ17" s="1122"/>
      <c r="BK17" s="1122"/>
      <c r="BL17" s="1122"/>
      <c r="BM17" s="1122"/>
      <c r="BN17" s="1122"/>
      <c r="BO17" s="1122"/>
      <c r="BP17" s="1122"/>
      <c r="BQ17" s="1122"/>
      <c r="BR17" s="1122"/>
      <c r="BS17" s="1122"/>
      <c r="BT17" s="1122"/>
      <c r="BU17" s="1122"/>
      <c r="BV17" s="1122"/>
      <c r="BW17" s="1122"/>
      <c r="BX17" s="1122"/>
      <c r="BY17" s="1122"/>
      <c r="BZ17" s="1122"/>
      <c r="CA17" s="1122"/>
      <c r="CB17" s="1122"/>
      <c r="CC17" s="1122"/>
      <c r="CD17" s="1122"/>
      <c r="CE17" s="1122"/>
      <c r="CF17" s="1122"/>
      <c r="CG17" s="1122"/>
      <c r="CH17" s="1122"/>
      <c r="CI17" s="1122"/>
      <c r="CJ17" s="1122"/>
      <c r="CK17" s="1122"/>
      <c r="CL17" s="1122"/>
      <c r="CM17" s="1122"/>
      <c r="CN17" s="1122"/>
      <c r="CO17" s="1122"/>
      <c r="CP17" s="1122"/>
      <c r="CQ17" s="1122"/>
      <c r="CR17" s="1122"/>
      <c r="CS17" s="1122"/>
      <c r="CT17" s="1122"/>
      <c r="CU17" s="1122"/>
      <c r="CV17" s="1122"/>
      <c r="CW17" s="1122"/>
      <c r="CX17" s="1122"/>
      <c r="CY17" s="1122"/>
      <c r="CZ17" s="1122"/>
      <c r="DA17" s="1122"/>
      <c r="DB17" s="1122"/>
      <c r="DC17" s="1122"/>
      <c r="DD17" s="1122"/>
      <c r="DE17" s="1122"/>
    </row>
    <row r="18" spans="1:109" s="82" customFormat="1" ht="13.2" x14ac:dyDescent="0.2">
      <c r="A18" s="163"/>
      <c r="B18" s="1122"/>
      <c r="C18" s="1122"/>
      <c r="D18" s="1122"/>
      <c r="E18" s="1122"/>
      <c r="F18" s="1122"/>
      <c r="G18" s="1122"/>
      <c r="H18" s="1122"/>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c r="AT18" s="1122"/>
      <c r="AU18" s="1122"/>
      <c r="AV18" s="1122"/>
      <c r="AW18" s="1122"/>
      <c r="AX18" s="1122"/>
      <c r="AY18" s="1122"/>
      <c r="AZ18" s="1122"/>
      <c r="BA18" s="1122"/>
      <c r="BB18" s="1122"/>
      <c r="BC18" s="1122"/>
      <c r="BD18" s="1122"/>
      <c r="BE18" s="1122"/>
      <c r="BF18" s="1122"/>
      <c r="BG18" s="1122"/>
      <c r="BH18" s="1122"/>
      <c r="BI18" s="1122"/>
      <c r="BJ18" s="1122"/>
      <c r="BK18" s="1122"/>
      <c r="BL18" s="1122"/>
      <c r="BM18" s="1122"/>
      <c r="BN18" s="1122"/>
      <c r="BO18" s="1122"/>
      <c r="BP18" s="1122"/>
      <c r="BQ18" s="1122"/>
      <c r="BR18" s="1122"/>
      <c r="BS18" s="1122"/>
      <c r="BT18" s="1122"/>
      <c r="BU18" s="1122"/>
      <c r="BV18" s="1122"/>
      <c r="BW18" s="1122"/>
      <c r="BX18" s="1122"/>
      <c r="BY18" s="1122"/>
      <c r="BZ18" s="1122"/>
      <c r="CA18" s="1122"/>
      <c r="CB18" s="1122"/>
      <c r="CC18" s="1122"/>
      <c r="CD18" s="1122"/>
      <c r="CE18" s="1122"/>
      <c r="CF18" s="1122"/>
      <c r="CG18" s="1122"/>
      <c r="CH18" s="1122"/>
      <c r="CI18" s="1122"/>
      <c r="CJ18" s="1122"/>
      <c r="CK18" s="1122"/>
      <c r="CL18" s="1122"/>
      <c r="CM18" s="1122"/>
      <c r="CN18" s="1122"/>
      <c r="CO18" s="1122"/>
      <c r="CP18" s="1122"/>
      <c r="CQ18" s="1122"/>
      <c r="CR18" s="1122"/>
      <c r="CS18" s="1122"/>
      <c r="CT18" s="1122"/>
      <c r="CU18" s="1122"/>
      <c r="CV18" s="1122"/>
      <c r="CW18" s="1122"/>
      <c r="CX18" s="1122"/>
      <c r="CY18" s="1122"/>
      <c r="CZ18" s="1122"/>
      <c r="DA18" s="1122"/>
      <c r="DB18" s="1122"/>
      <c r="DC18" s="1122"/>
      <c r="DD18" s="1122"/>
      <c r="DE18" s="1122"/>
    </row>
    <row r="19" spans="1:109" ht="13.2" x14ac:dyDescent="0.2">
      <c r="DD19" s="163"/>
      <c r="DE19" s="163"/>
    </row>
    <row r="20" spans="1:109" ht="13.2" x14ac:dyDescent="0.2">
      <c r="DD20" s="163"/>
      <c r="DE20" s="163"/>
    </row>
    <row r="21" spans="1:109" ht="17.25" customHeight="1" x14ac:dyDescent="0.2">
      <c r="B21" s="1121"/>
      <c r="C21" s="90"/>
      <c r="D21" s="90"/>
      <c r="E21" s="90"/>
      <c r="F21" s="90"/>
      <c r="G21" s="90"/>
      <c r="H21" s="90"/>
      <c r="I21" s="90"/>
      <c r="J21" s="90"/>
      <c r="K21" s="90"/>
      <c r="L21" s="90"/>
      <c r="M21" s="90"/>
      <c r="N21" s="112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1120"/>
      <c r="AU21" s="90"/>
      <c r="AV21" s="90"/>
      <c r="AW21" s="90"/>
      <c r="AX21" s="90"/>
      <c r="AY21" s="90"/>
      <c r="AZ21" s="90"/>
      <c r="BA21" s="90"/>
      <c r="BB21" s="90"/>
      <c r="BC21" s="90"/>
      <c r="BD21" s="90"/>
      <c r="BE21" s="90"/>
      <c r="BF21" s="1120"/>
      <c r="BG21" s="90"/>
      <c r="BH21" s="90"/>
      <c r="BI21" s="90"/>
      <c r="BJ21" s="90"/>
      <c r="BK21" s="90"/>
      <c r="BL21" s="90"/>
      <c r="BM21" s="90"/>
      <c r="BN21" s="90"/>
      <c r="BO21" s="90"/>
      <c r="BP21" s="90"/>
      <c r="BQ21" s="90"/>
      <c r="BR21" s="1120"/>
      <c r="BS21" s="90"/>
      <c r="BT21" s="90"/>
      <c r="BU21" s="90"/>
      <c r="BV21" s="90"/>
      <c r="BW21" s="90"/>
      <c r="BX21" s="90"/>
      <c r="BY21" s="90"/>
      <c r="BZ21" s="90"/>
      <c r="CA21" s="90"/>
      <c r="CB21" s="90"/>
      <c r="CC21" s="90"/>
      <c r="CD21" s="1120"/>
      <c r="CE21" s="90"/>
      <c r="CF21" s="90"/>
      <c r="CG21" s="90"/>
      <c r="CH21" s="90"/>
      <c r="CI21" s="90"/>
      <c r="CJ21" s="90"/>
      <c r="CK21" s="90"/>
      <c r="CL21" s="90"/>
      <c r="CM21" s="90"/>
      <c r="CN21" s="90"/>
      <c r="CO21" s="90"/>
      <c r="CP21" s="1120"/>
      <c r="CQ21" s="90"/>
      <c r="CR21" s="90"/>
      <c r="CS21" s="90"/>
      <c r="CT21" s="90"/>
      <c r="CU21" s="90"/>
      <c r="CV21" s="90"/>
      <c r="CW21" s="90"/>
      <c r="CX21" s="90"/>
      <c r="CY21" s="90"/>
      <c r="CZ21" s="90"/>
      <c r="DA21" s="90"/>
      <c r="DB21" s="1120"/>
      <c r="DC21" s="90"/>
      <c r="DD21" s="164"/>
      <c r="DE21" s="163"/>
    </row>
    <row r="22" spans="1:109" ht="17.25" customHeight="1" x14ac:dyDescent="0.2">
      <c r="B22" s="84"/>
    </row>
    <row r="23" spans="1:109" ht="13.2" x14ac:dyDescent="0.2">
      <c r="B23" s="84"/>
    </row>
    <row r="24" spans="1:109" ht="13.2" x14ac:dyDescent="0.2">
      <c r="B24" s="84"/>
    </row>
    <row r="25" spans="1:109" ht="13.2" x14ac:dyDescent="0.2">
      <c r="B25" s="84"/>
    </row>
    <row r="26" spans="1:109" ht="13.2" x14ac:dyDescent="0.2">
      <c r="B26" s="84"/>
    </row>
    <row r="27" spans="1:109" ht="13.2" x14ac:dyDescent="0.2">
      <c r="B27" s="84"/>
    </row>
    <row r="28" spans="1:109" ht="13.2" x14ac:dyDescent="0.2">
      <c r="B28" s="84"/>
    </row>
    <row r="29" spans="1:109" ht="13.2" x14ac:dyDescent="0.2">
      <c r="B29" s="84"/>
    </row>
    <row r="30" spans="1:109" ht="13.2" x14ac:dyDescent="0.2">
      <c r="B30" s="84"/>
    </row>
    <row r="31" spans="1:109" ht="13.2" x14ac:dyDescent="0.2">
      <c r="B31" s="84"/>
    </row>
    <row r="32" spans="1:109" ht="13.2" x14ac:dyDescent="0.2">
      <c r="B32" s="84"/>
    </row>
    <row r="33" spans="2:109" ht="13.2" x14ac:dyDescent="0.2">
      <c r="B33" s="84"/>
    </row>
    <row r="34" spans="2:109" ht="13.2" x14ac:dyDescent="0.2">
      <c r="B34" s="84"/>
    </row>
    <row r="35" spans="2:109" ht="13.2" x14ac:dyDescent="0.2">
      <c r="B35" s="84"/>
    </row>
    <row r="36" spans="2:109" ht="13.2" x14ac:dyDescent="0.2">
      <c r="B36" s="84"/>
    </row>
    <row r="37" spans="2:109" ht="13.2" x14ac:dyDescent="0.2">
      <c r="B37" s="84"/>
    </row>
    <row r="38" spans="2:109" ht="13.2" x14ac:dyDescent="0.2">
      <c r="B38" s="84"/>
    </row>
    <row r="39" spans="2:109" ht="13.2" x14ac:dyDescent="0.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69"/>
    </row>
    <row r="40" spans="2:109" ht="13.2" x14ac:dyDescent="0.2">
      <c r="B40" s="1111"/>
      <c r="DD40" s="1111"/>
      <c r="DE40" s="163"/>
    </row>
    <row r="41" spans="2:109" ht="16.2" x14ac:dyDescent="0.2">
      <c r="B41" s="86" t="s">
        <v>563</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4"/>
    </row>
    <row r="42" spans="2:109" ht="13.2" x14ac:dyDescent="0.2">
      <c r="B42" s="84"/>
      <c r="G42" s="1109"/>
      <c r="I42" s="1108"/>
      <c r="J42" s="1108"/>
      <c r="K42" s="1108"/>
      <c r="AM42" s="1109"/>
      <c r="AN42" s="1109" t="s">
        <v>559</v>
      </c>
      <c r="AP42" s="1108"/>
      <c r="AQ42" s="1108"/>
      <c r="AR42" s="1108"/>
      <c r="AY42" s="1109"/>
      <c r="BA42" s="1108"/>
      <c r="BB42" s="1108"/>
      <c r="BC42" s="1108"/>
      <c r="BK42" s="1109"/>
      <c r="BM42" s="1108"/>
      <c r="BN42" s="1108"/>
      <c r="BO42" s="1108"/>
      <c r="BW42" s="1109"/>
      <c r="BY42" s="1108"/>
      <c r="BZ42" s="1108"/>
      <c r="CA42" s="1108"/>
      <c r="CI42" s="1109"/>
      <c r="CK42" s="1108"/>
      <c r="CL42" s="1108"/>
      <c r="CM42" s="1108"/>
      <c r="CU42" s="1109"/>
      <c r="CW42" s="1108"/>
      <c r="CX42" s="1108"/>
      <c r="CY42" s="1108"/>
    </row>
    <row r="43" spans="2:109" ht="13.5" customHeight="1" x14ac:dyDescent="0.2">
      <c r="B43" s="84"/>
      <c r="AN43" s="1107" t="s">
        <v>562</v>
      </c>
      <c r="AO43" s="1106"/>
      <c r="AP43" s="1106"/>
      <c r="AQ43" s="1106"/>
      <c r="AR43" s="1106"/>
      <c r="AS43" s="1106"/>
      <c r="AT43" s="1106"/>
      <c r="AU43" s="1106"/>
      <c r="AV43" s="1106"/>
      <c r="AW43" s="1106"/>
      <c r="AX43" s="1106"/>
      <c r="AY43" s="1106"/>
      <c r="AZ43" s="1106"/>
      <c r="BA43" s="1106"/>
      <c r="BB43" s="1106"/>
      <c r="BC43" s="1106"/>
      <c r="BD43" s="1106"/>
      <c r="BE43" s="1106"/>
      <c r="BF43" s="1106"/>
      <c r="BG43" s="1106"/>
      <c r="BH43" s="1106"/>
      <c r="BI43" s="1106"/>
      <c r="BJ43" s="1106"/>
      <c r="BK43" s="1106"/>
      <c r="BL43" s="1106"/>
      <c r="BM43" s="1106"/>
      <c r="BN43" s="1106"/>
      <c r="BO43" s="1106"/>
      <c r="BP43" s="1106"/>
      <c r="BQ43" s="1106"/>
      <c r="BR43" s="1106"/>
      <c r="BS43" s="1106"/>
      <c r="BT43" s="1106"/>
      <c r="BU43" s="1106"/>
      <c r="BV43" s="1106"/>
      <c r="BW43" s="1106"/>
      <c r="BX43" s="1106"/>
      <c r="BY43" s="1106"/>
      <c r="BZ43" s="1106"/>
      <c r="CA43" s="1106"/>
      <c r="CB43" s="1106"/>
      <c r="CC43" s="1106"/>
      <c r="CD43" s="1106"/>
      <c r="CE43" s="1106"/>
      <c r="CF43" s="1106"/>
      <c r="CG43" s="1106"/>
      <c r="CH43" s="1106"/>
      <c r="CI43" s="1106"/>
      <c r="CJ43" s="1106"/>
      <c r="CK43" s="1106"/>
      <c r="CL43" s="1106"/>
      <c r="CM43" s="1106"/>
      <c r="CN43" s="1106"/>
      <c r="CO43" s="1106"/>
      <c r="CP43" s="1106"/>
      <c r="CQ43" s="1106"/>
      <c r="CR43" s="1106"/>
      <c r="CS43" s="1106"/>
      <c r="CT43" s="1106"/>
      <c r="CU43" s="1106"/>
      <c r="CV43" s="1106"/>
      <c r="CW43" s="1106"/>
      <c r="CX43" s="1106"/>
      <c r="CY43" s="1106"/>
      <c r="CZ43" s="1106"/>
      <c r="DA43" s="1106"/>
      <c r="DB43" s="1106"/>
      <c r="DC43" s="1105"/>
    </row>
    <row r="44" spans="2:109" ht="13.2" x14ac:dyDescent="0.2">
      <c r="B44" s="84"/>
      <c r="AN44" s="1104"/>
      <c r="AO44" s="1103"/>
      <c r="AP44" s="1103"/>
      <c r="AQ44" s="1103"/>
      <c r="AR44" s="1103"/>
      <c r="AS44" s="1103"/>
      <c r="AT44" s="1103"/>
      <c r="AU44" s="1103"/>
      <c r="AV44" s="1103"/>
      <c r="AW44" s="1103"/>
      <c r="AX44" s="1103"/>
      <c r="AY44" s="1103"/>
      <c r="AZ44" s="1103"/>
      <c r="BA44" s="1103"/>
      <c r="BB44" s="1103"/>
      <c r="BC44" s="1103"/>
      <c r="BD44" s="1103"/>
      <c r="BE44" s="1103"/>
      <c r="BF44" s="1103"/>
      <c r="BG44" s="1103"/>
      <c r="BH44" s="1103"/>
      <c r="BI44" s="1103"/>
      <c r="BJ44" s="1103"/>
      <c r="BK44" s="1103"/>
      <c r="BL44" s="1103"/>
      <c r="BM44" s="1103"/>
      <c r="BN44" s="1103"/>
      <c r="BO44" s="1103"/>
      <c r="BP44" s="1103"/>
      <c r="BQ44" s="1103"/>
      <c r="BR44" s="1103"/>
      <c r="BS44" s="1103"/>
      <c r="BT44" s="1103"/>
      <c r="BU44" s="1103"/>
      <c r="BV44" s="1103"/>
      <c r="BW44" s="1103"/>
      <c r="BX44" s="1103"/>
      <c r="BY44" s="1103"/>
      <c r="BZ44" s="1103"/>
      <c r="CA44" s="1103"/>
      <c r="CB44" s="1103"/>
      <c r="CC44" s="1103"/>
      <c r="CD44" s="1103"/>
      <c r="CE44" s="1103"/>
      <c r="CF44" s="1103"/>
      <c r="CG44" s="1103"/>
      <c r="CH44" s="1103"/>
      <c r="CI44" s="1103"/>
      <c r="CJ44" s="1103"/>
      <c r="CK44" s="1103"/>
      <c r="CL44" s="1103"/>
      <c r="CM44" s="1103"/>
      <c r="CN44" s="1103"/>
      <c r="CO44" s="1103"/>
      <c r="CP44" s="1103"/>
      <c r="CQ44" s="1103"/>
      <c r="CR44" s="1103"/>
      <c r="CS44" s="1103"/>
      <c r="CT44" s="1103"/>
      <c r="CU44" s="1103"/>
      <c r="CV44" s="1103"/>
      <c r="CW44" s="1103"/>
      <c r="CX44" s="1103"/>
      <c r="CY44" s="1103"/>
      <c r="CZ44" s="1103"/>
      <c r="DA44" s="1103"/>
      <c r="DB44" s="1103"/>
      <c r="DC44" s="1102"/>
    </row>
    <row r="45" spans="2:109" ht="13.2" x14ac:dyDescent="0.2">
      <c r="B45" s="84"/>
      <c r="AN45" s="1104"/>
      <c r="AO45" s="1103"/>
      <c r="AP45" s="1103"/>
      <c r="AQ45" s="1103"/>
      <c r="AR45" s="1103"/>
      <c r="AS45" s="1103"/>
      <c r="AT45" s="1103"/>
      <c r="AU45" s="1103"/>
      <c r="AV45" s="1103"/>
      <c r="AW45" s="1103"/>
      <c r="AX45" s="1103"/>
      <c r="AY45" s="1103"/>
      <c r="AZ45" s="1103"/>
      <c r="BA45" s="1103"/>
      <c r="BB45" s="1103"/>
      <c r="BC45" s="1103"/>
      <c r="BD45" s="1103"/>
      <c r="BE45" s="1103"/>
      <c r="BF45" s="1103"/>
      <c r="BG45" s="1103"/>
      <c r="BH45" s="1103"/>
      <c r="BI45" s="1103"/>
      <c r="BJ45" s="1103"/>
      <c r="BK45" s="1103"/>
      <c r="BL45" s="1103"/>
      <c r="BM45" s="1103"/>
      <c r="BN45" s="1103"/>
      <c r="BO45" s="1103"/>
      <c r="BP45" s="1103"/>
      <c r="BQ45" s="1103"/>
      <c r="BR45" s="1103"/>
      <c r="BS45" s="1103"/>
      <c r="BT45" s="1103"/>
      <c r="BU45" s="1103"/>
      <c r="BV45" s="1103"/>
      <c r="BW45" s="1103"/>
      <c r="BX45" s="1103"/>
      <c r="BY45" s="1103"/>
      <c r="BZ45" s="1103"/>
      <c r="CA45" s="1103"/>
      <c r="CB45" s="1103"/>
      <c r="CC45" s="1103"/>
      <c r="CD45" s="1103"/>
      <c r="CE45" s="1103"/>
      <c r="CF45" s="1103"/>
      <c r="CG45" s="1103"/>
      <c r="CH45" s="1103"/>
      <c r="CI45" s="1103"/>
      <c r="CJ45" s="1103"/>
      <c r="CK45" s="1103"/>
      <c r="CL45" s="1103"/>
      <c r="CM45" s="1103"/>
      <c r="CN45" s="1103"/>
      <c r="CO45" s="1103"/>
      <c r="CP45" s="1103"/>
      <c r="CQ45" s="1103"/>
      <c r="CR45" s="1103"/>
      <c r="CS45" s="1103"/>
      <c r="CT45" s="1103"/>
      <c r="CU45" s="1103"/>
      <c r="CV45" s="1103"/>
      <c r="CW45" s="1103"/>
      <c r="CX45" s="1103"/>
      <c r="CY45" s="1103"/>
      <c r="CZ45" s="1103"/>
      <c r="DA45" s="1103"/>
      <c r="DB45" s="1103"/>
      <c r="DC45" s="1102"/>
    </row>
    <row r="46" spans="2:109" ht="13.2" x14ac:dyDescent="0.2">
      <c r="B46" s="84"/>
      <c r="AN46" s="1104"/>
      <c r="AO46" s="1103"/>
      <c r="AP46" s="1103"/>
      <c r="AQ46" s="1103"/>
      <c r="AR46" s="1103"/>
      <c r="AS46" s="1103"/>
      <c r="AT46" s="1103"/>
      <c r="AU46" s="1103"/>
      <c r="AV46" s="1103"/>
      <c r="AW46" s="1103"/>
      <c r="AX46" s="1103"/>
      <c r="AY46" s="1103"/>
      <c r="AZ46" s="1103"/>
      <c r="BA46" s="1103"/>
      <c r="BB46" s="1103"/>
      <c r="BC46" s="1103"/>
      <c r="BD46" s="1103"/>
      <c r="BE46" s="1103"/>
      <c r="BF46" s="1103"/>
      <c r="BG46" s="1103"/>
      <c r="BH46" s="1103"/>
      <c r="BI46" s="1103"/>
      <c r="BJ46" s="1103"/>
      <c r="BK46" s="1103"/>
      <c r="BL46" s="1103"/>
      <c r="BM46" s="1103"/>
      <c r="BN46" s="1103"/>
      <c r="BO46" s="1103"/>
      <c r="BP46" s="1103"/>
      <c r="BQ46" s="1103"/>
      <c r="BR46" s="1103"/>
      <c r="BS46" s="1103"/>
      <c r="BT46" s="1103"/>
      <c r="BU46" s="1103"/>
      <c r="BV46" s="1103"/>
      <c r="BW46" s="1103"/>
      <c r="BX46" s="1103"/>
      <c r="BY46" s="1103"/>
      <c r="BZ46" s="1103"/>
      <c r="CA46" s="1103"/>
      <c r="CB46" s="1103"/>
      <c r="CC46" s="1103"/>
      <c r="CD46" s="1103"/>
      <c r="CE46" s="1103"/>
      <c r="CF46" s="1103"/>
      <c r="CG46" s="1103"/>
      <c r="CH46" s="1103"/>
      <c r="CI46" s="1103"/>
      <c r="CJ46" s="1103"/>
      <c r="CK46" s="1103"/>
      <c r="CL46" s="1103"/>
      <c r="CM46" s="1103"/>
      <c r="CN46" s="1103"/>
      <c r="CO46" s="1103"/>
      <c r="CP46" s="1103"/>
      <c r="CQ46" s="1103"/>
      <c r="CR46" s="1103"/>
      <c r="CS46" s="1103"/>
      <c r="CT46" s="1103"/>
      <c r="CU46" s="1103"/>
      <c r="CV46" s="1103"/>
      <c r="CW46" s="1103"/>
      <c r="CX46" s="1103"/>
      <c r="CY46" s="1103"/>
      <c r="CZ46" s="1103"/>
      <c r="DA46" s="1103"/>
      <c r="DB46" s="1103"/>
      <c r="DC46" s="1102"/>
    </row>
    <row r="47" spans="2:109" ht="13.2" x14ac:dyDescent="0.2">
      <c r="B47" s="84"/>
      <c r="AN47" s="1101"/>
      <c r="AO47" s="1100"/>
      <c r="AP47" s="1100"/>
      <c r="AQ47" s="1100"/>
      <c r="AR47" s="1100"/>
      <c r="AS47" s="1100"/>
      <c r="AT47" s="1100"/>
      <c r="AU47" s="1100"/>
      <c r="AV47" s="1100"/>
      <c r="AW47" s="1100"/>
      <c r="AX47" s="1100"/>
      <c r="AY47" s="1100"/>
      <c r="AZ47" s="1100"/>
      <c r="BA47" s="1100"/>
      <c r="BB47" s="1100"/>
      <c r="BC47" s="1100"/>
      <c r="BD47" s="1100"/>
      <c r="BE47" s="1100"/>
      <c r="BF47" s="1100"/>
      <c r="BG47" s="1100"/>
      <c r="BH47" s="1100"/>
      <c r="BI47" s="1100"/>
      <c r="BJ47" s="1100"/>
      <c r="BK47" s="1100"/>
      <c r="BL47" s="1100"/>
      <c r="BM47" s="1100"/>
      <c r="BN47" s="1100"/>
      <c r="BO47" s="1100"/>
      <c r="BP47" s="1100"/>
      <c r="BQ47" s="1100"/>
      <c r="BR47" s="1100"/>
      <c r="BS47" s="1100"/>
      <c r="BT47" s="1100"/>
      <c r="BU47" s="1100"/>
      <c r="BV47" s="1100"/>
      <c r="BW47" s="1100"/>
      <c r="BX47" s="1100"/>
      <c r="BY47" s="1100"/>
      <c r="BZ47" s="1100"/>
      <c r="CA47" s="1100"/>
      <c r="CB47" s="1100"/>
      <c r="CC47" s="1100"/>
      <c r="CD47" s="1100"/>
      <c r="CE47" s="1100"/>
      <c r="CF47" s="1100"/>
      <c r="CG47" s="1100"/>
      <c r="CH47" s="1100"/>
      <c r="CI47" s="1100"/>
      <c r="CJ47" s="1100"/>
      <c r="CK47" s="1100"/>
      <c r="CL47" s="1100"/>
      <c r="CM47" s="1100"/>
      <c r="CN47" s="1100"/>
      <c r="CO47" s="1100"/>
      <c r="CP47" s="1100"/>
      <c r="CQ47" s="1100"/>
      <c r="CR47" s="1100"/>
      <c r="CS47" s="1100"/>
      <c r="CT47" s="1100"/>
      <c r="CU47" s="1100"/>
      <c r="CV47" s="1100"/>
      <c r="CW47" s="1100"/>
      <c r="CX47" s="1100"/>
      <c r="CY47" s="1100"/>
      <c r="CZ47" s="1100"/>
      <c r="DA47" s="1100"/>
      <c r="DB47" s="1100"/>
      <c r="DC47" s="1099"/>
    </row>
    <row r="48" spans="2:109" ht="13.2" x14ac:dyDescent="0.2">
      <c r="B48" s="84"/>
      <c r="H48" s="1086"/>
      <c r="I48" s="1086"/>
      <c r="J48" s="1086"/>
      <c r="AN48" s="1086"/>
      <c r="AO48" s="1086"/>
      <c r="AP48" s="1086"/>
      <c r="AZ48" s="1086"/>
      <c r="BA48" s="1086"/>
      <c r="BB48" s="1086"/>
      <c r="BL48" s="1086"/>
      <c r="BM48" s="1086"/>
      <c r="BN48" s="1086"/>
      <c r="BX48" s="1086"/>
      <c r="BY48" s="1086"/>
      <c r="BZ48" s="1086"/>
      <c r="CJ48" s="1086"/>
      <c r="CK48" s="1086"/>
      <c r="CL48" s="1086"/>
      <c r="CV48" s="1086"/>
      <c r="CW48" s="1086"/>
      <c r="CX48" s="1086"/>
    </row>
    <row r="49" spans="1:109" ht="13.2" x14ac:dyDescent="0.2">
      <c r="B49" s="84"/>
      <c r="AN49" s="163" t="s">
        <v>557</v>
      </c>
    </row>
    <row r="50" spans="1:109" ht="13.2" x14ac:dyDescent="0.2">
      <c r="B50" s="84"/>
      <c r="G50" s="1084"/>
      <c r="H50" s="1084"/>
      <c r="I50" s="1084"/>
      <c r="J50" s="1084"/>
      <c r="K50" s="1093"/>
      <c r="L50" s="1093"/>
      <c r="M50" s="1092"/>
      <c r="N50" s="1092"/>
      <c r="AN50" s="1091"/>
      <c r="AO50" s="1090"/>
      <c r="AP50" s="1090"/>
      <c r="AQ50" s="1090"/>
      <c r="AR50" s="1090"/>
      <c r="AS50" s="1090"/>
      <c r="AT50" s="1090"/>
      <c r="AU50" s="1090"/>
      <c r="AV50" s="1090"/>
      <c r="AW50" s="1090"/>
      <c r="AX50" s="1090"/>
      <c r="AY50" s="1090"/>
      <c r="AZ50" s="1090"/>
      <c r="BA50" s="1090"/>
      <c r="BB50" s="1090"/>
      <c r="BC50" s="1090"/>
      <c r="BD50" s="1090"/>
      <c r="BE50" s="1090"/>
      <c r="BF50" s="1090"/>
      <c r="BG50" s="1090"/>
      <c r="BH50" s="1090"/>
      <c r="BI50" s="1090"/>
      <c r="BJ50" s="1090"/>
      <c r="BK50" s="1090"/>
      <c r="BL50" s="1090"/>
      <c r="BM50" s="1090"/>
      <c r="BN50" s="1090"/>
      <c r="BO50" s="1089"/>
      <c r="BP50" s="1081" t="s">
        <v>402</v>
      </c>
      <c r="BQ50" s="1081"/>
      <c r="BR50" s="1081"/>
      <c r="BS50" s="1081"/>
      <c r="BT50" s="1081"/>
      <c r="BU50" s="1081"/>
      <c r="BV50" s="1081"/>
      <c r="BW50" s="1081"/>
      <c r="BX50" s="1081" t="s">
        <v>356</v>
      </c>
      <c r="BY50" s="1081"/>
      <c r="BZ50" s="1081"/>
      <c r="CA50" s="1081"/>
      <c r="CB50" s="1081"/>
      <c r="CC50" s="1081"/>
      <c r="CD50" s="1081"/>
      <c r="CE50" s="1081"/>
      <c r="CF50" s="1081" t="s">
        <v>4</v>
      </c>
      <c r="CG50" s="1081"/>
      <c r="CH50" s="1081"/>
      <c r="CI50" s="1081"/>
      <c r="CJ50" s="1081"/>
      <c r="CK50" s="1081"/>
      <c r="CL50" s="1081"/>
      <c r="CM50" s="1081"/>
      <c r="CN50" s="1081" t="s">
        <v>491</v>
      </c>
      <c r="CO50" s="1081"/>
      <c r="CP50" s="1081"/>
      <c r="CQ50" s="1081"/>
      <c r="CR50" s="1081"/>
      <c r="CS50" s="1081"/>
      <c r="CT50" s="1081"/>
      <c r="CU50" s="1081"/>
      <c r="CV50" s="1081" t="s">
        <v>438</v>
      </c>
      <c r="CW50" s="1081"/>
      <c r="CX50" s="1081"/>
      <c r="CY50" s="1081"/>
      <c r="CZ50" s="1081"/>
      <c r="DA50" s="1081"/>
      <c r="DB50" s="1081"/>
      <c r="DC50" s="1081"/>
    </row>
    <row r="51" spans="1:109" ht="13.5" customHeight="1" x14ac:dyDescent="0.2">
      <c r="B51" s="84"/>
      <c r="G51" s="1088"/>
      <c r="H51" s="1088"/>
      <c r="I51" s="1119"/>
      <c r="J51" s="1119"/>
      <c r="K51" s="1087"/>
      <c r="L51" s="1087"/>
      <c r="M51" s="1087"/>
      <c r="N51" s="1087"/>
      <c r="AM51" s="1086"/>
      <c r="AN51" s="1080" t="s">
        <v>556</v>
      </c>
      <c r="AO51" s="1080"/>
      <c r="AP51" s="1080"/>
      <c r="AQ51" s="1080"/>
      <c r="AR51" s="1080"/>
      <c r="AS51" s="1080"/>
      <c r="AT51" s="1080"/>
      <c r="AU51" s="1080"/>
      <c r="AV51" s="1080"/>
      <c r="AW51" s="1080"/>
      <c r="AX51" s="1080"/>
      <c r="AY51" s="1080"/>
      <c r="AZ51" s="1080"/>
      <c r="BA51" s="1080"/>
      <c r="BB51" s="1080" t="s">
        <v>554</v>
      </c>
      <c r="BC51" s="1080"/>
      <c r="BD51" s="1080"/>
      <c r="BE51" s="1080"/>
      <c r="BF51" s="1080"/>
      <c r="BG51" s="1080"/>
      <c r="BH51" s="1080"/>
      <c r="BI51" s="1080"/>
      <c r="BJ51" s="1080"/>
      <c r="BK51" s="1080"/>
      <c r="BL51" s="1080"/>
      <c r="BM51" s="1080"/>
      <c r="BN51" s="1080"/>
      <c r="BO51" s="1080"/>
      <c r="BP51" s="1079">
        <v>105.5</v>
      </c>
      <c r="BQ51" s="1079"/>
      <c r="BR51" s="1079"/>
      <c r="BS51" s="1079"/>
      <c r="BT51" s="1079"/>
      <c r="BU51" s="1079"/>
      <c r="BV51" s="1079"/>
      <c r="BW51" s="1079"/>
      <c r="BX51" s="1079">
        <v>110.6</v>
      </c>
      <c r="BY51" s="1079"/>
      <c r="BZ51" s="1079"/>
      <c r="CA51" s="1079"/>
      <c r="CB51" s="1079"/>
      <c r="CC51" s="1079"/>
      <c r="CD51" s="1079"/>
      <c r="CE51" s="1079"/>
      <c r="CF51" s="1079">
        <v>123</v>
      </c>
      <c r="CG51" s="1079"/>
      <c r="CH51" s="1079"/>
      <c r="CI51" s="1079"/>
      <c r="CJ51" s="1079"/>
      <c r="CK51" s="1079"/>
      <c r="CL51" s="1079"/>
      <c r="CM51" s="1079"/>
      <c r="CN51" s="1079">
        <v>114.6</v>
      </c>
      <c r="CO51" s="1079"/>
      <c r="CP51" s="1079"/>
      <c r="CQ51" s="1079"/>
      <c r="CR51" s="1079"/>
      <c r="CS51" s="1079"/>
      <c r="CT51" s="1079"/>
      <c r="CU51" s="1079"/>
      <c r="CV51" s="1079">
        <v>101.5</v>
      </c>
      <c r="CW51" s="1079"/>
      <c r="CX51" s="1079"/>
      <c r="CY51" s="1079"/>
      <c r="CZ51" s="1079"/>
      <c r="DA51" s="1079"/>
      <c r="DB51" s="1079"/>
      <c r="DC51" s="1079"/>
    </row>
    <row r="52" spans="1:109" ht="13.2" x14ac:dyDescent="0.2">
      <c r="B52" s="84"/>
      <c r="G52" s="1088"/>
      <c r="H52" s="1088"/>
      <c r="I52" s="1119"/>
      <c r="J52" s="1119"/>
      <c r="K52" s="1087"/>
      <c r="L52" s="1087"/>
      <c r="M52" s="1087"/>
      <c r="N52" s="1087"/>
      <c r="AM52" s="1086"/>
      <c r="AN52" s="1080"/>
      <c r="AO52" s="1080"/>
      <c r="AP52" s="1080"/>
      <c r="AQ52" s="1080"/>
      <c r="AR52" s="1080"/>
      <c r="AS52" s="1080"/>
      <c r="AT52" s="1080"/>
      <c r="AU52" s="1080"/>
      <c r="AV52" s="1080"/>
      <c r="AW52" s="1080"/>
      <c r="AX52" s="1080"/>
      <c r="AY52" s="1080"/>
      <c r="AZ52" s="1080"/>
      <c r="BA52" s="1080"/>
      <c r="BB52" s="1080"/>
      <c r="BC52" s="1080"/>
      <c r="BD52" s="1080"/>
      <c r="BE52" s="1080"/>
      <c r="BF52" s="1080"/>
      <c r="BG52" s="1080"/>
      <c r="BH52" s="1080"/>
      <c r="BI52" s="1080"/>
      <c r="BJ52" s="1080"/>
      <c r="BK52" s="1080"/>
      <c r="BL52" s="1080"/>
      <c r="BM52" s="1080"/>
      <c r="BN52" s="1080"/>
      <c r="BO52" s="1080"/>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x14ac:dyDescent="0.2">
      <c r="A53" s="1108"/>
      <c r="B53" s="84"/>
      <c r="G53" s="1088"/>
      <c r="H53" s="1088"/>
      <c r="I53" s="1084"/>
      <c r="J53" s="1084"/>
      <c r="K53" s="1087"/>
      <c r="L53" s="1087"/>
      <c r="M53" s="1087"/>
      <c r="N53" s="1087"/>
      <c r="AM53" s="1086"/>
      <c r="AN53" s="1080"/>
      <c r="AO53" s="1080"/>
      <c r="AP53" s="1080"/>
      <c r="AQ53" s="1080"/>
      <c r="AR53" s="1080"/>
      <c r="AS53" s="1080"/>
      <c r="AT53" s="1080"/>
      <c r="AU53" s="1080"/>
      <c r="AV53" s="1080"/>
      <c r="AW53" s="1080"/>
      <c r="AX53" s="1080"/>
      <c r="AY53" s="1080"/>
      <c r="AZ53" s="1080"/>
      <c r="BA53" s="1080"/>
      <c r="BB53" s="1080" t="s">
        <v>561</v>
      </c>
      <c r="BC53" s="1080"/>
      <c r="BD53" s="1080"/>
      <c r="BE53" s="1080"/>
      <c r="BF53" s="1080"/>
      <c r="BG53" s="1080"/>
      <c r="BH53" s="1080"/>
      <c r="BI53" s="1080"/>
      <c r="BJ53" s="1080"/>
      <c r="BK53" s="1080"/>
      <c r="BL53" s="1080"/>
      <c r="BM53" s="1080"/>
      <c r="BN53" s="1080"/>
      <c r="BO53" s="1080"/>
      <c r="BP53" s="1079">
        <v>64.599999999999994</v>
      </c>
      <c r="BQ53" s="1079"/>
      <c r="BR53" s="1079"/>
      <c r="BS53" s="1079"/>
      <c r="BT53" s="1079"/>
      <c r="BU53" s="1079"/>
      <c r="BV53" s="1079"/>
      <c r="BW53" s="1079"/>
      <c r="BX53" s="1079">
        <v>61</v>
      </c>
      <c r="BY53" s="1079"/>
      <c r="BZ53" s="1079"/>
      <c r="CA53" s="1079"/>
      <c r="CB53" s="1079"/>
      <c r="CC53" s="1079"/>
      <c r="CD53" s="1079"/>
      <c r="CE53" s="1079"/>
      <c r="CF53" s="1079">
        <v>67.900000000000006</v>
      </c>
      <c r="CG53" s="1079"/>
      <c r="CH53" s="1079"/>
      <c r="CI53" s="1079"/>
      <c r="CJ53" s="1079"/>
      <c r="CK53" s="1079"/>
      <c r="CL53" s="1079"/>
      <c r="CM53" s="1079"/>
      <c r="CN53" s="1079">
        <v>69.599999999999994</v>
      </c>
      <c r="CO53" s="1079"/>
      <c r="CP53" s="1079"/>
      <c r="CQ53" s="1079"/>
      <c r="CR53" s="1079"/>
      <c r="CS53" s="1079"/>
      <c r="CT53" s="1079"/>
      <c r="CU53" s="1079"/>
      <c r="CV53" s="1079">
        <v>71.900000000000006</v>
      </c>
      <c r="CW53" s="1079"/>
      <c r="CX53" s="1079"/>
      <c r="CY53" s="1079"/>
      <c r="CZ53" s="1079"/>
      <c r="DA53" s="1079"/>
      <c r="DB53" s="1079"/>
      <c r="DC53" s="1079"/>
    </row>
    <row r="54" spans="1:109" ht="13.2" x14ac:dyDescent="0.2">
      <c r="A54" s="1108"/>
      <c r="B54" s="84"/>
      <c r="G54" s="1088"/>
      <c r="H54" s="1088"/>
      <c r="I54" s="1084"/>
      <c r="J54" s="1084"/>
      <c r="K54" s="1087"/>
      <c r="L54" s="1087"/>
      <c r="M54" s="1087"/>
      <c r="N54" s="1087"/>
      <c r="AM54" s="1086"/>
      <c r="AN54" s="1080"/>
      <c r="AO54" s="1080"/>
      <c r="AP54" s="1080"/>
      <c r="AQ54" s="1080"/>
      <c r="AR54" s="1080"/>
      <c r="AS54" s="1080"/>
      <c r="AT54" s="1080"/>
      <c r="AU54" s="1080"/>
      <c r="AV54" s="1080"/>
      <c r="AW54" s="1080"/>
      <c r="AX54" s="1080"/>
      <c r="AY54" s="1080"/>
      <c r="AZ54" s="1080"/>
      <c r="BA54" s="1080"/>
      <c r="BB54" s="1080"/>
      <c r="BC54" s="1080"/>
      <c r="BD54" s="1080"/>
      <c r="BE54" s="1080"/>
      <c r="BF54" s="1080"/>
      <c r="BG54" s="1080"/>
      <c r="BH54" s="1080"/>
      <c r="BI54" s="1080"/>
      <c r="BJ54" s="1080"/>
      <c r="BK54" s="1080"/>
      <c r="BL54" s="1080"/>
      <c r="BM54" s="1080"/>
      <c r="BN54" s="1080"/>
      <c r="BO54" s="1080"/>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x14ac:dyDescent="0.2">
      <c r="A55" s="1108"/>
      <c r="B55" s="84"/>
      <c r="G55" s="1084"/>
      <c r="H55" s="1084"/>
      <c r="I55" s="1084"/>
      <c r="J55" s="1084"/>
      <c r="K55" s="1087"/>
      <c r="L55" s="1087"/>
      <c r="M55" s="1087"/>
      <c r="N55" s="1087"/>
      <c r="AN55" s="1081" t="s">
        <v>555</v>
      </c>
      <c r="AO55" s="1081"/>
      <c r="AP55" s="1081"/>
      <c r="AQ55" s="1081"/>
      <c r="AR55" s="1081"/>
      <c r="AS55" s="1081"/>
      <c r="AT55" s="1081"/>
      <c r="AU55" s="1081"/>
      <c r="AV55" s="1081"/>
      <c r="AW55" s="1081"/>
      <c r="AX55" s="1081"/>
      <c r="AY55" s="1081"/>
      <c r="AZ55" s="1081"/>
      <c r="BA55" s="1081"/>
      <c r="BB55" s="1080" t="s">
        <v>554</v>
      </c>
      <c r="BC55" s="1080"/>
      <c r="BD55" s="1080"/>
      <c r="BE55" s="1080"/>
      <c r="BF55" s="1080"/>
      <c r="BG55" s="1080"/>
      <c r="BH55" s="1080"/>
      <c r="BI55" s="1080"/>
      <c r="BJ55" s="1080"/>
      <c r="BK55" s="1080"/>
      <c r="BL55" s="1080"/>
      <c r="BM55" s="1080"/>
      <c r="BN55" s="1080"/>
      <c r="BO55" s="1080"/>
      <c r="BP55" s="1079">
        <v>14</v>
      </c>
      <c r="BQ55" s="1079"/>
      <c r="BR55" s="1079"/>
      <c r="BS55" s="1079"/>
      <c r="BT55" s="1079"/>
      <c r="BU55" s="1079"/>
      <c r="BV55" s="1079"/>
      <c r="BW55" s="1079"/>
      <c r="BX55" s="1079">
        <v>11.4</v>
      </c>
      <c r="BY55" s="1079"/>
      <c r="BZ55" s="1079"/>
      <c r="CA55" s="1079"/>
      <c r="CB55" s="1079"/>
      <c r="CC55" s="1079"/>
      <c r="CD55" s="1079"/>
      <c r="CE55" s="1079"/>
      <c r="CF55" s="1079">
        <v>10.4</v>
      </c>
      <c r="CG55" s="1079"/>
      <c r="CH55" s="1079"/>
      <c r="CI55" s="1079"/>
      <c r="CJ55" s="1079"/>
      <c r="CK55" s="1079"/>
      <c r="CL55" s="1079"/>
      <c r="CM55" s="1079"/>
      <c r="CN55" s="1079">
        <v>10.9</v>
      </c>
      <c r="CO55" s="1079"/>
      <c r="CP55" s="1079"/>
      <c r="CQ55" s="1079"/>
      <c r="CR55" s="1079"/>
      <c r="CS55" s="1079"/>
      <c r="CT55" s="1079"/>
      <c r="CU55" s="1079"/>
      <c r="CV55" s="1079">
        <v>4.5999999999999996</v>
      </c>
      <c r="CW55" s="1079"/>
      <c r="CX55" s="1079"/>
      <c r="CY55" s="1079"/>
      <c r="CZ55" s="1079"/>
      <c r="DA55" s="1079"/>
      <c r="DB55" s="1079"/>
      <c r="DC55" s="1079"/>
    </row>
    <row r="56" spans="1:109" ht="13.2" x14ac:dyDescent="0.2">
      <c r="A56" s="1108"/>
      <c r="B56" s="84"/>
      <c r="G56" s="1084"/>
      <c r="H56" s="1084"/>
      <c r="I56" s="1084"/>
      <c r="J56" s="1084"/>
      <c r="K56" s="1087"/>
      <c r="L56" s="1087"/>
      <c r="M56" s="1087"/>
      <c r="N56" s="1087"/>
      <c r="AN56" s="1081"/>
      <c r="AO56" s="1081"/>
      <c r="AP56" s="1081"/>
      <c r="AQ56" s="1081"/>
      <c r="AR56" s="1081"/>
      <c r="AS56" s="1081"/>
      <c r="AT56" s="1081"/>
      <c r="AU56" s="1081"/>
      <c r="AV56" s="1081"/>
      <c r="AW56" s="1081"/>
      <c r="AX56" s="1081"/>
      <c r="AY56" s="1081"/>
      <c r="AZ56" s="1081"/>
      <c r="BA56" s="1081"/>
      <c r="BB56" s="1080"/>
      <c r="BC56" s="1080"/>
      <c r="BD56" s="1080"/>
      <c r="BE56" s="1080"/>
      <c r="BF56" s="1080"/>
      <c r="BG56" s="1080"/>
      <c r="BH56" s="1080"/>
      <c r="BI56" s="1080"/>
      <c r="BJ56" s="1080"/>
      <c r="BK56" s="1080"/>
      <c r="BL56" s="1080"/>
      <c r="BM56" s="1080"/>
      <c r="BN56" s="1080"/>
      <c r="BO56" s="1080"/>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108" customFormat="1" ht="13.2" x14ac:dyDescent="0.2">
      <c r="B57" s="1112"/>
      <c r="G57" s="1084"/>
      <c r="H57" s="1084"/>
      <c r="I57" s="1083"/>
      <c r="J57" s="1083"/>
      <c r="K57" s="1087"/>
      <c r="L57" s="1087"/>
      <c r="M57" s="1087"/>
      <c r="N57" s="1087"/>
      <c r="AM57" s="163"/>
      <c r="AN57" s="1081"/>
      <c r="AO57" s="1081"/>
      <c r="AP57" s="1081"/>
      <c r="AQ57" s="1081"/>
      <c r="AR57" s="1081"/>
      <c r="AS57" s="1081"/>
      <c r="AT57" s="1081"/>
      <c r="AU57" s="1081"/>
      <c r="AV57" s="1081"/>
      <c r="AW57" s="1081"/>
      <c r="AX57" s="1081"/>
      <c r="AY57" s="1081"/>
      <c r="AZ57" s="1081"/>
      <c r="BA57" s="1081"/>
      <c r="BB57" s="1080" t="s">
        <v>561</v>
      </c>
      <c r="BC57" s="1080"/>
      <c r="BD57" s="1080"/>
      <c r="BE57" s="1080"/>
      <c r="BF57" s="1080"/>
      <c r="BG57" s="1080"/>
      <c r="BH57" s="1080"/>
      <c r="BI57" s="1080"/>
      <c r="BJ57" s="1080"/>
      <c r="BK57" s="1080"/>
      <c r="BL57" s="1080"/>
      <c r="BM57" s="1080"/>
      <c r="BN57" s="1080"/>
      <c r="BO57" s="1080"/>
      <c r="BP57" s="1079">
        <v>58</v>
      </c>
      <c r="BQ57" s="1079"/>
      <c r="BR57" s="1079"/>
      <c r="BS57" s="1079"/>
      <c r="BT57" s="1079"/>
      <c r="BU57" s="1079"/>
      <c r="BV57" s="1079"/>
      <c r="BW57" s="1079"/>
      <c r="BX57" s="1079">
        <v>60.2</v>
      </c>
      <c r="BY57" s="1079"/>
      <c r="BZ57" s="1079"/>
      <c r="CA57" s="1079"/>
      <c r="CB57" s="1079"/>
      <c r="CC57" s="1079"/>
      <c r="CD57" s="1079"/>
      <c r="CE57" s="1079"/>
      <c r="CF57" s="1079">
        <v>61.3</v>
      </c>
      <c r="CG57" s="1079"/>
      <c r="CH57" s="1079"/>
      <c r="CI57" s="1079"/>
      <c r="CJ57" s="1079"/>
      <c r="CK57" s="1079"/>
      <c r="CL57" s="1079"/>
      <c r="CM57" s="1079"/>
      <c r="CN57" s="1079">
        <v>62.2</v>
      </c>
      <c r="CO57" s="1079"/>
      <c r="CP57" s="1079"/>
      <c r="CQ57" s="1079"/>
      <c r="CR57" s="1079"/>
      <c r="CS57" s="1079"/>
      <c r="CT57" s="1079"/>
      <c r="CU57" s="1079"/>
      <c r="CV57" s="1079">
        <v>61</v>
      </c>
      <c r="CW57" s="1079"/>
      <c r="CX57" s="1079"/>
      <c r="CY57" s="1079"/>
      <c r="CZ57" s="1079"/>
      <c r="DA57" s="1079"/>
      <c r="DB57" s="1079"/>
      <c r="DC57" s="1079"/>
      <c r="DD57" s="1117"/>
      <c r="DE57" s="1112"/>
    </row>
    <row r="58" spans="1:109" s="1108" customFormat="1" ht="13.2" x14ac:dyDescent="0.2">
      <c r="A58" s="163"/>
      <c r="B58" s="1112"/>
      <c r="G58" s="1084"/>
      <c r="H58" s="1084"/>
      <c r="I58" s="1083"/>
      <c r="J58" s="1083"/>
      <c r="K58" s="1087"/>
      <c r="L58" s="1087"/>
      <c r="M58" s="1087"/>
      <c r="N58" s="1087"/>
      <c r="AM58" s="163"/>
      <c r="AN58" s="1081"/>
      <c r="AO58" s="1081"/>
      <c r="AP58" s="1081"/>
      <c r="AQ58" s="1081"/>
      <c r="AR58" s="1081"/>
      <c r="AS58" s="1081"/>
      <c r="AT58" s="1081"/>
      <c r="AU58" s="1081"/>
      <c r="AV58" s="1081"/>
      <c r="AW58" s="1081"/>
      <c r="AX58" s="1081"/>
      <c r="AY58" s="1081"/>
      <c r="AZ58" s="1081"/>
      <c r="BA58" s="1081"/>
      <c r="BB58" s="1080"/>
      <c r="BC58" s="1080"/>
      <c r="BD58" s="1080"/>
      <c r="BE58" s="1080"/>
      <c r="BF58" s="1080"/>
      <c r="BG58" s="1080"/>
      <c r="BH58" s="1080"/>
      <c r="BI58" s="1080"/>
      <c r="BJ58" s="1080"/>
      <c r="BK58" s="1080"/>
      <c r="BL58" s="1080"/>
      <c r="BM58" s="1080"/>
      <c r="BN58" s="1080"/>
      <c r="BO58" s="1080"/>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117"/>
      <c r="DE58" s="1112"/>
    </row>
    <row r="59" spans="1:109" s="1108" customFormat="1" ht="13.2" x14ac:dyDescent="0.2">
      <c r="A59" s="163"/>
      <c r="B59" s="1112"/>
      <c r="K59" s="1118"/>
      <c r="L59" s="1118"/>
      <c r="M59" s="1118"/>
      <c r="N59" s="1118"/>
      <c r="AQ59" s="1118"/>
      <c r="AR59" s="1118"/>
      <c r="AS59" s="1118"/>
      <c r="AT59" s="1118"/>
      <c r="BC59" s="1118"/>
      <c r="BD59" s="1118"/>
      <c r="BE59" s="1118"/>
      <c r="BF59" s="1118"/>
      <c r="BO59" s="1118"/>
      <c r="BP59" s="1118"/>
      <c r="BQ59" s="1118"/>
      <c r="BR59" s="1118"/>
      <c r="CA59" s="1118"/>
      <c r="CB59" s="1118"/>
      <c r="CC59" s="1118"/>
      <c r="CD59" s="1118"/>
      <c r="CM59" s="1118"/>
      <c r="CN59" s="1118"/>
      <c r="CO59" s="1118"/>
      <c r="CP59" s="1118"/>
      <c r="CY59" s="1118"/>
      <c r="CZ59" s="1118"/>
      <c r="DA59" s="1118"/>
      <c r="DB59" s="1118"/>
      <c r="DC59" s="1118"/>
      <c r="DD59" s="1117"/>
      <c r="DE59" s="1112"/>
    </row>
    <row r="60" spans="1:109" s="1108" customFormat="1" ht="13.2" x14ac:dyDescent="0.2">
      <c r="A60" s="163"/>
      <c r="B60" s="1112"/>
      <c r="K60" s="1118"/>
      <c r="L60" s="1118"/>
      <c r="M60" s="1118"/>
      <c r="N60" s="1118"/>
      <c r="AQ60" s="1118"/>
      <c r="AR60" s="1118"/>
      <c r="AS60" s="1118"/>
      <c r="AT60" s="1118"/>
      <c r="BC60" s="1118"/>
      <c r="BD60" s="1118"/>
      <c r="BE60" s="1118"/>
      <c r="BF60" s="1118"/>
      <c r="BO60" s="1118"/>
      <c r="BP60" s="1118"/>
      <c r="BQ60" s="1118"/>
      <c r="BR60" s="1118"/>
      <c r="CA60" s="1118"/>
      <c r="CB60" s="1118"/>
      <c r="CC60" s="1118"/>
      <c r="CD60" s="1118"/>
      <c r="CM60" s="1118"/>
      <c r="CN60" s="1118"/>
      <c r="CO60" s="1118"/>
      <c r="CP60" s="1118"/>
      <c r="CY60" s="1118"/>
      <c r="CZ60" s="1118"/>
      <c r="DA60" s="1118"/>
      <c r="DB60" s="1118"/>
      <c r="DC60" s="1118"/>
      <c r="DD60" s="1117"/>
      <c r="DE60" s="1112"/>
    </row>
    <row r="61" spans="1:109" s="1108" customFormat="1" ht="13.2" x14ac:dyDescent="0.2">
      <c r="A61" s="163"/>
      <c r="B61" s="1116"/>
      <c r="C61" s="1115"/>
      <c r="D61" s="1115"/>
      <c r="E61" s="1115"/>
      <c r="F61" s="1115"/>
      <c r="G61" s="1115"/>
      <c r="H61" s="1115"/>
      <c r="I61" s="1115"/>
      <c r="J61" s="1115"/>
      <c r="K61" s="1115"/>
      <c r="L61" s="1115"/>
      <c r="M61" s="1114"/>
      <c r="N61" s="1114"/>
      <c r="O61" s="1115"/>
      <c r="P61" s="1115"/>
      <c r="Q61" s="1115"/>
      <c r="R61" s="1115"/>
      <c r="S61" s="1115"/>
      <c r="T61" s="1115"/>
      <c r="U61" s="1115"/>
      <c r="V61" s="1115"/>
      <c r="W61" s="1115"/>
      <c r="X61" s="1115"/>
      <c r="Y61" s="1115"/>
      <c r="Z61" s="1115"/>
      <c r="AA61" s="1115"/>
      <c r="AB61" s="1115"/>
      <c r="AC61" s="1115"/>
      <c r="AD61" s="1115"/>
      <c r="AE61" s="1115"/>
      <c r="AF61" s="1115"/>
      <c r="AG61" s="1115"/>
      <c r="AH61" s="1115"/>
      <c r="AI61" s="1115"/>
      <c r="AJ61" s="1115"/>
      <c r="AK61" s="1115"/>
      <c r="AL61" s="1115"/>
      <c r="AM61" s="1115"/>
      <c r="AN61" s="1115"/>
      <c r="AO61" s="1115"/>
      <c r="AP61" s="1115"/>
      <c r="AQ61" s="1115"/>
      <c r="AR61" s="1115"/>
      <c r="AS61" s="1114"/>
      <c r="AT61" s="1114"/>
      <c r="AU61" s="1115"/>
      <c r="AV61" s="1115"/>
      <c r="AW61" s="1115"/>
      <c r="AX61" s="1115"/>
      <c r="AY61" s="1115"/>
      <c r="AZ61" s="1115"/>
      <c r="BA61" s="1115"/>
      <c r="BB61" s="1115"/>
      <c r="BC61" s="1115"/>
      <c r="BD61" s="1115"/>
      <c r="BE61" s="1114"/>
      <c r="BF61" s="1114"/>
      <c r="BG61" s="1115"/>
      <c r="BH61" s="1115"/>
      <c r="BI61" s="1115"/>
      <c r="BJ61" s="1115"/>
      <c r="BK61" s="1115"/>
      <c r="BL61" s="1115"/>
      <c r="BM61" s="1115"/>
      <c r="BN61" s="1115"/>
      <c r="BO61" s="1115"/>
      <c r="BP61" s="1115"/>
      <c r="BQ61" s="1114"/>
      <c r="BR61" s="1114"/>
      <c r="BS61" s="1115"/>
      <c r="BT61" s="1115"/>
      <c r="BU61" s="1115"/>
      <c r="BV61" s="1115"/>
      <c r="BW61" s="1115"/>
      <c r="BX61" s="1115"/>
      <c r="BY61" s="1115"/>
      <c r="BZ61" s="1115"/>
      <c r="CA61" s="1115"/>
      <c r="CB61" s="1115"/>
      <c r="CC61" s="1114"/>
      <c r="CD61" s="1114"/>
      <c r="CE61" s="1115"/>
      <c r="CF61" s="1115"/>
      <c r="CG61" s="1115"/>
      <c r="CH61" s="1115"/>
      <c r="CI61" s="1115"/>
      <c r="CJ61" s="1115"/>
      <c r="CK61" s="1115"/>
      <c r="CL61" s="1115"/>
      <c r="CM61" s="1115"/>
      <c r="CN61" s="1115"/>
      <c r="CO61" s="1114"/>
      <c r="CP61" s="1114"/>
      <c r="CQ61" s="1115"/>
      <c r="CR61" s="1115"/>
      <c r="CS61" s="1115"/>
      <c r="CT61" s="1115"/>
      <c r="CU61" s="1115"/>
      <c r="CV61" s="1115"/>
      <c r="CW61" s="1115"/>
      <c r="CX61" s="1115"/>
      <c r="CY61" s="1115"/>
      <c r="CZ61" s="1115"/>
      <c r="DA61" s="1114"/>
      <c r="DB61" s="1114"/>
      <c r="DC61" s="1114"/>
      <c r="DD61" s="1113"/>
      <c r="DE61" s="1112"/>
    </row>
    <row r="62" spans="1:109" ht="13.2" x14ac:dyDescent="0.2">
      <c r="B62" s="1111"/>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c r="AA62" s="1111"/>
      <c r="AB62" s="1111"/>
      <c r="AC62" s="1111"/>
      <c r="AD62" s="1111"/>
      <c r="AE62" s="1111"/>
      <c r="AF62" s="1111"/>
      <c r="AG62" s="1111"/>
      <c r="AH62" s="1111"/>
      <c r="AI62" s="1111"/>
      <c r="AJ62" s="1111"/>
      <c r="AK62" s="1111"/>
      <c r="AL62" s="1111"/>
      <c r="AM62" s="1111"/>
      <c r="AN62" s="1111"/>
      <c r="AO62" s="1111"/>
      <c r="AP62" s="1111"/>
      <c r="AQ62" s="1111"/>
      <c r="AR62" s="1111"/>
      <c r="AS62" s="1111"/>
      <c r="AT62" s="1111"/>
      <c r="AU62" s="1111"/>
      <c r="AV62" s="1111"/>
      <c r="AW62" s="1111"/>
      <c r="AX62" s="1111"/>
      <c r="AY62" s="1111"/>
      <c r="AZ62" s="1111"/>
      <c r="BA62" s="1111"/>
      <c r="BB62" s="1111"/>
      <c r="BC62" s="1111"/>
      <c r="BD62" s="1111"/>
      <c r="BE62" s="1111"/>
      <c r="BF62" s="1111"/>
      <c r="BG62" s="1111"/>
      <c r="BH62" s="1111"/>
      <c r="BI62" s="1111"/>
      <c r="BJ62" s="1111"/>
      <c r="BK62" s="1111"/>
      <c r="BL62" s="1111"/>
      <c r="BM62" s="1111"/>
      <c r="BN62" s="1111"/>
      <c r="BO62" s="1111"/>
      <c r="BP62" s="1111"/>
      <c r="BQ62" s="1111"/>
      <c r="BR62" s="1111"/>
      <c r="BS62" s="1111"/>
      <c r="BT62" s="1111"/>
      <c r="BU62" s="1111"/>
      <c r="BV62" s="1111"/>
      <c r="BW62" s="1111"/>
      <c r="BX62" s="1111"/>
      <c r="BY62" s="1111"/>
      <c r="BZ62" s="1111"/>
      <c r="CA62" s="1111"/>
      <c r="CB62" s="1111"/>
      <c r="CC62" s="1111"/>
      <c r="CD62" s="1111"/>
      <c r="CE62" s="1111"/>
      <c r="CF62" s="1111"/>
      <c r="CG62" s="1111"/>
      <c r="CH62" s="1111"/>
      <c r="CI62" s="1111"/>
      <c r="CJ62" s="1111"/>
      <c r="CK62" s="1111"/>
      <c r="CL62" s="1111"/>
      <c r="CM62" s="1111"/>
      <c r="CN62" s="1111"/>
      <c r="CO62" s="1111"/>
      <c r="CP62" s="1111"/>
      <c r="CQ62" s="1111"/>
      <c r="CR62" s="1111"/>
      <c r="CS62" s="1111"/>
      <c r="CT62" s="1111"/>
      <c r="CU62" s="1111"/>
      <c r="CV62" s="1111"/>
      <c r="CW62" s="1111"/>
      <c r="CX62" s="1111"/>
      <c r="CY62" s="1111"/>
      <c r="CZ62" s="1111"/>
      <c r="DA62" s="1111"/>
      <c r="DB62" s="1111"/>
      <c r="DC62" s="1111"/>
      <c r="DD62" s="1111"/>
      <c r="DE62" s="163"/>
    </row>
    <row r="63" spans="1:109" ht="16.2" x14ac:dyDescent="0.2">
      <c r="B63" s="92" t="s">
        <v>560</v>
      </c>
    </row>
    <row r="64" spans="1:109" ht="13.2" x14ac:dyDescent="0.2">
      <c r="B64" s="84"/>
      <c r="G64" s="1109"/>
      <c r="N64" s="1110"/>
      <c r="AM64" s="1109"/>
      <c r="AN64" s="1109" t="s">
        <v>559</v>
      </c>
      <c r="AP64" s="1108"/>
      <c r="AQ64" s="1108"/>
      <c r="AR64" s="1108"/>
      <c r="AY64" s="1109"/>
      <c r="BA64" s="1108"/>
      <c r="BB64" s="1108"/>
      <c r="BC64" s="1108"/>
      <c r="BK64" s="1109"/>
      <c r="BM64" s="1108"/>
      <c r="BN64" s="1108"/>
      <c r="BO64" s="1108"/>
      <c r="BW64" s="1109"/>
      <c r="BY64" s="1108"/>
      <c r="BZ64" s="1108"/>
      <c r="CA64" s="1108"/>
      <c r="CI64" s="1109"/>
      <c r="CK64" s="1108"/>
      <c r="CL64" s="1108"/>
      <c r="CM64" s="1108"/>
      <c r="CU64" s="1109"/>
      <c r="CW64" s="1108"/>
      <c r="CX64" s="1108"/>
      <c r="CY64" s="1108"/>
    </row>
    <row r="65" spans="2:107" ht="13.2" x14ac:dyDescent="0.2">
      <c r="B65" s="84"/>
      <c r="AN65" s="1107" t="s">
        <v>558</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05"/>
    </row>
    <row r="66" spans="2:107" ht="13.2" x14ac:dyDescent="0.2">
      <c r="B66" s="84"/>
      <c r="AN66" s="1104"/>
      <c r="AO66" s="1103"/>
      <c r="AP66" s="1103"/>
      <c r="AQ66" s="1103"/>
      <c r="AR66" s="1103"/>
      <c r="AS66" s="1103"/>
      <c r="AT66" s="1103"/>
      <c r="AU66" s="1103"/>
      <c r="AV66" s="1103"/>
      <c r="AW66" s="1103"/>
      <c r="AX66" s="1103"/>
      <c r="AY66" s="1103"/>
      <c r="AZ66" s="1103"/>
      <c r="BA66" s="1103"/>
      <c r="BB66" s="1103"/>
      <c r="BC66" s="1103"/>
      <c r="BD66" s="1103"/>
      <c r="BE66" s="1103"/>
      <c r="BF66" s="1103"/>
      <c r="BG66" s="1103"/>
      <c r="BH66" s="1103"/>
      <c r="BI66" s="1103"/>
      <c r="BJ66" s="1103"/>
      <c r="BK66" s="1103"/>
      <c r="BL66" s="1103"/>
      <c r="BM66" s="1103"/>
      <c r="BN66" s="1103"/>
      <c r="BO66" s="1103"/>
      <c r="BP66" s="1103"/>
      <c r="BQ66" s="1103"/>
      <c r="BR66" s="1103"/>
      <c r="BS66" s="1103"/>
      <c r="BT66" s="1103"/>
      <c r="BU66" s="1103"/>
      <c r="BV66" s="1103"/>
      <c r="BW66" s="1103"/>
      <c r="BX66" s="1103"/>
      <c r="BY66" s="1103"/>
      <c r="BZ66" s="1103"/>
      <c r="CA66" s="1103"/>
      <c r="CB66" s="1103"/>
      <c r="CC66" s="1103"/>
      <c r="CD66" s="1103"/>
      <c r="CE66" s="1103"/>
      <c r="CF66" s="1103"/>
      <c r="CG66" s="1103"/>
      <c r="CH66" s="1103"/>
      <c r="CI66" s="1103"/>
      <c r="CJ66" s="1103"/>
      <c r="CK66" s="1103"/>
      <c r="CL66" s="1103"/>
      <c r="CM66" s="1103"/>
      <c r="CN66" s="1103"/>
      <c r="CO66" s="1103"/>
      <c r="CP66" s="1103"/>
      <c r="CQ66" s="1103"/>
      <c r="CR66" s="1103"/>
      <c r="CS66" s="1103"/>
      <c r="CT66" s="1103"/>
      <c r="CU66" s="1103"/>
      <c r="CV66" s="1103"/>
      <c r="CW66" s="1103"/>
      <c r="CX66" s="1103"/>
      <c r="CY66" s="1103"/>
      <c r="CZ66" s="1103"/>
      <c r="DA66" s="1103"/>
      <c r="DB66" s="1103"/>
      <c r="DC66" s="1102"/>
    </row>
    <row r="67" spans="2:107" ht="13.2" x14ac:dyDescent="0.2">
      <c r="B67" s="84"/>
      <c r="AN67" s="1104"/>
      <c r="AO67" s="1103"/>
      <c r="AP67" s="1103"/>
      <c r="AQ67" s="1103"/>
      <c r="AR67" s="1103"/>
      <c r="AS67" s="1103"/>
      <c r="AT67" s="1103"/>
      <c r="AU67" s="1103"/>
      <c r="AV67" s="1103"/>
      <c r="AW67" s="1103"/>
      <c r="AX67" s="1103"/>
      <c r="AY67" s="1103"/>
      <c r="AZ67" s="1103"/>
      <c r="BA67" s="1103"/>
      <c r="BB67" s="1103"/>
      <c r="BC67" s="1103"/>
      <c r="BD67" s="1103"/>
      <c r="BE67" s="1103"/>
      <c r="BF67" s="1103"/>
      <c r="BG67" s="1103"/>
      <c r="BH67" s="1103"/>
      <c r="BI67" s="1103"/>
      <c r="BJ67" s="1103"/>
      <c r="BK67" s="1103"/>
      <c r="BL67" s="1103"/>
      <c r="BM67" s="1103"/>
      <c r="BN67" s="1103"/>
      <c r="BO67" s="1103"/>
      <c r="BP67" s="1103"/>
      <c r="BQ67" s="1103"/>
      <c r="BR67" s="1103"/>
      <c r="BS67" s="1103"/>
      <c r="BT67" s="1103"/>
      <c r="BU67" s="1103"/>
      <c r="BV67" s="1103"/>
      <c r="BW67" s="1103"/>
      <c r="BX67" s="1103"/>
      <c r="BY67" s="1103"/>
      <c r="BZ67" s="1103"/>
      <c r="CA67" s="1103"/>
      <c r="CB67" s="1103"/>
      <c r="CC67" s="1103"/>
      <c r="CD67" s="1103"/>
      <c r="CE67" s="1103"/>
      <c r="CF67" s="1103"/>
      <c r="CG67" s="1103"/>
      <c r="CH67" s="1103"/>
      <c r="CI67" s="1103"/>
      <c r="CJ67" s="1103"/>
      <c r="CK67" s="1103"/>
      <c r="CL67" s="1103"/>
      <c r="CM67" s="1103"/>
      <c r="CN67" s="1103"/>
      <c r="CO67" s="1103"/>
      <c r="CP67" s="1103"/>
      <c r="CQ67" s="1103"/>
      <c r="CR67" s="1103"/>
      <c r="CS67" s="1103"/>
      <c r="CT67" s="1103"/>
      <c r="CU67" s="1103"/>
      <c r="CV67" s="1103"/>
      <c r="CW67" s="1103"/>
      <c r="CX67" s="1103"/>
      <c r="CY67" s="1103"/>
      <c r="CZ67" s="1103"/>
      <c r="DA67" s="1103"/>
      <c r="DB67" s="1103"/>
      <c r="DC67" s="1102"/>
    </row>
    <row r="68" spans="2:107" ht="13.2" x14ac:dyDescent="0.2">
      <c r="B68" s="84"/>
      <c r="AN68" s="1104"/>
      <c r="AO68" s="1103"/>
      <c r="AP68" s="1103"/>
      <c r="AQ68" s="1103"/>
      <c r="AR68" s="1103"/>
      <c r="AS68" s="1103"/>
      <c r="AT68" s="1103"/>
      <c r="AU68" s="1103"/>
      <c r="AV68" s="1103"/>
      <c r="AW68" s="1103"/>
      <c r="AX68" s="1103"/>
      <c r="AY68" s="1103"/>
      <c r="AZ68" s="1103"/>
      <c r="BA68" s="1103"/>
      <c r="BB68" s="1103"/>
      <c r="BC68" s="1103"/>
      <c r="BD68" s="1103"/>
      <c r="BE68" s="1103"/>
      <c r="BF68" s="1103"/>
      <c r="BG68" s="1103"/>
      <c r="BH68" s="1103"/>
      <c r="BI68" s="1103"/>
      <c r="BJ68" s="1103"/>
      <c r="BK68" s="1103"/>
      <c r="BL68" s="1103"/>
      <c r="BM68" s="1103"/>
      <c r="BN68" s="1103"/>
      <c r="BO68" s="1103"/>
      <c r="BP68" s="1103"/>
      <c r="BQ68" s="1103"/>
      <c r="BR68" s="1103"/>
      <c r="BS68" s="1103"/>
      <c r="BT68" s="1103"/>
      <c r="BU68" s="1103"/>
      <c r="BV68" s="1103"/>
      <c r="BW68" s="1103"/>
      <c r="BX68" s="1103"/>
      <c r="BY68" s="1103"/>
      <c r="BZ68" s="1103"/>
      <c r="CA68" s="1103"/>
      <c r="CB68" s="1103"/>
      <c r="CC68" s="1103"/>
      <c r="CD68" s="1103"/>
      <c r="CE68" s="1103"/>
      <c r="CF68" s="1103"/>
      <c r="CG68" s="1103"/>
      <c r="CH68" s="1103"/>
      <c r="CI68" s="1103"/>
      <c r="CJ68" s="1103"/>
      <c r="CK68" s="1103"/>
      <c r="CL68" s="1103"/>
      <c r="CM68" s="1103"/>
      <c r="CN68" s="1103"/>
      <c r="CO68" s="1103"/>
      <c r="CP68" s="1103"/>
      <c r="CQ68" s="1103"/>
      <c r="CR68" s="1103"/>
      <c r="CS68" s="1103"/>
      <c r="CT68" s="1103"/>
      <c r="CU68" s="1103"/>
      <c r="CV68" s="1103"/>
      <c r="CW68" s="1103"/>
      <c r="CX68" s="1103"/>
      <c r="CY68" s="1103"/>
      <c r="CZ68" s="1103"/>
      <c r="DA68" s="1103"/>
      <c r="DB68" s="1103"/>
      <c r="DC68" s="1102"/>
    </row>
    <row r="69" spans="2:107" ht="13.2" x14ac:dyDescent="0.2">
      <c r="B69" s="84"/>
      <c r="AN69" s="1101"/>
      <c r="AO69" s="1100"/>
      <c r="AP69" s="1100"/>
      <c r="AQ69" s="1100"/>
      <c r="AR69" s="1100"/>
      <c r="AS69" s="1100"/>
      <c r="AT69" s="1100"/>
      <c r="AU69" s="1100"/>
      <c r="AV69" s="1100"/>
      <c r="AW69" s="1100"/>
      <c r="AX69" s="1100"/>
      <c r="AY69" s="1100"/>
      <c r="AZ69" s="1100"/>
      <c r="BA69" s="1100"/>
      <c r="BB69" s="1100"/>
      <c r="BC69" s="1100"/>
      <c r="BD69" s="1100"/>
      <c r="BE69" s="1100"/>
      <c r="BF69" s="1100"/>
      <c r="BG69" s="1100"/>
      <c r="BH69" s="1100"/>
      <c r="BI69" s="1100"/>
      <c r="BJ69" s="1100"/>
      <c r="BK69" s="1100"/>
      <c r="BL69" s="1100"/>
      <c r="BM69" s="1100"/>
      <c r="BN69" s="1100"/>
      <c r="BO69" s="1100"/>
      <c r="BP69" s="1100"/>
      <c r="BQ69" s="1100"/>
      <c r="BR69" s="1100"/>
      <c r="BS69" s="1100"/>
      <c r="BT69" s="1100"/>
      <c r="BU69" s="1100"/>
      <c r="BV69" s="1100"/>
      <c r="BW69" s="1100"/>
      <c r="BX69" s="1100"/>
      <c r="BY69" s="1100"/>
      <c r="BZ69" s="1100"/>
      <c r="CA69" s="1100"/>
      <c r="CB69" s="1100"/>
      <c r="CC69" s="1100"/>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c r="DB69" s="1100"/>
      <c r="DC69" s="1099"/>
    </row>
    <row r="70" spans="2:107" ht="13.2" x14ac:dyDescent="0.2">
      <c r="B70" s="84"/>
      <c r="H70" s="1098"/>
      <c r="I70" s="1098"/>
      <c r="J70" s="1096"/>
      <c r="K70" s="1096"/>
      <c r="L70" s="1095"/>
      <c r="M70" s="1096"/>
      <c r="N70" s="1095"/>
      <c r="AN70" s="1086"/>
      <c r="AO70" s="1086"/>
      <c r="AP70" s="1086"/>
      <c r="AZ70" s="1086"/>
      <c r="BA70" s="1086"/>
      <c r="BB70" s="1086"/>
      <c r="BL70" s="1086"/>
      <c r="BM70" s="1086"/>
      <c r="BN70" s="1086"/>
      <c r="BX70" s="1086"/>
      <c r="BY70" s="1086"/>
      <c r="BZ70" s="1086"/>
      <c r="CJ70" s="1086"/>
      <c r="CK70" s="1086"/>
      <c r="CL70" s="1086"/>
      <c r="CV70" s="1086"/>
      <c r="CW70" s="1086"/>
      <c r="CX70" s="1086"/>
    </row>
    <row r="71" spans="2:107" ht="13.2" x14ac:dyDescent="0.2">
      <c r="B71" s="84"/>
      <c r="G71" s="1094"/>
      <c r="I71" s="1097"/>
      <c r="J71" s="1096"/>
      <c r="K71" s="1096"/>
      <c r="L71" s="1095"/>
      <c r="M71" s="1096"/>
      <c r="N71" s="1095"/>
      <c r="AM71" s="1094"/>
      <c r="AN71" s="163" t="s">
        <v>557</v>
      </c>
    </row>
    <row r="72" spans="2:107" ht="13.2" x14ac:dyDescent="0.2">
      <c r="B72" s="84"/>
      <c r="G72" s="1084"/>
      <c r="H72" s="1084"/>
      <c r="I72" s="1084"/>
      <c r="J72" s="1084"/>
      <c r="K72" s="1093"/>
      <c r="L72" s="1093"/>
      <c r="M72" s="1092"/>
      <c r="N72" s="1092"/>
      <c r="AN72" s="1091"/>
      <c r="AO72" s="1090"/>
      <c r="AP72" s="1090"/>
      <c r="AQ72" s="1090"/>
      <c r="AR72" s="1090"/>
      <c r="AS72" s="1090"/>
      <c r="AT72" s="1090"/>
      <c r="AU72" s="1090"/>
      <c r="AV72" s="1090"/>
      <c r="AW72" s="1090"/>
      <c r="AX72" s="1090"/>
      <c r="AY72" s="1090"/>
      <c r="AZ72" s="1090"/>
      <c r="BA72" s="1090"/>
      <c r="BB72" s="1090"/>
      <c r="BC72" s="1090"/>
      <c r="BD72" s="1090"/>
      <c r="BE72" s="1090"/>
      <c r="BF72" s="1090"/>
      <c r="BG72" s="1090"/>
      <c r="BH72" s="1090"/>
      <c r="BI72" s="1090"/>
      <c r="BJ72" s="1090"/>
      <c r="BK72" s="1090"/>
      <c r="BL72" s="1090"/>
      <c r="BM72" s="1090"/>
      <c r="BN72" s="1090"/>
      <c r="BO72" s="1089"/>
      <c r="BP72" s="1081" t="s">
        <v>402</v>
      </c>
      <c r="BQ72" s="1081"/>
      <c r="BR72" s="1081"/>
      <c r="BS72" s="1081"/>
      <c r="BT72" s="1081"/>
      <c r="BU72" s="1081"/>
      <c r="BV72" s="1081"/>
      <c r="BW72" s="1081"/>
      <c r="BX72" s="1081" t="s">
        <v>356</v>
      </c>
      <c r="BY72" s="1081"/>
      <c r="BZ72" s="1081"/>
      <c r="CA72" s="1081"/>
      <c r="CB72" s="1081"/>
      <c r="CC72" s="1081"/>
      <c r="CD72" s="1081"/>
      <c r="CE72" s="1081"/>
      <c r="CF72" s="1081" t="s">
        <v>4</v>
      </c>
      <c r="CG72" s="1081"/>
      <c r="CH72" s="1081"/>
      <c r="CI72" s="1081"/>
      <c r="CJ72" s="1081"/>
      <c r="CK72" s="1081"/>
      <c r="CL72" s="1081"/>
      <c r="CM72" s="1081"/>
      <c r="CN72" s="1081" t="s">
        <v>491</v>
      </c>
      <c r="CO72" s="1081"/>
      <c r="CP72" s="1081"/>
      <c r="CQ72" s="1081"/>
      <c r="CR72" s="1081"/>
      <c r="CS72" s="1081"/>
      <c r="CT72" s="1081"/>
      <c r="CU72" s="1081"/>
      <c r="CV72" s="1081" t="s">
        <v>438</v>
      </c>
      <c r="CW72" s="1081"/>
      <c r="CX72" s="1081"/>
      <c r="CY72" s="1081"/>
      <c r="CZ72" s="1081"/>
      <c r="DA72" s="1081"/>
      <c r="DB72" s="1081"/>
      <c r="DC72" s="1081"/>
    </row>
    <row r="73" spans="2:107" ht="13.2" x14ac:dyDescent="0.2">
      <c r="B73" s="84"/>
      <c r="G73" s="1088"/>
      <c r="H73" s="1088"/>
      <c r="I73" s="1088"/>
      <c r="J73" s="1088"/>
      <c r="K73" s="1085"/>
      <c r="L73" s="1085"/>
      <c r="M73" s="1085"/>
      <c r="N73" s="1085"/>
      <c r="AM73" s="1086"/>
      <c r="AN73" s="1080" t="s">
        <v>556</v>
      </c>
      <c r="AO73" s="1080"/>
      <c r="AP73" s="1080"/>
      <c r="AQ73" s="1080"/>
      <c r="AR73" s="1080"/>
      <c r="AS73" s="1080"/>
      <c r="AT73" s="1080"/>
      <c r="AU73" s="1080"/>
      <c r="AV73" s="1080"/>
      <c r="AW73" s="1080"/>
      <c r="AX73" s="1080"/>
      <c r="AY73" s="1080"/>
      <c r="AZ73" s="1080"/>
      <c r="BA73" s="1080"/>
      <c r="BB73" s="1080" t="s">
        <v>554</v>
      </c>
      <c r="BC73" s="1080"/>
      <c r="BD73" s="1080"/>
      <c r="BE73" s="1080"/>
      <c r="BF73" s="1080"/>
      <c r="BG73" s="1080"/>
      <c r="BH73" s="1080"/>
      <c r="BI73" s="1080"/>
      <c r="BJ73" s="1080"/>
      <c r="BK73" s="1080"/>
      <c r="BL73" s="1080"/>
      <c r="BM73" s="1080"/>
      <c r="BN73" s="1080"/>
      <c r="BO73" s="1080"/>
      <c r="BP73" s="1079">
        <v>105.5</v>
      </c>
      <c r="BQ73" s="1079"/>
      <c r="BR73" s="1079"/>
      <c r="BS73" s="1079"/>
      <c r="BT73" s="1079"/>
      <c r="BU73" s="1079"/>
      <c r="BV73" s="1079"/>
      <c r="BW73" s="1079"/>
      <c r="BX73" s="1079">
        <v>110.6</v>
      </c>
      <c r="BY73" s="1079"/>
      <c r="BZ73" s="1079"/>
      <c r="CA73" s="1079"/>
      <c r="CB73" s="1079"/>
      <c r="CC73" s="1079"/>
      <c r="CD73" s="1079"/>
      <c r="CE73" s="1079"/>
      <c r="CF73" s="1079">
        <v>123</v>
      </c>
      <c r="CG73" s="1079"/>
      <c r="CH73" s="1079"/>
      <c r="CI73" s="1079"/>
      <c r="CJ73" s="1079"/>
      <c r="CK73" s="1079"/>
      <c r="CL73" s="1079"/>
      <c r="CM73" s="1079"/>
      <c r="CN73" s="1079">
        <v>114.6</v>
      </c>
      <c r="CO73" s="1079"/>
      <c r="CP73" s="1079"/>
      <c r="CQ73" s="1079"/>
      <c r="CR73" s="1079"/>
      <c r="CS73" s="1079"/>
      <c r="CT73" s="1079"/>
      <c r="CU73" s="1079"/>
      <c r="CV73" s="1079">
        <v>101.5</v>
      </c>
      <c r="CW73" s="1079"/>
      <c r="CX73" s="1079"/>
      <c r="CY73" s="1079"/>
      <c r="CZ73" s="1079"/>
      <c r="DA73" s="1079"/>
      <c r="DB73" s="1079"/>
      <c r="DC73" s="1079"/>
    </row>
    <row r="74" spans="2:107" ht="13.2" x14ac:dyDescent="0.2">
      <c r="B74" s="84"/>
      <c r="G74" s="1088"/>
      <c r="H74" s="1088"/>
      <c r="I74" s="1088"/>
      <c r="J74" s="1088"/>
      <c r="K74" s="1085"/>
      <c r="L74" s="1085"/>
      <c r="M74" s="1085"/>
      <c r="N74" s="1085"/>
      <c r="AM74" s="1086"/>
      <c r="AN74" s="1080"/>
      <c r="AO74" s="1080"/>
      <c r="AP74" s="1080"/>
      <c r="AQ74" s="1080"/>
      <c r="AR74" s="1080"/>
      <c r="AS74" s="1080"/>
      <c r="AT74" s="1080"/>
      <c r="AU74" s="1080"/>
      <c r="AV74" s="1080"/>
      <c r="AW74" s="1080"/>
      <c r="AX74" s="1080"/>
      <c r="AY74" s="1080"/>
      <c r="AZ74" s="1080"/>
      <c r="BA74" s="1080"/>
      <c r="BB74" s="1080"/>
      <c r="BC74" s="1080"/>
      <c r="BD74" s="1080"/>
      <c r="BE74" s="1080"/>
      <c r="BF74" s="1080"/>
      <c r="BG74" s="1080"/>
      <c r="BH74" s="1080"/>
      <c r="BI74" s="1080"/>
      <c r="BJ74" s="1080"/>
      <c r="BK74" s="1080"/>
      <c r="BL74" s="1080"/>
      <c r="BM74" s="1080"/>
      <c r="BN74" s="1080"/>
      <c r="BO74" s="1080"/>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x14ac:dyDescent="0.2">
      <c r="B75" s="84"/>
      <c r="G75" s="1088"/>
      <c r="H75" s="1088"/>
      <c r="I75" s="1084"/>
      <c r="J75" s="1084"/>
      <c r="K75" s="1087"/>
      <c r="L75" s="1087"/>
      <c r="M75" s="1087"/>
      <c r="N75" s="1087"/>
      <c r="AM75" s="1086"/>
      <c r="AN75" s="1080"/>
      <c r="AO75" s="1080"/>
      <c r="AP75" s="1080"/>
      <c r="AQ75" s="1080"/>
      <c r="AR75" s="1080"/>
      <c r="AS75" s="1080"/>
      <c r="AT75" s="1080"/>
      <c r="AU75" s="1080"/>
      <c r="AV75" s="1080"/>
      <c r="AW75" s="1080"/>
      <c r="AX75" s="1080"/>
      <c r="AY75" s="1080"/>
      <c r="AZ75" s="1080"/>
      <c r="BA75" s="1080"/>
      <c r="BB75" s="1080" t="s">
        <v>553</v>
      </c>
      <c r="BC75" s="1080"/>
      <c r="BD75" s="1080"/>
      <c r="BE75" s="1080"/>
      <c r="BF75" s="1080"/>
      <c r="BG75" s="1080"/>
      <c r="BH75" s="1080"/>
      <c r="BI75" s="1080"/>
      <c r="BJ75" s="1080"/>
      <c r="BK75" s="1080"/>
      <c r="BL75" s="1080"/>
      <c r="BM75" s="1080"/>
      <c r="BN75" s="1080"/>
      <c r="BO75" s="1080"/>
      <c r="BP75" s="1079">
        <v>14.9</v>
      </c>
      <c r="BQ75" s="1079"/>
      <c r="BR75" s="1079"/>
      <c r="BS75" s="1079"/>
      <c r="BT75" s="1079"/>
      <c r="BU75" s="1079"/>
      <c r="BV75" s="1079"/>
      <c r="BW75" s="1079"/>
      <c r="BX75" s="1079">
        <v>15.8</v>
      </c>
      <c r="BY75" s="1079"/>
      <c r="BZ75" s="1079"/>
      <c r="CA75" s="1079"/>
      <c r="CB75" s="1079"/>
      <c r="CC75" s="1079"/>
      <c r="CD75" s="1079"/>
      <c r="CE75" s="1079"/>
      <c r="CF75" s="1079">
        <v>17</v>
      </c>
      <c r="CG75" s="1079"/>
      <c r="CH75" s="1079"/>
      <c r="CI75" s="1079"/>
      <c r="CJ75" s="1079"/>
      <c r="CK75" s="1079"/>
      <c r="CL75" s="1079"/>
      <c r="CM75" s="1079"/>
      <c r="CN75" s="1079">
        <v>17</v>
      </c>
      <c r="CO75" s="1079"/>
      <c r="CP75" s="1079"/>
      <c r="CQ75" s="1079"/>
      <c r="CR75" s="1079"/>
      <c r="CS75" s="1079"/>
      <c r="CT75" s="1079"/>
      <c r="CU75" s="1079"/>
      <c r="CV75" s="1079">
        <v>17.2</v>
      </c>
      <c r="CW75" s="1079"/>
      <c r="CX75" s="1079"/>
      <c r="CY75" s="1079"/>
      <c r="CZ75" s="1079"/>
      <c r="DA75" s="1079"/>
      <c r="DB75" s="1079"/>
      <c r="DC75" s="1079"/>
    </row>
    <row r="76" spans="2:107" ht="13.2" x14ac:dyDescent="0.2">
      <c r="B76" s="84"/>
      <c r="G76" s="1088"/>
      <c r="H76" s="1088"/>
      <c r="I76" s="1084"/>
      <c r="J76" s="1084"/>
      <c r="K76" s="1087"/>
      <c r="L76" s="1087"/>
      <c r="M76" s="1087"/>
      <c r="N76" s="1087"/>
      <c r="AM76" s="1086"/>
      <c r="AN76" s="1080"/>
      <c r="AO76" s="1080"/>
      <c r="AP76" s="1080"/>
      <c r="AQ76" s="1080"/>
      <c r="AR76" s="1080"/>
      <c r="AS76" s="1080"/>
      <c r="AT76" s="1080"/>
      <c r="AU76" s="1080"/>
      <c r="AV76" s="1080"/>
      <c r="AW76" s="1080"/>
      <c r="AX76" s="1080"/>
      <c r="AY76" s="1080"/>
      <c r="AZ76" s="1080"/>
      <c r="BA76" s="1080"/>
      <c r="BB76" s="1080"/>
      <c r="BC76" s="1080"/>
      <c r="BD76" s="1080"/>
      <c r="BE76" s="1080"/>
      <c r="BF76" s="1080"/>
      <c r="BG76" s="1080"/>
      <c r="BH76" s="1080"/>
      <c r="BI76" s="1080"/>
      <c r="BJ76" s="1080"/>
      <c r="BK76" s="1080"/>
      <c r="BL76" s="1080"/>
      <c r="BM76" s="1080"/>
      <c r="BN76" s="1080"/>
      <c r="BO76" s="1080"/>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x14ac:dyDescent="0.2">
      <c r="B77" s="84"/>
      <c r="G77" s="1084"/>
      <c r="H77" s="1084"/>
      <c r="I77" s="1084"/>
      <c r="J77" s="1084"/>
      <c r="K77" s="1085"/>
      <c r="L77" s="1085"/>
      <c r="M77" s="1085"/>
      <c r="N77" s="1085"/>
      <c r="AN77" s="1081" t="s">
        <v>555</v>
      </c>
      <c r="AO77" s="1081"/>
      <c r="AP77" s="1081"/>
      <c r="AQ77" s="1081"/>
      <c r="AR77" s="1081"/>
      <c r="AS77" s="1081"/>
      <c r="AT77" s="1081"/>
      <c r="AU77" s="1081"/>
      <c r="AV77" s="1081"/>
      <c r="AW77" s="1081"/>
      <c r="AX77" s="1081"/>
      <c r="AY77" s="1081"/>
      <c r="AZ77" s="1081"/>
      <c r="BA77" s="1081"/>
      <c r="BB77" s="1080" t="s">
        <v>554</v>
      </c>
      <c r="BC77" s="1080"/>
      <c r="BD77" s="1080"/>
      <c r="BE77" s="1080"/>
      <c r="BF77" s="1080"/>
      <c r="BG77" s="1080"/>
      <c r="BH77" s="1080"/>
      <c r="BI77" s="1080"/>
      <c r="BJ77" s="1080"/>
      <c r="BK77" s="1080"/>
      <c r="BL77" s="1080"/>
      <c r="BM77" s="1080"/>
      <c r="BN77" s="1080"/>
      <c r="BO77" s="1080"/>
      <c r="BP77" s="1079">
        <v>14</v>
      </c>
      <c r="BQ77" s="1079"/>
      <c r="BR77" s="1079"/>
      <c r="BS77" s="1079"/>
      <c r="BT77" s="1079"/>
      <c r="BU77" s="1079"/>
      <c r="BV77" s="1079"/>
      <c r="BW77" s="1079"/>
      <c r="BX77" s="1079">
        <v>11.4</v>
      </c>
      <c r="BY77" s="1079"/>
      <c r="BZ77" s="1079"/>
      <c r="CA77" s="1079"/>
      <c r="CB77" s="1079"/>
      <c r="CC77" s="1079"/>
      <c r="CD77" s="1079"/>
      <c r="CE77" s="1079"/>
      <c r="CF77" s="1079">
        <v>10.4</v>
      </c>
      <c r="CG77" s="1079"/>
      <c r="CH77" s="1079"/>
      <c r="CI77" s="1079"/>
      <c r="CJ77" s="1079"/>
      <c r="CK77" s="1079"/>
      <c r="CL77" s="1079"/>
      <c r="CM77" s="1079"/>
      <c r="CN77" s="1079">
        <v>10.9</v>
      </c>
      <c r="CO77" s="1079"/>
      <c r="CP77" s="1079"/>
      <c r="CQ77" s="1079"/>
      <c r="CR77" s="1079"/>
      <c r="CS77" s="1079"/>
      <c r="CT77" s="1079"/>
      <c r="CU77" s="1079"/>
      <c r="CV77" s="1079">
        <v>4.5999999999999996</v>
      </c>
      <c r="CW77" s="1079"/>
      <c r="CX77" s="1079"/>
      <c r="CY77" s="1079"/>
      <c r="CZ77" s="1079"/>
      <c r="DA77" s="1079"/>
      <c r="DB77" s="1079"/>
      <c r="DC77" s="1079"/>
    </row>
    <row r="78" spans="2:107" ht="13.2" x14ac:dyDescent="0.2">
      <c r="B78" s="84"/>
      <c r="G78" s="1084"/>
      <c r="H78" s="1084"/>
      <c r="I78" s="1084"/>
      <c r="J78" s="1084"/>
      <c r="K78" s="1085"/>
      <c r="L78" s="1085"/>
      <c r="M78" s="1085"/>
      <c r="N78" s="1085"/>
      <c r="AN78" s="1081"/>
      <c r="AO78" s="1081"/>
      <c r="AP78" s="1081"/>
      <c r="AQ78" s="1081"/>
      <c r="AR78" s="1081"/>
      <c r="AS78" s="1081"/>
      <c r="AT78" s="1081"/>
      <c r="AU78" s="1081"/>
      <c r="AV78" s="1081"/>
      <c r="AW78" s="1081"/>
      <c r="AX78" s="1081"/>
      <c r="AY78" s="1081"/>
      <c r="AZ78" s="1081"/>
      <c r="BA78" s="1081"/>
      <c r="BB78" s="1080"/>
      <c r="BC78" s="1080"/>
      <c r="BD78" s="1080"/>
      <c r="BE78" s="1080"/>
      <c r="BF78" s="1080"/>
      <c r="BG78" s="1080"/>
      <c r="BH78" s="1080"/>
      <c r="BI78" s="1080"/>
      <c r="BJ78" s="1080"/>
      <c r="BK78" s="1080"/>
      <c r="BL78" s="1080"/>
      <c r="BM78" s="1080"/>
      <c r="BN78" s="1080"/>
      <c r="BO78" s="1080"/>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x14ac:dyDescent="0.2">
      <c r="B79" s="84"/>
      <c r="G79" s="1084"/>
      <c r="H79" s="1084"/>
      <c r="I79" s="1083"/>
      <c r="J79" s="1083"/>
      <c r="K79" s="1082"/>
      <c r="L79" s="1082"/>
      <c r="M79" s="1082"/>
      <c r="N79" s="1082"/>
      <c r="AN79" s="1081"/>
      <c r="AO79" s="1081"/>
      <c r="AP79" s="1081"/>
      <c r="AQ79" s="1081"/>
      <c r="AR79" s="1081"/>
      <c r="AS79" s="1081"/>
      <c r="AT79" s="1081"/>
      <c r="AU79" s="1081"/>
      <c r="AV79" s="1081"/>
      <c r="AW79" s="1081"/>
      <c r="AX79" s="1081"/>
      <c r="AY79" s="1081"/>
      <c r="AZ79" s="1081"/>
      <c r="BA79" s="1081"/>
      <c r="BB79" s="1080" t="s">
        <v>553</v>
      </c>
      <c r="BC79" s="1080"/>
      <c r="BD79" s="1080"/>
      <c r="BE79" s="1080"/>
      <c r="BF79" s="1080"/>
      <c r="BG79" s="1080"/>
      <c r="BH79" s="1080"/>
      <c r="BI79" s="1080"/>
      <c r="BJ79" s="1080"/>
      <c r="BK79" s="1080"/>
      <c r="BL79" s="1080"/>
      <c r="BM79" s="1080"/>
      <c r="BN79" s="1080"/>
      <c r="BO79" s="1080"/>
      <c r="BP79" s="1079">
        <v>6.5</v>
      </c>
      <c r="BQ79" s="1079"/>
      <c r="BR79" s="1079"/>
      <c r="BS79" s="1079"/>
      <c r="BT79" s="1079"/>
      <c r="BU79" s="1079"/>
      <c r="BV79" s="1079"/>
      <c r="BW79" s="1079"/>
      <c r="BX79" s="1079">
        <v>6.7</v>
      </c>
      <c r="BY79" s="1079"/>
      <c r="BZ79" s="1079"/>
      <c r="CA79" s="1079"/>
      <c r="CB79" s="1079"/>
      <c r="CC79" s="1079"/>
      <c r="CD79" s="1079"/>
      <c r="CE79" s="1079"/>
      <c r="CF79" s="1079">
        <v>6.6</v>
      </c>
      <c r="CG79" s="1079"/>
      <c r="CH79" s="1079"/>
      <c r="CI79" s="1079"/>
      <c r="CJ79" s="1079"/>
      <c r="CK79" s="1079"/>
      <c r="CL79" s="1079"/>
      <c r="CM79" s="1079"/>
      <c r="CN79" s="1079">
        <v>5.9</v>
      </c>
      <c r="CO79" s="1079"/>
      <c r="CP79" s="1079"/>
      <c r="CQ79" s="1079"/>
      <c r="CR79" s="1079"/>
      <c r="CS79" s="1079"/>
      <c r="CT79" s="1079"/>
      <c r="CU79" s="1079"/>
      <c r="CV79" s="1079">
        <v>6.3</v>
      </c>
      <c r="CW79" s="1079"/>
      <c r="CX79" s="1079"/>
      <c r="CY79" s="1079"/>
      <c r="CZ79" s="1079"/>
      <c r="DA79" s="1079"/>
      <c r="DB79" s="1079"/>
      <c r="DC79" s="1079"/>
    </row>
    <row r="80" spans="2:107" ht="13.2" x14ac:dyDescent="0.2">
      <c r="B80" s="84"/>
      <c r="G80" s="1084"/>
      <c r="H80" s="1084"/>
      <c r="I80" s="1083"/>
      <c r="J80" s="1083"/>
      <c r="K80" s="1082"/>
      <c r="L80" s="1082"/>
      <c r="M80" s="1082"/>
      <c r="N80" s="1082"/>
      <c r="AN80" s="1081"/>
      <c r="AO80" s="1081"/>
      <c r="AP80" s="1081"/>
      <c r="AQ80" s="1081"/>
      <c r="AR80" s="1081"/>
      <c r="AS80" s="1081"/>
      <c r="AT80" s="1081"/>
      <c r="AU80" s="1081"/>
      <c r="AV80" s="1081"/>
      <c r="AW80" s="1081"/>
      <c r="AX80" s="1081"/>
      <c r="AY80" s="1081"/>
      <c r="AZ80" s="1081"/>
      <c r="BA80" s="1081"/>
      <c r="BB80" s="1080"/>
      <c r="BC80" s="1080"/>
      <c r="BD80" s="1080"/>
      <c r="BE80" s="1080"/>
      <c r="BF80" s="1080"/>
      <c r="BG80" s="1080"/>
      <c r="BH80" s="1080"/>
      <c r="BI80" s="1080"/>
      <c r="BJ80" s="1080"/>
      <c r="BK80" s="1080"/>
      <c r="BL80" s="1080"/>
      <c r="BM80" s="1080"/>
      <c r="BN80" s="1080"/>
      <c r="BO80" s="1080"/>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x14ac:dyDescent="0.2">
      <c r="B81" s="84"/>
    </row>
    <row r="82" spans="2:109" ht="16.2" x14ac:dyDescent="0.2">
      <c r="B82" s="84"/>
      <c r="K82" s="1078"/>
      <c r="L82" s="1078"/>
      <c r="M82" s="1078"/>
      <c r="N82" s="1078"/>
      <c r="AQ82" s="1078"/>
      <c r="AR82" s="1078"/>
      <c r="AS82" s="1078"/>
      <c r="AT82" s="1078"/>
      <c r="BC82" s="1078"/>
      <c r="BD82" s="1078"/>
      <c r="BE82" s="1078"/>
      <c r="BF82" s="1078"/>
      <c r="BO82" s="1078"/>
      <c r="BP82" s="1078"/>
      <c r="BQ82" s="1078"/>
      <c r="BR82" s="1078"/>
      <c r="CA82" s="1078"/>
      <c r="CB82" s="1078"/>
      <c r="CC82" s="1078"/>
      <c r="CD82" s="1078"/>
      <c r="CM82" s="1078"/>
      <c r="CN82" s="1078"/>
      <c r="CO82" s="1078"/>
      <c r="CP82" s="1078"/>
      <c r="CY82" s="1078"/>
      <c r="CZ82" s="1078"/>
      <c r="DA82" s="1078"/>
      <c r="DB82" s="1078"/>
      <c r="DC82" s="1078"/>
    </row>
    <row r="83" spans="2:109" ht="13.2" x14ac:dyDescent="0.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69"/>
    </row>
    <row r="84" spans="2:109" ht="13.2" x14ac:dyDescent="0.2">
      <c r="DD84" s="163"/>
      <c r="DE84" s="163"/>
    </row>
    <row r="85" spans="2:109" ht="13.2" x14ac:dyDescent="0.2">
      <c r="DD85" s="163"/>
      <c r="DE85" s="163"/>
    </row>
  </sheetData>
  <sheetProtection algorithmName="SHA-512" hashValue="K1r5cxYFlHg7ps4+kzCGNQ1UsKy9G6mA5vovBXZT31QEB86e241fTlevFq33Rys5OHOruWBcWj4CZKlQNZ3TKA==" saltValue="hE6v+VFp0kjyOA2mAO2wNQ==" spinCount="100000" sheet="1" objects="1" scenarios="1" formatCells="0"/>
  <mergeCells count="112">
    <mergeCell ref="CV77:DC78"/>
    <mergeCell ref="I79:J80"/>
    <mergeCell ref="K79:K80"/>
    <mergeCell ref="L79:L80"/>
    <mergeCell ref="M79:M80"/>
    <mergeCell ref="N79:N80"/>
    <mergeCell ref="BB79:BO80"/>
    <mergeCell ref="BP79:BW80"/>
    <mergeCell ref="BX79:CE80"/>
    <mergeCell ref="CF79:CM80"/>
    <mergeCell ref="AN77:BA80"/>
    <mergeCell ref="BB77:BO78"/>
    <mergeCell ref="BP77:BW78"/>
    <mergeCell ref="BX77:CE78"/>
    <mergeCell ref="CF77:CM78"/>
    <mergeCell ref="CN77:CU78"/>
    <mergeCell ref="BX75:CE76"/>
    <mergeCell ref="CF75:CM76"/>
    <mergeCell ref="CV79:DC80"/>
    <mergeCell ref="CV75:DC76"/>
    <mergeCell ref="G77:H80"/>
    <mergeCell ref="I77:J78"/>
    <mergeCell ref="K77:K78"/>
    <mergeCell ref="L77:L78"/>
    <mergeCell ref="M77:M78"/>
    <mergeCell ref="N77:N78"/>
    <mergeCell ref="I75:J76"/>
    <mergeCell ref="K75:K76"/>
    <mergeCell ref="L75:L76"/>
    <mergeCell ref="M75:M76"/>
    <mergeCell ref="N75:N76"/>
    <mergeCell ref="BB75:BO76"/>
    <mergeCell ref="BB73:BO74"/>
    <mergeCell ref="BP73:BW74"/>
    <mergeCell ref="BX73:CE74"/>
    <mergeCell ref="CF73:CM74"/>
    <mergeCell ref="CN73:CU74"/>
    <mergeCell ref="CV73:DC74"/>
    <mergeCell ref="CV57:DC58"/>
    <mergeCell ref="CN79:CU80"/>
    <mergeCell ref="AN65:DC69"/>
    <mergeCell ref="G73:H76"/>
    <mergeCell ref="I73:J74"/>
    <mergeCell ref="K73:K74"/>
    <mergeCell ref="L73:L74"/>
    <mergeCell ref="M73:M74"/>
    <mergeCell ref="N73:N74"/>
    <mergeCell ref="AN73:BA76"/>
    <mergeCell ref="CV55:DC56"/>
    <mergeCell ref="I57:J58"/>
    <mergeCell ref="K57:K58"/>
    <mergeCell ref="L57:L58"/>
    <mergeCell ref="M57:M58"/>
    <mergeCell ref="N57:N58"/>
    <mergeCell ref="BB57:BO58"/>
    <mergeCell ref="BP57:BW58"/>
    <mergeCell ref="BX57:CE58"/>
    <mergeCell ref="CF57:CM58"/>
    <mergeCell ref="BP53:BW54"/>
    <mergeCell ref="BX53:CE54"/>
    <mergeCell ref="CF53:CM54"/>
    <mergeCell ref="CN53:CU54"/>
    <mergeCell ref="CN75:CU76"/>
    <mergeCell ref="BX55:CE56"/>
    <mergeCell ref="CF55:CM56"/>
    <mergeCell ref="CN55:CU56"/>
    <mergeCell ref="CN57:CU58"/>
    <mergeCell ref="BP75:BW76"/>
    <mergeCell ref="I53:J54"/>
    <mergeCell ref="K53:K54"/>
    <mergeCell ref="L53:L54"/>
    <mergeCell ref="M53:M54"/>
    <mergeCell ref="N53:N54"/>
    <mergeCell ref="BB53:BO54"/>
    <mergeCell ref="BB51:BO52"/>
    <mergeCell ref="BP51:BW52"/>
    <mergeCell ref="BX51:CE52"/>
    <mergeCell ref="CF51:CM52"/>
    <mergeCell ref="CN51:CU52"/>
    <mergeCell ref="CV51:DC52"/>
    <mergeCell ref="BB55:BO56"/>
    <mergeCell ref="BP55:BW56"/>
    <mergeCell ref="AN43:DC47"/>
    <mergeCell ref="G51:H54"/>
    <mergeCell ref="I51:J52"/>
    <mergeCell ref="K51:K52"/>
    <mergeCell ref="L51:L52"/>
    <mergeCell ref="M51:M52"/>
    <mergeCell ref="N51:N52"/>
    <mergeCell ref="AN51:BA54"/>
    <mergeCell ref="I55:J56"/>
    <mergeCell ref="K55:K56"/>
    <mergeCell ref="L55:L56"/>
    <mergeCell ref="M55:M56"/>
    <mergeCell ref="N55:N56"/>
    <mergeCell ref="AN55:BA58"/>
    <mergeCell ref="CV50:DC50"/>
    <mergeCell ref="G72:J72"/>
    <mergeCell ref="AN72:BO72"/>
    <mergeCell ref="BP72:BW72"/>
    <mergeCell ref="BX72:CE72"/>
    <mergeCell ref="CF72:CM72"/>
    <mergeCell ref="CN72:CU72"/>
    <mergeCell ref="CV72:DC72"/>
    <mergeCell ref="CV53:DC54"/>
    <mergeCell ref="G55:H58"/>
    <mergeCell ref="G50:J50"/>
    <mergeCell ref="AN50:BO50"/>
    <mergeCell ref="BP50:BW50"/>
    <mergeCell ref="BX50:CE50"/>
    <mergeCell ref="CF50:CM50"/>
    <mergeCell ref="CN50:CU5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A836-2099-4B88-B473-C94C1BC6E500}">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x14ac:dyDescent="0.2">
      <c r="S2" s="82"/>
      <c r="AH2" s="82"/>
    </row>
    <row r="3" spans="1: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x14ac:dyDescent="0.2"/>
    <row r="5" spans="1:34" ht="13.2" x14ac:dyDescent="0.2"/>
    <row r="6" spans="1:34" ht="13.2" x14ac:dyDescent="0.2"/>
    <row r="7" spans="1:34" ht="13.2" x14ac:dyDescent="0.2"/>
    <row r="8" spans="1:34" ht="13.2" x14ac:dyDescent="0.2"/>
    <row r="9" spans="1:34" ht="13.2" x14ac:dyDescent="0.2">
      <c r="AH9" s="8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110</v>
      </c>
    </row>
  </sheetData>
  <sheetProtection algorithmName="SHA-512" hashValue="+5/8eGPL3tJpWTeuhKsm3od3/ANjdXpfLzeHA9k6btCpK4Kq3oysPjfx09IauyCsEOdmS1xArwUeKJ2tWh3eIA==" saltValue="zV7dz4ICvP1tyNjaxh4Tjw==" spinCount="100000" sheet="1" objects="1" scenarios="1"/>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B0DC-BF19-4251-8271-97DAEE08B86F}">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x14ac:dyDescent="0.2">
      <c r="S2" s="82"/>
      <c r="AH2" s="82"/>
    </row>
    <row r="3" spans="2: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x14ac:dyDescent="0.2"/>
    <row r="5" spans="2:34" ht="13.2" x14ac:dyDescent="0.2"/>
    <row r="6" spans="2:34" ht="13.2" x14ac:dyDescent="0.2"/>
    <row r="7" spans="2:34" ht="13.2" x14ac:dyDescent="0.2"/>
    <row r="8" spans="2:34" ht="13.2" x14ac:dyDescent="0.2"/>
    <row r="9" spans="2:34" ht="13.2" x14ac:dyDescent="0.2">
      <c r="AH9" s="8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c r="AG59" s="82"/>
      <c r="AH59" s="82"/>
    </row>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110</v>
      </c>
    </row>
  </sheetData>
  <sheetProtection algorithmName="SHA-512" hashValue="d5HqMF7ygYywCLrYshzb37U+k5AW4S9mYFN3Gr90MTWJXoruLSnDw0Yfc1zvrEPSGPPlJ5giJ71YClpw90FRsg==" saltValue="x7ngl5hY3E30VIME0T5JWQ==" spinCount="100000" sheet="1" objects="1" scenarios="1"/>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79" customWidth="1"/>
    <col min="2" max="8" width="13.33203125" style="279" customWidth="1"/>
    <col min="9" max="16384" width="11.109375" style="279"/>
  </cols>
  <sheetData>
    <row r="1" spans="1:8" x14ac:dyDescent="0.2">
      <c r="A1" s="99"/>
      <c r="B1" s="105"/>
      <c r="C1" s="109"/>
      <c r="D1" s="115"/>
      <c r="E1" s="125"/>
      <c r="F1" s="125"/>
      <c r="G1" s="125"/>
      <c r="H1" s="159"/>
    </row>
    <row r="2" spans="1:8" x14ac:dyDescent="0.2">
      <c r="A2" s="100"/>
      <c r="B2" s="106"/>
      <c r="C2" s="286"/>
      <c r="D2" s="116" t="s">
        <v>90</v>
      </c>
      <c r="E2" s="126"/>
      <c r="F2" s="294" t="s">
        <v>490</v>
      </c>
      <c r="G2" s="150"/>
      <c r="H2" s="160"/>
    </row>
    <row r="3" spans="1:8" x14ac:dyDescent="0.2">
      <c r="A3" s="116" t="s">
        <v>239</v>
      </c>
      <c r="B3" s="108"/>
      <c r="C3" s="287"/>
      <c r="D3" s="290">
        <v>69719</v>
      </c>
      <c r="E3" s="292"/>
      <c r="F3" s="295">
        <v>53655</v>
      </c>
      <c r="G3" s="297"/>
      <c r="H3" s="300"/>
    </row>
    <row r="4" spans="1:8" x14ac:dyDescent="0.2">
      <c r="A4" s="101"/>
      <c r="B4" s="107"/>
      <c r="C4" s="288"/>
      <c r="D4" s="291">
        <v>53935</v>
      </c>
      <c r="E4" s="293"/>
      <c r="F4" s="296">
        <v>32719</v>
      </c>
      <c r="G4" s="298"/>
      <c r="H4" s="301"/>
    </row>
    <row r="5" spans="1:8" x14ac:dyDescent="0.2">
      <c r="A5" s="116" t="s">
        <v>467</v>
      </c>
      <c r="B5" s="108"/>
      <c r="C5" s="287"/>
      <c r="D5" s="290">
        <v>17338</v>
      </c>
      <c r="E5" s="292"/>
      <c r="F5" s="295">
        <v>53869</v>
      </c>
      <c r="G5" s="297"/>
      <c r="H5" s="300"/>
    </row>
    <row r="6" spans="1:8" x14ac:dyDescent="0.2">
      <c r="A6" s="101"/>
      <c r="B6" s="107"/>
      <c r="C6" s="288"/>
      <c r="D6" s="291">
        <v>12603</v>
      </c>
      <c r="E6" s="293"/>
      <c r="F6" s="296">
        <v>35046</v>
      </c>
      <c r="G6" s="298"/>
      <c r="H6" s="301"/>
    </row>
    <row r="7" spans="1:8" x14ac:dyDescent="0.2">
      <c r="A7" s="116" t="s">
        <v>488</v>
      </c>
      <c r="B7" s="108"/>
      <c r="C7" s="287"/>
      <c r="D7" s="290">
        <v>69862</v>
      </c>
      <c r="E7" s="292"/>
      <c r="F7" s="295">
        <v>59119</v>
      </c>
      <c r="G7" s="297"/>
      <c r="H7" s="300"/>
    </row>
    <row r="8" spans="1:8" x14ac:dyDescent="0.2">
      <c r="A8" s="101"/>
      <c r="B8" s="107"/>
      <c r="C8" s="288"/>
      <c r="D8" s="291">
        <v>27432</v>
      </c>
      <c r="E8" s="293"/>
      <c r="F8" s="296">
        <v>29900</v>
      </c>
      <c r="G8" s="298"/>
      <c r="H8" s="301"/>
    </row>
    <row r="9" spans="1:8" x14ac:dyDescent="0.2">
      <c r="A9" s="116" t="s">
        <v>436</v>
      </c>
      <c r="B9" s="108"/>
      <c r="C9" s="287"/>
      <c r="D9" s="290">
        <v>39483</v>
      </c>
      <c r="E9" s="292"/>
      <c r="F9" s="295">
        <v>53895</v>
      </c>
      <c r="G9" s="297"/>
      <c r="H9" s="300"/>
    </row>
    <row r="10" spans="1:8" x14ac:dyDescent="0.2">
      <c r="A10" s="101"/>
      <c r="B10" s="107"/>
      <c r="C10" s="288"/>
      <c r="D10" s="291">
        <v>25500</v>
      </c>
      <c r="E10" s="293"/>
      <c r="F10" s="296">
        <v>31224</v>
      </c>
      <c r="G10" s="298"/>
      <c r="H10" s="301"/>
    </row>
    <row r="11" spans="1:8" x14ac:dyDescent="0.2">
      <c r="A11" s="116" t="s">
        <v>324</v>
      </c>
      <c r="B11" s="108"/>
      <c r="C11" s="287"/>
      <c r="D11" s="290">
        <v>66269</v>
      </c>
      <c r="E11" s="292"/>
      <c r="F11" s="295">
        <v>47161</v>
      </c>
      <c r="G11" s="297"/>
      <c r="H11" s="300"/>
    </row>
    <row r="12" spans="1:8" x14ac:dyDescent="0.2">
      <c r="A12" s="101"/>
      <c r="B12" s="107"/>
      <c r="C12" s="289"/>
      <c r="D12" s="291">
        <v>58939</v>
      </c>
      <c r="E12" s="293"/>
      <c r="F12" s="296">
        <v>24595</v>
      </c>
      <c r="G12" s="298"/>
      <c r="H12" s="301"/>
    </row>
    <row r="13" spans="1:8" x14ac:dyDescent="0.2">
      <c r="A13" s="116"/>
      <c r="B13" s="108"/>
      <c r="C13" s="287"/>
      <c r="D13" s="290">
        <v>52534</v>
      </c>
      <c r="E13" s="292"/>
      <c r="F13" s="295">
        <v>53540</v>
      </c>
      <c r="G13" s="299"/>
      <c r="H13" s="300"/>
    </row>
    <row r="14" spans="1:8" x14ac:dyDescent="0.2">
      <c r="A14" s="101"/>
      <c r="B14" s="107"/>
      <c r="C14" s="288"/>
      <c r="D14" s="291">
        <v>35682</v>
      </c>
      <c r="E14" s="293"/>
      <c r="F14" s="296">
        <v>30697</v>
      </c>
      <c r="G14" s="298"/>
      <c r="H14" s="301"/>
    </row>
    <row r="17" spans="1:11" x14ac:dyDescent="0.2">
      <c r="A17" s="279" t="s">
        <v>30</v>
      </c>
    </row>
    <row r="18" spans="1:11" x14ac:dyDescent="0.2">
      <c r="A18" s="280"/>
      <c r="B18" s="280" t="str">
        <f>実質収支比率等に係る経年分析!F$46</f>
        <v>H29</v>
      </c>
      <c r="C18" s="280" t="str">
        <f>実質収支比率等に係る経年分析!G$46</f>
        <v>H30</v>
      </c>
      <c r="D18" s="280" t="str">
        <f>実質収支比率等に係る経年分析!H$46</f>
        <v>R01</v>
      </c>
      <c r="E18" s="280" t="str">
        <f>実質収支比率等に係る経年分析!I$46</f>
        <v>R02</v>
      </c>
      <c r="F18" s="280" t="str">
        <f>実質収支比率等に係る経年分析!J$46</f>
        <v>R03</v>
      </c>
    </row>
    <row r="19" spans="1:11" x14ac:dyDescent="0.2">
      <c r="A19" s="280" t="s">
        <v>96</v>
      </c>
      <c r="B19" s="280">
        <f>ROUND(VALUE(SUBSTITUTE(実質収支比率等に係る経年分析!F$48,"▲","-")),2)</f>
        <v>0.34</v>
      </c>
      <c r="C19" s="280">
        <f>ROUND(VALUE(SUBSTITUTE(実質収支比率等に係る経年分析!G$48,"▲","-")),2)</f>
        <v>0.24</v>
      </c>
      <c r="D19" s="280">
        <f>ROUND(VALUE(SUBSTITUTE(実質収支比率等に係る経年分析!H$48,"▲","-")),2)</f>
        <v>0.46</v>
      </c>
      <c r="E19" s="280">
        <f>ROUND(VALUE(SUBSTITUTE(実質収支比率等に係る経年分析!I$48,"▲","-")),2)</f>
        <v>0.16</v>
      </c>
      <c r="F19" s="280">
        <f>ROUND(VALUE(SUBSTITUTE(実質収支比率等に係る経年分析!J$48,"▲","-")),2)</f>
        <v>0.2</v>
      </c>
    </row>
    <row r="20" spans="1:11" x14ac:dyDescent="0.2">
      <c r="A20" s="280" t="s">
        <v>44</v>
      </c>
      <c r="B20" s="280">
        <f>ROUND(VALUE(SUBSTITUTE(実質収支比率等に係る経年分析!F$47,"▲","-")),2)</f>
        <v>24.5</v>
      </c>
      <c r="C20" s="280">
        <f>ROUND(VALUE(SUBSTITUTE(実質収支比率等に係る経年分析!G$47,"▲","-")),2)</f>
        <v>23.43</v>
      </c>
      <c r="D20" s="280">
        <f>ROUND(VALUE(SUBSTITUTE(実質収支比率等に係る経年分析!H$47,"▲","-")),2)</f>
        <v>23.28</v>
      </c>
      <c r="E20" s="280">
        <f>ROUND(VALUE(SUBSTITUTE(実質収支比率等に係る経年分析!I$47,"▲","-")),2)</f>
        <v>20.89</v>
      </c>
      <c r="F20" s="280">
        <f>ROUND(VALUE(SUBSTITUTE(実質収支比率等に係る経年分析!J$47,"▲","-")),2)</f>
        <v>20.04</v>
      </c>
    </row>
    <row r="21" spans="1:11" x14ac:dyDescent="0.2">
      <c r="A21" s="280" t="s">
        <v>121</v>
      </c>
      <c r="B21" s="280">
        <f>IF(ISNUMBER(VALUE(SUBSTITUTE(実質収支比率等に係る経年分析!F$49,"▲","-"))),ROUND(VALUE(SUBSTITUTE(実質収支比率等に係る経年分析!F$49,"▲","-")),2),NA())</f>
        <v>-2.4500000000000002</v>
      </c>
      <c r="C21" s="280">
        <f>IF(ISNUMBER(VALUE(SUBSTITUTE(実質収支比率等に係る経年分析!G$49,"▲","-"))),ROUND(VALUE(SUBSTITUTE(実質収支比率等に係る経年分析!G$49,"▲","-")),2),NA())</f>
        <v>-1.43</v>
      </c>
      <c r="D21" s="280">
        <f>IF(ISNUMBER(VALUE(SUBSTITUTE(実質収支比率等に係る経年分析!H$49,"▲","-"))),ROUND(VALUE(SUBSTITUTE(実質収支比率等に係る経年分析!H$49,"▲","-")),2),NA())</f>
        <v>0.25</v>
      </c>
      <c r="E21" s="280">
        <f>IF(ISNUMBER(VALUE(SUBSTITUTE(実質収支比率等に係る経年分析!I$49,"▲","-"))),ROUND(VALUE(SUBSTITUTE(実質収支比率等に係る経年分析!I$49,"▲","-")),2),NA())</f>
        <v>3.89</v>
      </c>
      <c r="F21" s="280">
        <f>IF(ISNUMBER(VALUE(SUBSTITUTE(実質収支比率等に係る経年分析!J$49,"▲","-"))),ROUND(VALUE(SUBSTITUTE(実質収支比率等に係る経年分析!J$49,"▲","-")),2),NA())</f>
        <v>0.12</v>
      </c>
    </row>
    <row r="24" spans="1:11" x14ac:dyDescent="0.2">
      <c r="A24" s="279" t="s">
        <v>108</v>
      </c>
    </row>
    <row r="25" spans="1:11" x14ac:dyDescent="0.2">
      <c r="A25" s="281"/>
      <c r="B25" s="281" t="str">
        <f>連結実質赤字比率に係る赤字・黒字の構成分析!F$33</f>
        <v>H29</v>
      </c>
      <c r="C25" s="281"/>
      <c r="D25" s="281" t="str">
        <f>連結実質赤字比率に係る赤字・黒字の構成分析!G$33</f>
        <v>H30</v>
      </c>
      <c r="E25" s="281"/>
      <c r="F25" s="281" t="str">
        <f>連結実質赤字比率に係る赤字・黒字の構成分析!H$33</f>
        <v>R01</v>
      </c>
      <c r="G25" s="281"/>
      <c r="H25" s="281" t="str">
        <f>連結実質赤字比率に係る赤字・黒字の構成分析!I$33</f>
        <v>R02</v>
      </c>
      <c r="I25" s="281"/>
      <c r="J25" s="281" t="str">
        <f>連結実質赤字比率に係る赤字・黒字の構成分析!J$33</f>
        <v>R03</v>
      </c>
      <c r="K25" s="281"/>
    </row>
    <row r="26" spans="1:11" x14ac:dyDescent="0.2">
      <c r="A26" s="281"/>
      <c r="B26" s="281" t="s">
        <v>123</v>
      </c>
      <c r="C26" s="281" t="s">
        <v>75</v>
      </c>
      <c r="D26" s="281" t="s">
        <v>123</v>
      </c>
      <c r="E26" s="281" t="s">
        <v>75</v>
      </c>
      <c r="F26" s="281" t="s">
        <v>123</v>
      </c>
      <c r="G26" s="281" t="s">
        <v>75</v>
      </c>
      <c r="H26" s="281" t="s">
        <v>123</v>
      </c>
      <c r="I26" s="281" t="s">
        <v>75</v>
      </c>
      <c r="J26" s="281" t="s">
        <v>123</v>
      </c>
      <c r="K26" s="281" t="s">
        <v>75</v>
      </c>
    </row>
    <row r="27" spans="1:11" x14ac:dyDescent="0.2">
      <c r="A27" s="281" t="str">
        <f>IF(連結実質赤字比率に係る赤字・黒字の構成分析!C$43="",NA(),連結実質赤字比率に係る赤字・黒字の構成分析!C$43)</f>
        <v>その他会計（黒字）</v>
      </c>
      <c r="B27" s="281" t="e">
        <f>IF(ROUND(VALUE(SUBSTITUTE(連結実質赤字比率に係る赤字・黒字の構成分析!F$43,"▲","-")),2)&lt;0,ABS(ROUND(VALUE(SUBSTITUTE(連結実質赤字比率に係る赤字・黒字の構成分析!F$43,"▲","-")),2)),NA())</f>
        <v>#N/A</v>
      </c>
      <c r="C27" s="281">
        <f>IF(ROUND(VALUE(SUBSTITUTE(連結実質赤字比率に係る赤字・黒字の構成分析!F$43,"▲","-")),2)&gt;=0,ABS(ROUND(VALUE(SUBSTITUTE(連結実質赤字比率に係る赤字・黒字の構成分析!F$43,"▲","-")),2)),NA())</f>
        <v>0</v>
      </c>
      <c r="D27" s="281" t="e">
        <f>IF(ROUND(VALUE(SUBSTITUTE(連結実質赤字比率に係る赤字・黒字の構成分析!G$43,"▲","-")),2)&lt;0,ABS(ROUND(VALUE(SUBSTITUTE(連結実質赤字比率に係る赤字・黒字の構成分析!G$43,"▲","-")),2)),NA())</f>
        <v>#N/A</v>
      </c>
      <c r="E27" s="281">
        <f>IF(ROUND(VALUE(SUBSTITUTE(連結実質赤字比率に係る赤字・黒字の構成分析!G$43,"▲","-")),2)&gt;=0,ABS(ROUND(VALUE(SUBSTITUTE(連結実質赤字比率に係る赤字・黒字の構成分析!G$43,"▲","-")),2)),NA())</f>
        <v>0</v>
      </c>
      <c r="F27" s="281" t="e">
        <f>IF(ROUND(VALUE(SUBSTITUTE(連結実質赤字比率に係る赤字・黒字の構成分析!H$43,"▲","-")),2)&lt;0,ABS(ROUND(VALUE(SUBSTITUTE(連結実質赤字比率に係る赤字・黒字の構成分析!H$43,"▲","-")),2)),NA())</f>
        <v>#N/A</v>
      </c>
      <c r="G27" s="281">
        <f>IF(ROUND(VALUE(SUBSTITUTE(連結実質赤字比率に係る赤字・黒字の構成分析!H$43,"▲","-")),2)&gt;=0,ABS(ROUND(VALUE(SUBSTITUTE(連結実質赤字比率に係る赤字・黒字の構成分析!H$43,"▲","-")),2)),NA())</f>
        <v>0</v>
      </c>
      <c r="H27" s="281" t="e">
        <f>IF(ROUND(VALUE(SUBSTITUTE(連結実質赤字比率に係る赤字・黒字の構成分析!I$43,"▲","-")),2)&lt;0,ABS(ROUND(VALUE(SUBSTITUTE(連結実質赤字比率に係る赤字・黒字の構成分析!I$43,"▲","-")),2)),NA())</f>
        <v>#N/A</v>
      </c>
      <c r="I27" s="281">
        <f>IF(ROUND(VALUE(SUBSTITUTE(連結実質赤字比率に係る赤字・黒字の構成分析!I$43,"▲","-")),2)&gt;=0,ABS(ROUND(VALUE(SUBSTITUTE(連結実質赤字比率に係る赤字・黒字の構成分析!I$43,"▲","-")),2)),NA())</f>
        <v>0</v>
      </c>
      <c r="J27" s="281" t="e">
        <f>IF(ROUND(VALUE(SUBSTITUTE(連結実質赤字比率に係る赤字・黒字の構成分析!J$43,"▲","-")),2)&lt;0,ABS(ROUND(VALUE(SUBSTITUTE(連結実質赤字比率に係る赤字・黒字の構成分析!J$43,"▲","-")),2)),NA())</f>
        <v>#N/A</v>
      </c>
      <c r="K27" s="281">
        <f>IF(ROUND(VALUE(SUBSTITUTE(連結実質赤字比率に係る赤字・黒字の構成分析!J$43,"▲","-")),2)&gt;=0,ABS(ROUND(VALUE(SUBSTITUTE(連結実質赤字比率に係る赤字・黒字の構成分析!J$43,"▲","-")),2)),NA())</f>
        <v>0</v>
      </c>
    </row>
    <row r="28" spans="1:11" x14ac:dyDescent="0.2">
      <c r="A28" s="281" t="str">
        <f>IF(連結実質赤字比率に係る赤字・黒字の構成分析!C$42="",NA(),連結実質赤字比率に係る赤字・黒字の構成分析!C$42)</f>
        <v>その他会計（赤字）</v>
      </c>
      <c r="B28" s="281" t="e">
        <f>IF(ROUND(VALUE(SUBSTITUTE(連結実質赤字比率に係る赤字・黒字の構成分析!F$42,"▲","-")),2)&lt;0,ABS(ROUND(VALUE(SUBSTITUTE(連結実質赤字比率に係る赤字・黒字の構成分析!F$42,"▲","-")),2)),NA())</f>
        <v>#VALUE!</v>
      </c>
      <c r="C28" s="281" t="e">
        <f>IF(ROUND(VALUE(SUBSTITUTE(連結実質赤字比率に係る赤字・黒字の構成分析!F$42,"▲","-")),2)&gt;=0,ABS(ROUND(VALUE(SUBSTITUTE(連結実質赤字比率に係る赤字・黒字の構成分析!F$42,"▲","-")),2)),NA())</f>
        <v>#VALUE!</v>
      </c>
      <c r="D28" s="281" t="e">
        <f>IF(ROUND(VALUE(SUBSTITUTE(連結実質赤字比率に係る赤字・黒字の構成分析!G$42,"▲","-")),2)&lt;0,ABS(ROUND(VALUE(SUBSTITUTE(連結実質赤字比率に係る赤字・黒字の構成分析!G$42,"▲","-")),2)),NA())</f>
        <v>#VALUE!</v>
      </c>
      <c r="E28" s="281" t="e">
        <f>IF(ROUND(VALUE(SUBSTITUTE(連結実質赤字比率に係る赤字・黒字の構成分析!G$42,"▲","-")),2)&gt;=0,ABS(ROUND(VALUE(SUBSTITUTE(連結実質赤字比率に係る赤字・黒字の構成分析!G$42,"▲","-")),2)),NA())</f>
        <v>#VALUE!</v>
      </c>
      <c r="F28" s="281" t="e">
        <f>IF(ROUND(VALUE(SUBSTITUTE(連結実質赤字比率に係る赤字・黒字の構成分析!H$42,"▲","-")),2)&lt;0,ABS(ROUND(VALUE(SUBSTITUTE(連結実質赤字比率に係る赤字・黒字の構成分析!H$42,"▲","-")),2)),NA())</f>
        <v>#VALUE!</v>
      </c>
      <c r="G28" s="281" t="e">
        <f>IF(ROUND(VALUE(SUBSTITUTE(連結実質赤字比率に係る赤字・黒字の構成分析!H$42,"▲","-")),2)&gt;=0,ABS(ROUND(VALUE(SUBSTITUTE(連結実質赤字比率に係る赤字・黒字の構成分析!H$42,"▲","-")),2)),NA())</f>
        <v>#VALUE!</v>
      </c>
      <c r="H28" s="281" t="e">
        <f>IF(ROUND(VALUE(SUBSTITUTE(連結実質赤字比率に係る赤字・黒字の構成分析!I$42,"▲","-")),2)&lt;0,ABS(ROUND(VALUE(SUBSTITUTE(連結実質赤字比率に係る赤字・黒字の構成分析!I$42,"▲","-")),2)),NA())</f>
        <v>#VALUE!</v>
      </c>
      <c r="I28" s="281" t="e">
        <f>IF(ROUND(VALUE(SUBSTITUTE(連結実質赤字比率に係る赤字・黒字の構成分析!I$42,"▲","-")),2)&gt;=0,ABS(ROUND(VALUE(SUBSTITUTE(連結実質赤字比率に係る赤字・黒字の構成分析!I$42,"▲","-")),2)),NA())</f>
        <v>#VALUE!</v>
      </c>
      <c r="J28" s="281" t="e">
        <f>IF(ROUND(VALUE(SUBSTITUTE(連結実質赤字比率に係る赤字・黒字の構成分析!J$42,"▲","-")),2)&lt;0,ABS(ROUND(VALUE(SUBSTITUTE(連結実質赤字比率に係る赤字・黒字の構成分析!J$42,"▲","-")),2)),NA())</f>
        <v>#VALUE!</v>
      </c>
      <c r="K28" s="281" t="e">
        <f>IF(ROUND(VALUE(SUBSTITUTE(連結実質赤字比率に係る赤字・黒字の構成分析!J$42,"▲","-")),2)&gt;=0,ABS(ROUND(VALUE(SUBSTITUTE(連結実質赤字比率に係る赤字・黒字の構成分析!J$42,"▲","-")),2)),NA())</f>
        <v>#VALUE!</v>
      </c>
    </row>
    <row r="29" spans="1:11" x14ac:dyDescent="0.2">
      <c r="A29" s="281" t="str">
        <f>IF(連結実質赤字比率に係る赤字・黒字の構成分析!C$41="",NA(),連結実質赤字比率に係る赤字・黒字の構成分析!C$41)</f>
        <v>土地取得特別会計</v>
      </c>
      <c r="B29" s="281" t="e">
        <f>IF(ROUND(VALUE(SUBSTITUTE(連結実質赤字比率に係る赤字・黒字の構成分析!F$41,"▲","-")),2)&lt;0,ABS(ROUND(VALUE(SUBSTITUTE(連結実質赤字比率に係る赤字・黒字の構成分析!F$41,"▲","-")),2)),NA())</f>
        <v>#N/A</v>
      </c>
      <c r="C29" s="281">
        <f>IF(ROUND(VALUE(SUBSTITUTE(連結実質赤字比率に係る赤字・黒字の構成分析!F$41,"▲","-")),2)&gt;=0,ABS(ROUND(VALUE(SUBSTITUTE(連結実質赤字比率に係る赤字・黒字の構成分析!F$41,"▲","-")),2)),NA())</f>
        <v>0</v>
      </c>
      <c r="D29" s="281" t="e">
        <f>IF(ROUND(VALUE(SUBSTITUTE(連結実質赤字比率に係る赤字・黒字の構成分析!G$41,"▲","-")),2)&lt;0,ABS(ROUND(VALUE(SUBSTITUTE(連結実質赤字比率に係る赤字・黒字の構成分析!G$41,"▲","-")),2)),NA())</f>
        <v>#N/A</v>
      </c>
      <c r="E29" s="281">
        <f>IF(ROUND(VALUE(SUBSTITUTE(連結実質赤字比率に係る赤字・黒字の構成分析!G$41,"▲","-")),2)&gt;=0,ABS(ROUND(VALUE(SUBSTITUTE(連結実質赤字比率に係る赤字・黒字の構成分析!G$41,"▲","-")),2)),NA())</f>
        <v>0</v>
      </c>
      <c r="F29" s="281" t="e">
        <f>IF(ROUND(VALUE(SUBSTITUTE(連結実質赤字比率に係る赤字・黒字の構成分析!H$41,"▲","-")),2)&lt;0,ABS(ROUND(VALUE(SUBSTITUTE(連結実質赤字比率に係る赤字・黒字の構成分析!H$41,"▲","-")),2)),NA())</f>
        <v>#N/A</v>
      </c>
      <c r="G29" s="281">
        <f>IF(ROUND(VALUE(SUBSTITUTE(連結実質赤字比率に係る赤字・黒字の構成分析!H$41,"▲","-")),2)&gt;=0,ABS(ROUND(VALUE(SUBSTITUTE(連結実質赤字比率に係る赤字・黒字の構成分析!H$41,"▲","-")),2)),NA())</f>
        <v>0</v>
      </c>
      <c r="H29" s="281" t="e">
        <f>IF(ROUND(VALUE(SUBSTITUTE(連結実質赤字比率に係る赤字・黒字の構成分析!I$41,"▲","-")),2)&lt;0,ABS(ROUND(VALUE(SUBSTITUTE(連結実質赤字比率に係る赤字・黒字の構成分析!I$41,"▲","-")),2)),NA())</f>
        <v>#N/A</v>
      </c>
      <c r="I29" s="281">
        <f>IF(ROUND(VALUE(SUBSTITUTE(連結実質赤字比率に係る赤字・黒字の構成分析!I$41,"▲","-")),2)&gt;=0,ABS(ROUND(VALUE(SUBSTITUTE(連結実質赤字比率に係る赤字・黒字の構成分析!I$41,"▲","-")),2)),NA())</f>
        <v>0</v>
      </c>
      <c r="J29" s="281" t="e">
        <f>IF(ROUND(VALUE(SUBSTITUTE(連結実質赤字比率に係る赤字・黒字の構成分析!J$41,"▲","-")),2)&lt;0,ABS(ROUND(VALUE(SUBSTITUTE(連結実質赤字比率に係る赤字・黒字の構成分析!J$41,"▲","-")),2)),NA())</f>
        <v>#N/A</v>
      </c>
      <c r="K29" s="281">
        <f>IF(ROUND(VALUE(SUBSTITUTE(連結実質赤字比率に係る赤字・黒字の構成分析!J$41,"▲","-")),2)&gt;=0,ABS(ROUND(VALUE(SUBSTITUTE(連結実質赤字比率に係る赤字・黒字の構成分析!J$41,"▲","-")),2)),NA())</f>
        <v>0</v>
      </c>
    </row>
    <row r="30" spans="1:11" x14ac:dyDescent="0.2">
      <c r="A30" s="281" t="str">
        <f>IF(連結実質赤字比率に係る赤字・黒字の構成分析!C$40="",NA(),連結実質赤字比率に係る赤字・黒字の構成分析!C$40)</f>
        <v>下水道特別会計</v>
      </c>
      <c r="B30" s="281" t="e">
        <f>IF(ROUND(VALUE(SUBSTITUTE(連結実質赤字比率に係る赤字・黒字の構成分析!F$40,"▲","-")),2)&lt;0,ABS(ROUND(VALUE(SUBSTITUTE(連結実質赤字比率に係る赤字・黒字の構成分析!F$40,"▲","-")),2)),NA())</f>
        <v>#N/A</v>
      </c>
      <c r="C30" s="281">
        <f>IF(ROUND(VALUE(SUBSTITUTE(連結実質赤字比率に係る赤字・黒字の構成分析!F$40,"▲","-")),2)&gt;=0,ABS(ROUND(VALUE(SUBSTITUTE(連結実質赤字比率に係る赤字・黒字の構成分析!F$40,"▲","-")),2)),NA())</f>
        <v>0</v>
      </c>
      <c r="D30" s="281" t="e">
        <f>IF(ROUND(VALUE(SUBSTITUTE(連結実質赤字比率に係る赤字・黒字の構成分析!G$40,"▲","-")),2)&lt;0,ABS(ROUND(VALUE(SUBSTITUTE(連結実質赤字比率に係る赤字・黒字の構成分析!G$40,"▲","-")),2)),NA())</f>
        <v>#N/A</v>
      </c>
      <c r="E30" s="281">
        <f>IF(ROUND(VALUE(SUBSTITUTE(連結実質赤字比率に係る赤字・黒字の構成分析!G$40,"▲","-")),2)&gt;=0,ABS(ROUND(VALUE(SUBSTITUTE(連結実質赤字比率に係る赤字・黒字の構成分析!G$40,"▲","-")),2)),NA())</f>
        <v>0</v>
      </c>
      <c r="F30" s="281" t="e">
        <f>IF(ROUND(VALUE(SUBSTITUTE(連結実質赤字比率に係る赤字・黒字の構成分析!H$40,"▲","-")),2)&lt;0,ABS(ROUND(VALUE(SUBSTITUTE(連結実質赤字比率に係る赤字・黒字の構成分析!H$40,"▲","-")),2)),NA())</f>
        <v>#N/A</v>
      </c>
      <c r="G30" s="281">
        <f>IF(ROUND(VALUE(SUBSTITUTE(連結実質赤字比率に係る赤字・黒字の構成分析!H$40,"▲","-")),2)&gt;=0,ABS(ROUND(VALUE(SUBSTITUTE(連結実質赤字比率に係る赤字・黒字の構成分析!H$40,"▲","-")),2)),NA())</f>
        <v>0</v>
      </c>
      <c r="H30" s="281" t="e">
        <f>IF(ROUND(VALUE(SUBSTITUTE(連結実質赤字比率に係る赤字・黒字の構成分析!I$40,"▲","-")),2)&lt;0,ABS(ROUND(VALUE(SUBSTITUTE(連結実質赤字比率に係る赤字・黒字の構成分析!I$40,"▲","-")),2)),NA())</f>
        <v>#N/A</v>
      </c>
      <c r="I30" s="281">
        <f>IF(ROUND(VALUE(SUBSTITUTE(連結実質赤字比率に係る赤字・黒字の構成分析!I$40,"▲","-")),2)&gt;=0,ABS(ROUND(VALUE(SUBSTITUTE(連結実質赤字比率に係る赤字・黒字の構成分析!I$40,"▲","-")),2)),NA())</f>
        <v>0</v>
      </c>
      <c r="J30" s="281" t="e">
        <f>IF(ROUND(VALUE(SUBSTITUTE(連結実質赤字比率に係る赤字・黒字の構成分析!J$40,"▲","-")),2)&lt;0,ABS(ROUND(VALUE(SUBSTITUTE(連結実質赤字比率に係る赤字・黒字の構成分析!J$40,"▲","-")),2)),NA())</f>
        <v>#N/A</v>
      </c>
      <c r="K30" s="281">
        <f>IF(ROUND(VALUE(SUBSTITUTE(連結実質赤字比率に係る赤字・黒字の構成分析!J$40,"▲","-")),2)&gt;=0,ABS(ROUND(VALUE(SUBSTITUTE(連結実質赤字比率に係る赤字・黒字の構成分析!J$40,"▲","-")),2)),NA())</f>
        <v>0</v>
      </c>
    </row>
    <row r="31" spans="1:11" x14ac:dyDescent="0.2">
      <c r="A31" s="281" t="str">
        <f>IF(連結実質赤字比率に係る赤字・黒字の構成分析!C$39="",NA(),連結実質赤字比率に係る赤字・黒字の構成分析!C$39)</f>
        <v>介護保険特別会計（サービス勘定）</v>
      </c>
      <c r="B31" s="281" t="e">
        <f>IF(ROUND(VALUE(SUBSTITUTE(連結実質赤字比率に係る赤字・黒字の構成分析!F$39,"▲","-")),2)&lt;0,ABS(ROUND(VALUE(SUBSTITUTE(連結実質赤字比率に係る赤字・黒字の構成分析!F$39,"▲","-")),2)),NA())</f>
        <v>#N/A</v>
      </c>
      <c r="C31" s="281">
        <f>IF(ROUND(VALUE(SUBSTITUTE(連結実質赤字比率に係る赤字・黒字の構成分析!F$39,"▲","-")),2)&gt;=0,ABS(ROUND(VALUE(SUBSTITUTE(連結実質赤字比率に係る赤字・黒字の構成分析!F$39,"▲","-")),2)),NA())</f>
        <v>0</v>
      </c>
      <c r="D31" s="281" t="e">
        <f>IF(ROUND(VALUE(SUBSTITUTE(連結実質赤字比率に係る赤字・黒字の構成分析!G$39,"▲","-")),2)&lt;0,ABS(ROUND(VALUE(SUBSTITUTE(連結実質赤字比率に係る赤字・黒字の構成分析!G$39,"▲","-")),2)),NA())</f>
        <v>#N/A</v>
      </c>
      <c r="E31" s="281">
        <f>IF(ROUND(VALUE(SUBSTITUTE(連結実質赤字比率に係る赤字・黒字の構成分析!G$39,"▲","-")),2)&gt;=0,ABS(ROUND(VALUE(SUBSTITUTE(連結実質赤字比率に係る赤字・黒字の構成分析!G$39,"▲","-")),2)),NA())</f>
        <v>0</v>
      </c>
      <c r="F31" s="281" t="e">
        <f>IF(ROUND(VALUE(SUBSTITUTE(連結実質赤字比率に係る赤字・黒字の構成分析!H$39,"▲","-")),2)&lt;0,ABS(ROUND(VALUE(SUBSTITUTE(連結実質赤字比率に係る赤字・黒字の構成分析!H$39,"▲","-")),2)),NA())</f>
        <v>#N/A</v>
      </c>
      <c r="G31" s="281">
        <f>IF(ROUND(VALUE(SUBSTITUTE(連結実質赤字比率に係る赤字・黒字の構成分析!H$39,"▲","-")),2)&gt;=0,ABS(ROUND(VALUE(SUBSTITUTE(連結実質赤字比率に係る赤字・黒字の構成分析!H$39,"▲","-")),2)),NA())</f>
        <v>0</v>
      </c>
      <c r="H31" s="281" t="e">
        <f>IF(ROUND(VALUE(SUBSTITUTE(連結実質赤字比率に係る赤字・黒字の構成分析!I$39,"▲","-")),2)&lt;0,ABS(ROUND(VALUE(SUBSTITUTE(連結実質赤字比率に係る赤字・黒字の構成分析!I$39,"▲","-")),2)),NA())</f>
        <v>#N/A</v>
      </c>
      <c r="I31" s="281">
        <f>IF(ROUND(VALUE(SUBSTITUTE(連結実質赤字比率に係る赤字・黒字の構成分析!I$39,"▲","-")),2)&gt;=0,ABS(ROUND(VALUE(SUBSTITUTE(連結実質赤字比率に係る赤字・黒字の構成分析!I$39,"▲","-")),2)),NA())</f>
        <v>0</v>
      </c>
      <c r="J31" s="281" t="e">
        <f>IF(ROUND(VALUE(SUBSTITUTE(連結実質赤字比率に係る赤字・黒字の構成分析!J$39,"▲","-")),2)&lt;0,ABS(ROUND(VALUE(SUBSTITUTE(連結実質赤字比率に係る赤字・黒字の構成分析!J$39,"▲","-")),2)),NA())</f>
        <v>#N/A</v>
      </c>
      <c r="K31" s="281">
        <f>IF(ROUND(VALUE(SUBSTITUTE(連結実質赤字比率に係る赤字・黒字の構成分析!J$39,"▲","-")),2)&gt;=0,ABS(ROUND(VALUE(SUBSTITUTE(連結実質赤字比率に係る赤字・黒字の構成分析!J$39,"▲","-")),2)),NA())</f>
        <v>0.01</v>
      </c>
    </row>
    <row r="32" spans="1:11" x14ac:dyDescent="0.2">
      <c r="A32" s="281" t="str">
        <f>IF(連結実質赤字比率に係る赤字・黒字の構成分析!C$38="",NA(),連結実質赤字比率に係る赤字・黒字の構成分析!C$38)</f>
        <v>後期高齢者医療特別会計</v>
      </c>
      <c r="B32" s="281" t="e">
        <f>IF(ROUND(VALUE(SUBSTITUTE(連結実質赤字比率に係る赤字・黒字の構成分析!F$38,"▲","-")),2)&lt;0,ABS(ROUND(VALUE(SUBSTITUTE(連結実質赤字比率に係る赤字・黒字の構成分析!F$38,"▲","-")),2)),NA())</f>
        <v>#N/A</v>
      </c>
      <c r="C32" s="281">
        <f>IF(ROUND(VALUE(SUBSTITUTE(連結実質赤字比率に係る赤字・黒字の構成分析!F$38,"▲","-")),2)&gt;=0,ABS(ROUND(VALUE(SUBSTITUTE(連結実質赤字比率に係る赤字・黒字の構成分析!F$38,"▲","-")),2)),NA())</f>
        <v>0.06</v>
      </c>
      <c r="D32" s="281" t="e">
        <f>IF(ROUND(VALUE(SUBSTITUTE(連結実質赤字比率に係る赤字・黒字の構成分析!G$38,"▲","-")),2)&lt;0,ABS(ROUND(VALUE(SUBSTITUTE(連結実質赤字比率に係る赤字・黒字の構成分析!G$38,"▲","-")),2)),NA())</f>
        <v>#N/A</v>
      </c>
      <c r="E32" s="281">
        <f>IF(ROUND(VALUE(SUBSTITUTE(連結実質赤字比率に係る赤字・黒字の構成分析!G$38,"▲","-")),2)&gt;=0,ABS(ROUND(VALUE(SUBSTITUTE(連結実質赤字比率に係る赤字・黒字の構成分析!G$38,"▲","-")),2)),NA())</f>
        <v>0.05</v>
      </c>
      <c r="F32" s="281" t="e">
        <f>IF(ROUND(VALUE(SUBSTITUTE(連結実質赤字比率に係る赤字・黒字の構成分析!H$38,"▲","-")),2)&lt;0,ABS(ROUND(VALUE(SUBSTITUTE(連結実質赤字比率に係る赤字・黒字の構成分析!H$38,"▲","-")),2)),NA())</f>
        <v>#N/A</v>
      </c>
      <c r="G32" s="281">
        <f>IF(ROUND(VALUE(SUBSTITUTE(連結実質赤字比率に係る赤字・黒字の構成分析!H$38,"▲","-")),2)&gt;=0,ABS(ROUND(VALUE(SUBSTITUTE(連結実質赤字比率に係る赤字・黒字の構成分析!H$38,"▲","-")),2)),NA())</f>
        <v>0.06</v>
      </c>
      <c r="H32" s="281" t="e">
        <f>IF(ROUND(VALUE(SUBSTITUTE(連結実質赤字比率に係る赤字・黒字の構成分析!I$38,"▲","-")),2)&lt;0,ABS(ROUND(VALUE(SUBSTITUTE(連結実質赤字比率に係る赤字・黒字の構成分析!I$38,"▲","-")),2)),NA())</f>
        <v>#N/A</v>
      </c>
      <c r="I32" s="281">
        <f>IF(ROUND(VALUE(SUBSTITUTE(連結実質赤字比率に係る赤字・黒字の構成分析!I$38,"▲","-")),2)&gt;=0,ABS(ROUND(VALUE(SUBSTITUTE(連結実質赤字比率に係る赤字・黒字の構成分析!I$38,"▲","-")),2)),NA())</f>
        <v>0.05</v>
      </c>
      <c r="J32" s="281" t="e">
        <f>IF(ROUND(VALUE(SUBSTITUTE(連結実質赤字比率に係る赤字・黒字の構成分析!J$38,"▲","-")),2)&lt;0,ABS(ROUND(VALUE(SUBSTITUTE(連結実質赤字比率に係る赤字・黒字の構成分析!J$38,"▲","-")),2)),NA())</f>
        <v>#N/A</v>
      </c>
      <c r="K32" s="281">
        <f>IF(ROUND(VALUE(SUBSTITUTE(連結実質赤字比率に係る赤字・黒字の構成分析!J$38,"▲","-")),2)&gt;=0,ABS(ROUND(VALUE(SUBSTITUTE(連結実質赤字比率に係る赤字・黒字の構成分析!J$38,"▲","-")),2)),NA())</f>
        <v>0.04</v>
      </c>
    </row>
    <row r="33" spans="1:16" x14ac:dyDescent="0.2">
      <c r="A33" s="281" t="str">
        <f>IF(連結実質赤字比率に係る赤字・黒字の構成分析!C$37="",NA(),連結実質赤字比率に係る赤字・黒字の構成分析!C$37)</f>
        <v>介護保険特別会計（事業勘定）</v>
      </c>
      <c r="B33" s="281" t="e">
        <f>IF(ROUND(VALUE(SUBSTITUTE(連結実質赤字比率に係る赤字・黒字の構成分析!F$37,"▲","-")),2)&lt;0,ABS(ROUND(VALUE(SUBSTITUTE(連結実質赤字比率に係る赤字・黒字の構成分析!F$37,"▲","-")),2)),NA())</f>
        <v>#N/A</v>
      </c>
      <c r="C33" s="281">
        <f>IF(ROUND(VALUE(SUBSTITUTE(連結実質赤字比率に係る赤字・黒字の構成分析!F$37,"▲","-")),2)&gt;=0,ABS(ROUND(VALUE(SUBSTITUTE(連結実質赤字比率に係る赤字・黒字の構成分析!F$37,"▲","-")),2)),NA())</f>
        <v>0.11</v>
      </c>
      <c r="D33" s="281" t="e">
        <f>IF(ROUND(VALUE(SUBSTITUTE(連結実質赤字比率に係る赤字・黒字の構成分析!G$37,"▲","-")),2)&lt;0,ABS(ROUND(VALUE(SUBSTITUTE(連結実質赤字比率に係る赤字・黒字の構成分析!G$37,"▲","-")),2)),NA())</f>
        <v>#N/A</v>
      </c>
      <c r="E33" s="281">
        <f>IF(ROUND(VALUE(SUBSTITUTE(連結実質赤字比率に係る赤字・黒字の構成分析!G$37,"▲","-")),2)&gt;=0,ABS(ROUND(VALUE(SUBSTITUTE(連結実質赤字比率に係る赤字・黒字の構成分析!G$37,"▲","-")),2)),NA())</f>
        <v>0</v>
      </c>
      <c r="F33" s="281" t="e">
        <f>IF(ROUND(VALUE(SUBSTITUTE(連結実質赤字比率に係る赤字・黒字の構成分析!H$37,"▲","-")),2)&lt;0,ABS(ROUND(VALUE(SUBSTITUTE(連結実質赤字比率に係る赤字・黒字の構成分析!H$37,"▲","-")),2)),NA())</f>
        <v>#N/A</v>
      </c>
      <c r="G33" s="281">
        <f>IF(ROUND(VALUE(SUBSTITUTE(連結実質赤字比率に係る赤字・黒字の構成分析!H$37,"▲","-")),2)&gt;=0,ABS(ROUND(VALUE(SUBSTITUTE(連結実質赤字比率に係る赤字・黒字の構成分析!H$37,"▲","-")),2)),NA())</f>
        <v>0.14000000000000001</v>
      </c>
      <c r="H33" s="281" t="e">
        <f>IF(ROUND(VALUE(SUBSTITUTE(連結実質赤字比率に係る赤字・黒字の構成分析!I$37,"▲","-")),2)&lt;0,ABS(ROUND(VALUE(SUBSTITUTE(連結実質赤字比率に係る赤字・黒字の構成分析!I$37,"▲","-")),2)),NA())</f>
        <v>#N/A</v>
      </c>
      <c r="I33" s="281">
        <f>IF(ROUND(VALUE(SUBSTITUTE(連結実質赤字比率に係る赤字・黒字の構成分析!I$37,"▲","-")),2)&gt;=0,ABS(ROUND(VALUE(SUBSTITUTE(連結実質赤字比率に係る赤字・黒字の構成分析!I$37,"▲","-")),2)),NA())</f>
        <v>0</v>
      </c>
      <c r="J33" s="281" t="e">
        <f>IF(ROUND(VALUE(SUBSTITUTE(連結実質赤字比率に係る赤字・黒字の構成分析!J$37,"▲","-")),2)&lt;0,ABS(ROUND(VALUE(SUBSTITUTE(連結実質赤字比率に係る赤字・黒字の構成分析!J$37,"▲","-")),2)),NA())</f>
        <v>#N/A</v>
      </c>
      <c r="K33" s="281">
        <f>IF(ROUND(VALUE(SUBSTITUTE(連結実質赤字比率に係る赤字・黒字の構成分析!J$37,"▲","-")),2)&gt;=0,ABS(ROUND(VALUE(SUBSTITUTE(連結実質赤字比率に係る赤字・黒字の構成分析!J$37,"▲","-")),2)),NA())</f>
        <v>0.11</v>
      </c>
    </row>
    <row r="34" spans="1:16" x14ac:dyDescent="0.2">
      <c r="A34" s="281" t="str">
        <f>IF(連結実質赤字比率に係る赤字・黒字の構成分析!C$36="",NA(),連結実質赤字比率に係る赤字・黒字の構成分析!C$36)</f>
        <v>一般会計</v>
      </c>
      <c r="B34" s="281" t="e">
        <f>IF(ROUND(VALUE(SUBSTITUTE(連結実質赤字比率に係る赤字・黒字の構成分析!F$36,"▲","-")),2)&lt;0,ABS(ROUND(VALUE(SUBSTITUTE(連結実質赤字比率に係る赤字・黒字の構成分析!F$36,"▲","-")),2)),NA())</f>
        <v>#N/A</v>
      </c>
      <c r="C34" s="281">
        <f>IF(ROUND(VALUE(SUBSTITUTE(連結実質赤字比率に係る赤字・黒字の構成分析!F$36,"▲","-")),2)&gt;=0,ABS(ROUND(VALUE(SUBSTITUTE(連結実質赤字比率に係る赤字・黒字の構成分析!F$36,"▲","-")),2)),NA())</f>
        <v>0.33</v>
      </c>
      <c r="D34" s="281" t="e">
        <f>IF(ROUND(VALUE(SUBSTITUTE(連結実質赤字比率に係る赤字・黒字の構成分析!G$36,"▲","-")),2)&lt;0,ABS(ROUND(VALUE(SUBSTITUTE(連結実質赤字比率に係る赤字・黒字の構成分析!G$36,"▲","-")),2)),NA())</f>
        <v>#N/A</v>
      </c>
      <c r="E34" s="281">
        <f>IF(ROUND(VALUE(SUBSTITUTE(連結実質赤字比率に係る赤字・黒字の構成分析!G$36,"▲","-")),2)&gt;=0,ABS(ROUND(VALUE(SUBSTITUTE(連結実質赤字比率に係る赤字・黒字の構成分析!G$36,"▲","-")),2)),NA())</f>
        <v>0.23</v>
      </c>
      <c r="F34" s="281" t="e">
        <f>IF(ROUND(VALUE(SUBSTITUTE(連結実質赤字比率に係る赤字・黒字の構成分析!H$36,"▲","-")),2)&lt;0,ABS(ROUND(VALUE(SUBSTITUTE(連結実質赤字比率に係る赤字・黒字の構成分析!H$36,"▲","-")),2)),NA())</f>
        <v>#N/A</v>
      </c>
      <c r="G34" s="281">
        <f>IF(ROUND(VALUE(SUBSTITUTE(連結実質赤字比率に係る赤字・黒字の構成分析!H$36,"▲","-")),2)&gt;=0,ABS(ROUND(VALUE(SUBSTITUTE(連結実質赤字比率に係る赤字・黒字の構成分析!H$36,"▲","-")),2)),NA())</f>
        <v>0.45</v>
      </c>
      <c r="H34" s="281" t="e">
        <f>IF(ROUND(VALUE(SUBSTITUTE(連結実質赤字比率に係る赤字・黒字の構成分析!I$36,"▲","-")),2)&lt;0,ABS(ROUND(VALUE(SUBSTITUTE(連結実質赤字比率に係る赤字・黒字の構成分析!I$36,"▲","-")),2)),NA())</f>
        <v>#N/A</v>
      </c>
      <c r="I34" s="281">
        <f>IF(ROUND(VALUE(SUBSTITUTE(連結実質赤字比率に係る赤字・黒字の構成分析!I$36,"▲","-")),2)&gt;=0,ABS(ROUND(VALUE(SUBSTITUTE(連結実質赤字比率に係る赤字・黒字の構成分析!I$36,"▲","-")),2)),NA())</f>
        <v>0.15</v>
      </c>
      <c r="J34" s="281" t="e">
        <f>IF(ROUND(VALUE(SUBSTITUTE(連結実質赤字比率に係る赤字・黒字の構成分析!J$36,"▲","-")),2)&lt;0,ABS(ROUND(VALUE(SUBSTITUTE(連結実質赤字比率に係る赤字・黒字の構成分析!J$36,"▲","-")),2)),NA())</f>
        <v>#N/A</v>
      </c>
      <c r="K34" s="281">
        <f>IF(ROUND(VALUE(SUBSTITUTE(連結実質赤字比率に係る赤字・黒字の構成分析!J$36,"▲","-")),2)&gt;=0,ABS(ROUND(VALUE(SUBSTITUTE(連結実質赤字比率に係る赤字・黒字の構成分析!J$36,"▲","-")),2)),NA())</f>
        <v>0.19</v>
      </c>
    </row>
    <row r="35" spans="1:16" x14ac:dyDescent="0.2">
      <c r="A35" s="281" t="str">
        <f>IF(連結実質赤字比率に係る赤字・黒字の構成分析!C$35="",NA(),連結実質赤字比率に係る赤字・黒字の構成分析!C$35)</f>
        <v>国民健康保険特別会計（事業勘定）</v>
      </c>
      <c r="B35" s="281" t="e">
        <f>IF(ROUND(VALUE(SUBSTITUTE(連結実質赤字比率に係る赤字・黒字の構成分析!F$35,"▲","-")),2)&lt;0,ABS(ROUND(VALUE(SUBSTITUTE(連結実質赤字比率に係る赤字・黒字の構成分析!F$35,"▲","-")),2)),NA())</f>
        <v>#N/A</v>
      </c>
      <c r="C35" s="281">
        <f>IF(ROUND(VALUE(SUBSTITUTE(連結実質赤字比率に係る赤字・黒字の構成分析!F$35,"▲","-")),2)&gt;=0,ABS(ROUND(VALUE(SUBSTITUTE(連結実質赤字比率に係る赤字・黒字の構成分析!F$35,"▲","-")),2)),NA())</f>
        <v>0.04</v>
      </c>
      <c r="D35" s="281" t="e">
        <f>IF(ROUND(VALUE(SUBSTITUTE(連結実質赤字比率に係る赤字・黒字の構成分析!G$35,"▲","-")),2)&lt;0,ABS(ROUND(VALUE(SUBSTITUTE(連結実質赤字比率に係る赤字・黒字の構成分析!G$35,"▲","-")),2)),NA())</f>
        <v>#N/A</v>
      </c>
      <c r="E35" s="281">
        <f>IF(ROUND(VALUE(SUBSTITUTE(連結実質赤字比率に係る赤字・黒字の構成分析!G$35,"▲","-")),2)&gt;=0,ABS(ROUND(VALUE(SUBSTITUTE(連結実質赤字比率に係る赤字・黒字の構成分析!G$35,"▲","-")),2)),NA())</f>
        <v>0.28999999999999998</v>
      </c>
      <c r="F35" s="281" t="e">
        <f>IF(ROUND(VALUE(SUBSTITUTE(連結実質赤字比率に係る赤字・黒字の構成分析!H$35,"▲","-")),2)&lt;0,ABS(ROUND(VALUE(SUBSTITUTE(連結実質赤字比率に係る赤字・黒字の構成分析!H$35,"▲","-")),2)),NA())</f>
        <v>#N/A</v>
      </c>
      <c r="G35" s="281">
        <f>IF(ROUND(VALUE(SUBSTITUTE(連結実質赤字比率に係る赤字・黒字の構成分析!H$35,"▲","-")),2)&gt;=0,ABS(ROUND(VALUE(SUBSTITUTE(連結実質赤字比率に係る赤字・黒字の構成分析!H$35,"▲","-")),2)),NA())</f>
        <v>0.38</v>
      </c>
      <c r="H35" s="281" t="e">
        <f>IF(ROUND(VALUE(SUBSTITUTE(連結実質赤字比率に係る赤字・黒字の構成分析!I$35,"▲","-")),2)&lt;0,ABS(ROUND(VALUE(SUBSTITUTE(連結実質赤字比率に係る赤字・黒字の構成分析!I$35,"▲","-")),2)),NA())</f>
        <v>#N/A</v>
      </c>
      <c r="I35" s="281">
        <f>IF(ROUND(VALUE(SUBSTITUTE(連結実質赤字比率に係る赤字・黒字の構成分析!I$35,"▲","-")),2)&gt;=0,ABS(ROUND(VALUE(SUBSTITUTE(連結実質赤字比率に係る赤字・黒字の構成分析!I$35,"▲","-")),2)),NA())</f>
        <v>0.48</v>
      </c>
      <c r="J35" s="281" t="e">
        <f>IF(ROUND(VALUE(SUBSTITUTE(連結実質赤字比率に係る赤字・黒字の構成分析!J$35,"▲","-")),2)&lt;0,ABS(ROUND(VALUE(SUBSTITUTE(連結実質赤字比率に係る赤字・黒字の構成分析!J$35,"▲","-")),2)),NA())</f>
        <v>#N/A</v>
      </c>
      <c r="K35" s="281">
        <f>IF(ROUND(VALUE(SUBSTITUTE(連結実質赤字比率に係る赤字・黒字の構成分析!J$35,"▲","-")),2)&gt;=0,ABS(ROUND(VALUE(SUBSTITUTE(連結実質赤字比率に係る赤字・黒字の構成分析!J$35,"▲","-")),2)),NA())</f>
        <v>0.41</v>
      </c>
    </row>
    <row r="36" spans="1:16" x14ac:dyDescent="0.2">
      <c r="A36" s="281" t="str">
        <f>IF(連結実質赤字比率に係る赤字・黒字の構成分析!C$34="",NA(),連結実質赤字比率に係る赤字・黒字の構成分析!C$34)</f>
        <v>水道事業会計</v>
      </c>
      <c r="B36" s="281" t="e">
        <f>IF(ROUND(VALUE(SUBSTITUTE(連結実質赤字比率に係る赤字・黒字の構成分析!F$34,"▲","-")),2)&lt;0,ABS(ROUND(VALUE(SUBSTITUTE(連結実質赤字比率に係る赤字・黒字の構成分析!F$34,"▲","-")),2)),NA())</f>
        <v>#N/A</v>
      </c>
      <c r="C36" s="281">
        <f>IF(ROUND(VALUE(SUBSTITUTE(連結実質赤字比率に係る赤字・黒字の構成分析!F$34,"▲","-")),2)&gt;=0,ABS(ROUND(VALUE(SUBSTITUTE(連結実質赤字比率に係る赤字・黒字の構成分析!F$34,"▲","-")),2)),NA())</f>
        <v>14.39</v>
      </c>
      <c r="D36" s="281" t="e">
        <f>IF(ROUND(VALUE(SUBSTITUTE(連結実質赤字比率に係る赤字・黒字の構成分析!G$34,"▲","-")),2)&lt;0,ABS(ROUND(VALUE(SUBSTITUTE(連結実質赤字比率に係る赤字・黒字の構成分析!G$34,"▲","-")),2)),NA())</f>
        <v>#N/A</v>
      </c>
      <c r="E36" s="281">
        <f>IF(ROUND(VALUE(SUBSTITUTE(連結実質赤字比率に係る赤字・黒字の構成分析!G$34,"▲","-")),2)&gt;=0,ABS(ROUND(VALUE(SUBSTITUTE(連結実質赤字比率に係る赤字・黒字の構成分析!G$34,"▲","-")),2)),NA())</f>
        <v>13.58</v>
      </c>
      <c r="F36" s="281" t="e">
        <f>IF(ROUND(VALUE(SUBSTITUTE(連結実質赤字比率に係る赤字・黒字の構成分析!H$34,"▲","-")),2)&lt;0,ABS(ROUND(VALUE(SUBSTITUTE(連結実質赤字比率に係る赤字・黒字の構成分析!H$34,"▲","-")),2)),NA())</f>
        <v>#N/A</v>
      </c>
      <c r="G36" s="281">
        <f>IF(ROUND(VALUE(SUBSTITUTE(連結実質赤字比率に係る赤字・黒字の構成分析!H$34,"▲","-")),2)&gt;=0,ABS(ROUND(VALUE(SUBSTITUTE(連結実質赤字比率に係る赤字・黒字の構成分析!H$34,"▲","-")),2)),NA())</f>
        <v>12.65</v>
      </c>
      <c r="H36" s="281" t="e">
        <f>IF(ROUND(VALUE(SUBSTITUTE(連結実質赤字比率に係る赤字・黒字の構成分析!I$34,"▲","-")),2)&lt;0,ABS(ROUND(VALUE(SUBSTITUTE(連結実質赤字比率に係る赤字・黒字の構成分析!I$34,"▲","-")),2)),NA())</f>
        <v>#N/A</v>
      </c>
      <c r="I36" s="281">
        <f>IF(ROUND(VALUE(SUBSTITUTE(連結実質赤字比率に係る赤字・黒字の構成分析!I$34,"▲","-")),2)&gt;=0,ABS(ROUND(VALUE(SUBSTITUTE(連結実質赤字比率に係る赤字・黒字の構成分析!I$34,"▲","-")),2)),NA())</f>
        <v>11.64</v>
      </c>
      <c r="J36" s="281" t="e">
        <f>IF(ROUND(VALUE(SUBSTITUTE(連結実質赤字比率に係る赤字・黒字の構成分析!J$34,"▲","-")),2)&lt;0,ABS(ROUND(VALUE(SUBSTITUTE(連結実質赤字比率に係る赤字・黒字の構成分析!J$34,"▲","-")),2)),NA())</f>
        <v>#N/A</v>
      </c>
      <c r="K36" s="281">
        <f>IF(ROUND(VALUE(SUBSTITUTE(連結実質赤字比率に係る赤字・黒字の構成分析!J$34,"▲","-")),2)&gt;=0,ABS(ROUND(VALUE(SUBSTITUTE(連結実質赤字比率に係る赤字・黒字の構成分析!J$34,"▲","-")),2)),NA())</f>
        <v>9.6300000000000008</v>
      </c>
    </row>
    <row r="39" spans="1:16" x14ac:dyDescent="0.2">
      <c r="A39" s="279" t="s">
        <v>16</v>
      </c>
    </row>
    <row r="40" spans="1:16" x14ac:dyDescent="0.2">
      <c r="A40" s="282"/>
      <c r="B40" s="282" t="str">
        <f>'実質公債費比率（分子）の構造'!K$44</f>
        <v>H29</v>
      </c>
      <c r="C40" s="282"/>
      <c r="D40" s="282"/>
      <c r="E40" s="282" t="str">
        <f>'実質公債費比率（分子）の構造'!L$44</f>
        <v>H30</v>
      </c>
      <c r="F40" s="282"/>
      <c r="G40" s="282"/>
      <c r="H40" s="282" t="str">
        <f>'実質公債費比率（分子）の構造'!M$44</f>
        <v>R01</v>
      </c>
      <c r="I40" s="282"/>
      <c r="J40" s="282"/>
      <c r="K40" s="282" t="str">
        <f>'実質公債費比率（分子）の構造'!N$44</f>
        <v>R02</v>
      </c>
      <c r="L40" s="282"/>
      <c r="M40" s="282"/>
      <c r="N40" s="282" t="str">
        <f>'実質公債費比率（分子）の構造'!O$44</f>
        <v>R03</v>
      </c>
      <c r="O40" s="282"/>
      <c r="P40" s="282"/>
    </row>
    <row r="41" spans="1:16" x14ac:dyDescent="0.2">
      <c r="A41" s="282"/>
      <c r="B41" s="282" t="s">
        <v>124</v>
      </c>
      <c r="C41" s="282"/>
      <c r="D41" s="282" t="s">
        <v>126</v>
      </c>
      <c r="E41" s="282" t="s">
        <v>124</v>
      </c>
      <c r="F41" s="282"/>
      <c r="G41" s="282" t="s">
        <v>126</v>
      </c>
      <c r="H41" s="282" t="s">
        <v>124</v>
      </c>
      <c r="I41" s="282"/>
      <c r="J41" s="282" t="s">
        <v>126</v>
      </c>
      <c r="K41" s="282" t="s">
        <v>124</v>
      </c>
      <c r="L41" s="282"/>
      <c r="M41" s="282" t="s">
        <v>126</v>
      </c>
      <c r="N41" s="282" t="s">
        <v>124</v>
      </c>
      <c r="O41" s="282"/>
      <c r="P41" s="282" t="s">
        <v>126</v>
      </c>
    </row>
    <row r="42" spans="1:16" x14ac:dyDescent="0.2">
      <c r="A42" s="282" t="s">
        <v>127</v>
      </c>
      <c r="B42" s="282"/>
      <c r="C42" s="282"/>
      <c r="D42" s="282">
        <f>'実質公債費比率（分子）の構造'!K$52</f>
        <v>1644</v>
      </c>
      <c r="E42" s="282"/>
      <c r="F42" s="282"/>
      <c r="G42" s="282">
        <f>'実質公債費比率（分子）の構造'!L$52</f>
        <v>1672</v>
      </c>
      <c r="H42" s="282"/>
      <c r="I42" s="282"/>
      <c r="J42" s="282">
        <f>'実質公債費比率（分子）の構造'!M$52</f>
        <v>1681</v>
      </c>
      <c r="K42" s="282"/>
      <c r="L42" s="282"/>
      <c r="M42" s="282">
        <f>'実質公債費比率（分子）の構造'!N$52</f>
        <v>1664</v>
      </c>
      <c r="N42" s="282"/>
      <c r="O42" s="282"/>
      <c r="P42" s="282">
        <f>'実質公債費比率（分子）の構造'!O$52</f>
        <v>1672</v>
      </c>
    </row>
    <row r="43" spans="1:16" x14ac:dyDescent="0.2">
      <c r="A43" s="282" t="s">
        <v>49</v>
      </c>
      <c r="B43" s="282" t="str">
        <f>'実質公債費比率（分子）の構造'!K$51</f>
        <v>-</v>
      </c>
      <c r="C43" s="282"/>
      <c r="D43" s="282"/>
      <c r="E43" s="282" t="str">
        <f>'実質公債費比率（分子）の構造'!L$51</f>
        <v>-</v>
      </c>
      <c r="F43" s="282"/>
      <c r="G43" s="282"/>
      <c r="H43" s="282" t="str">
        <f>'実質公債費比率（分子）の構造'!M$51</f>
        <v>-</v>
      </c>
      <c r="I43" s="282"/>
      <c r="J43" s="282"/>
      <c r="K43" s="282" t="str">
        <f>'実質公債費比率（分子）の構造'!N$51</f>
        <v>-</v>
      </c>
      <c r="L43" s="282"/>
      <c r="M43" s="282"/>
      <c r="N43" s="282" t="str">
        <f>'実質公債費比率（分子）の構造'!O$51</f>
        <v>-</v>
      </c>
      <c r="O43" s="282"/>
      <c r="P43" s="282"/>
    </row>
    <row r="44" spans="1:16" x14ac:dyDescent="0.2">
      <c r="A44" s="282" t="s">
        <v>46</v>
      </c>
      <c r="B44" s="282">
        <f>'実質公債費比率（分子）の構造'!K$50</f>
        <v>0</v>
      </c>
      <c r="C44" s="282"/>
      <c r="D44" s="282"/>
      <c r="E44" s="282">
        <f>'実質公債費比率（分子）の構造'!L$50</f>
        <v>0</v>
      </c>
      <c r="F44" s="282"/>
      <c r="G44" s="282"/>
      <c r="H44" s="282">
        <f>'実質公債費比率（分子）の構造'!M$50</f>
        <v>0</v>
      </c>
      <c r="I44" s="282"/>
      <c r="J44" s="282"/>
      <c r="K44" s="282">
        <f>'実質公債費比率（分子）の構造'!N$50</f>
        <v>0</v>
      </c>
      <c r="L44" s="282"/>
      <c r="M44" s="282"/>
      <c r="N44" s="282">
        <f>'実質公債費比率（分子）の構造'!O$50</f>
        <v>0</v>
      </c>
      <c r="O44" s="282"/>
      <c r="P44" s="282"/>
    </row>
    <row r="45" spans="1:16" x14ac:dyDescent="0.2">
      <c r="A45" s="282" t="s">
        <v>2</v>
      </c>
      <c r="B45" s="282">
        <f>'実質公債費比率（分子）の構造'!K$49</f>
        <v>24</v>
      </c>
      <c r="C45" s="282"/>
      <c r="D45" s="282"/>
      <c r="E45" s="282">
        <f>'実質公債費比率（分子）の構造'!L$49</f>
        <v>26</v>
      </c>
      <c r="F45" s="282"/>
      <c r="G45" s="282"/>
      <c r="H45" s="282">
        <f>'実質公債費比率（分子）の構造'!M$49</f>
        <v>23</v>
      </c>
      <c r="I45" s="282"/>
      <c r="J45" s="282"/>
      <c r="K45" s="282">
        <f>'実質公債費比率（分子）の構造'!N$49</f>
        <v>23</v>
      </c>
      <c r="L45" s="282"/>
      <c r="M45" s="282"/>
      <c r="N45" s="282">
        <f>'実質公債費比率（分子）の構造'!O$49</f>
        <v>27</v>
      </c>
      <c r="O45" s="282"/>
      <c r="P45" s="282"/>
    </row>
    <row r="46" spans="1:16" x14ac:dyDescent="0.2">
      <c r="A46" s="282" t="s">
        <v>41</v>
      </c>
      <c r="B46" s="282">
        <f>'実質公債費比率（分子）の構造'!K$48</f>
        <v>1011</v>
      </c>
      <c r="C46" s="282"/>
      <c r="D46" s="282"/>
      <c r="E46" s="282">
        <f>'実質公債費比率（分子）の構造'!L$48</f>
        <v>1044</v>
      </c>
      <c r="F46" s="282"/>
      <c r="G46" s="282"/>
      <c r="H46" s="282">
        <f>'実質公債費比率（分子）の構造'!M$48</f>
        <v>1052</v>
      </c>
      <c r="I46" s="282"/>
      <c r="J46" s="282"/>
      <c r="K46" s="282">
        <f>'実質公債費比率（分子）の構造'!N$48</f>
        <v>1042</v>
      </c>
      <c r="L46" s="282"/>
      <c r="M46" s="282"/>
      <c r="N46" s="282">
        <f>'実質公債費比率（分子）の構造'!O$48</f>
        <v>1063</v>
      </c>
      <c r="O46" s="282"/>
      <c r="P46" s="282"/>
    </row>
    <row r="47" spans="1:16" x14ac:dyDescent="0.2">
      <c r="A47" s="282" t="s">
        <v>38</v>
      </c>
      <c r="B47" s="282" t="str">
        <f>'実質公債費比率（分子）の構造'!K$47</f>
        <v>-</v>
      </c>
      <c r="C47" s="282"/>
      <c r="D47" s="282"/>
      <c r="E47" s="282" t="str">
        <f>'実質公債費比率（分子）の構造'!L$47</f>
        <v>-</v>
      </c>
      <c r="F47" s="282"/>
      <c r="G47" s="282"/>
      <c r="H47" s="282" t="str">
        <f>'実質公債費比率（分子）の構造'!M$47</f>
        <v>-</v>
      </c>
      <c r="I47" s="282"/>
      <c r="J47" s="282"/>
      <c r="K47" s="282" t="str">
        <f>'実質公債費比率（分子）の構造'!N$47</f>
        <v>-</v>
      </c>
      <c r="L47" s="282"/>
      <c r="M47" s="282"/>
      <c r="N47" s="282" t="str">
        <f>'実質公債費比率（分子）の構造'!O$47</f>
        <v>-</v>
      </c>
      <c r="O47" s="282"/>
      <c r="P47" s="282"/>
    </row>
    <row r="48" spans="1:16" x14ac:dyDescent="0.2">
      <c r="A48" s="282" t="s">
        <v>36</v>
      </c>
      <c r="B48" s="282" t="str">
        <f>'実質公債費比率（分子）の構造'!K$46</f>
        <v>-</v>
      </c>
      <c r="C48" s="282"/>
      <c r="D48" s="282"/>
      <c r="E48" s="282" t="str">
        <f>'実質公債費比率（分子）の構造'!L$46</f>
        <v>-</v>
      </c>
      <c r="F48" s="282"/>
      <c r="G48" s="282"/>
      <c r="H48" s="282" t="str">
        <f>'実質公債費比率（分子）の構造'!M$46</f>
        <v>-</v>
      </c>
      <c r="I48" s="282"/>
      <c r="J48" s="282"/>
      <c r="K48" s="282" t="str">
        <f>'実質公債費比率（分子）の構造'!N$46</f>
        <v>-</v>
      </c>
      <c r="L48" s="282"/>
      <c r="M48" s="282"/>
      <c r="N48" s="282" t="str">
        <f>'実質公債費比率（分子）の構造'!O$46</f>
        <v>-</v>
      </c>
      <c r="O48" s="282"/>
      <c r="P48" s="282"/>
    </row>
    <row r="49" spans="1:16" x14ac:dyDescent="0.2">
      <c r="A49" s="282" t="s">
        <v>29</v>
      </c>
      <c r="B49" s="282">
        <f>'実質公債費比率（分子）の構造'!K$45</f>
        <v>1598</v>
      </c>
      <c r="C49" s="282"/>
      <c r="D49" s="282"/>
      <c r="E49" s="282">
        <f>'実質公債費比率（分子）の構造'!L$45</f>
        <v>1574</v>
      </c>
      <c r="F49" s="282"/>
      <c r="G49" s="282"/>
      <c r="H49" s="282">
        <f>'実質公債費比率（分子）の構造'!M$45</f>
        <v>1631</v>
      </c>
      <c r="I49" s="282"/>
      <c r="J49" s="282"/>
      <c r="K49" s="282">
        <f>'実質公債費比率（分子）の構造'!N$45</f>
        <v>1626</v>
      </c>
      <c r="L49" s="282"/>
      <c r="M49" s="282"/>
      <c r="N49" s="282">
        <f>'実質公債費比率（分子）の構造'!O$45</f>
        <v>1684</v>
      </c>
      <c r="O49" s="282"/>
      <c r="P49" s="282"/>
    </row>
    <row r="50" spans="1:16" x14ac:dyDescent="0.2">
      <c r="A50" s="282" t="s">
        <v>62</v>
      </c>
      <c r="B50" s="282" t="e">
        <f>NA()</f>
        <v>#N/A</v>
      </c>
      <c r="C50" s="282">
        <f>IF(ISNUMBER('実質公債費比率（分子）の構造'!K$53),'実質公債費比率（分子）の構造'!K$53,NA())</f>
        <v>989</v>
      </c>
      <c r="D50" s="282" t="e">
        <f>NA()</f>
        <v>#N/A</v>
      </c>
      <c r="E50" s="282" t="e">
        <f>NA()</f>
        <v>#N/A</v>
      </c>
      <c r="F50" s="282">
        <f>IF(ISNUMBER('実質公債費比率（分子）の構造'!L$53),'実質公債費比率（分子）の構造'!L$53,NA())</f>
        <v>972</v>
      </c>
      <c r="G50" s="282" t="e">
        <f>NA()</f>
        <v>#N/A</v>
      </c>
      <c r="H50" s="282" t="e">
        <f>NA()</f>
        <v>#N/A</v>
      </c>
      <c r="I50" s="282">
        <f>IF(ISNUMBER('実質公債費比率（分子）の構造'!M$53),'実質公債費比率（分子）の構造'!M$53,NA())</f>
        <v>1025</v>
      </c>
      <c r="J50" s="282" t="e">
        <f>NA()</f>
        <v>#N/A</v>
      </c>
      <c r="K50" s="282" t="e">
        <f>NA()</f>
        <v>#N/A</v>
      </c>
      <c r="L50" s="282">
        <f>IF(ISNUMBER('実質公債費比率（分子）の構造'!N$53),'実質公債費比率（分子）の構造'!N$53,NA())</f>
        <v>1027</v>
      </c>
      <c r="M50" s="282" t="e">
        <f>NA()</f>
        <v>#N/A</v>
      </c>
      <c r="N50" s="282" t="e">
        <f>NA()</f>
        <v>#N/A</v>
      </c>
      <c r="O50" s="282">
        <f>IF(ISNUMBER('実質公債費比率（分子）の構造'!O$53),'実質公債費比率（分子）の構造'!O$53,NA())</f>
        <v>1102</v>
      </c>
      <c r="P50" s="282" t="e">
        <f>NA()</f>
        <v>#N/A</v>
      </c>
    </row>
    <row r="53" spans="1:16" x14ac:dyDescent="0.2">
      <c r="A53" s="279" t="s">
        <v>69</v>
      </c>
    </row>
    <row r="54" spans="1:16" x14ac:dyDescent="0.2">
      <c r="A54" s="281"/>
      <c r="B54" s="281" t="str">
        <f>'将来負担比率（分子）の構造'!I$40</f>
        <v>H29</v>
      </c>
      <c r="C54" s="281"/>
      <c r="D54" s="281"/>
      <c r="E54" s="281" t="str">
        <f>'将来負担比率（分子）の構造'!J$40</f>
        <v>H30</v>
      </c>
      <c r="F54" s="281"/>
      <c r="G54" s="281"/>
      <c r="H54" s="281" t="str">
        <f>'将来負担比率（分子）の構造'!K$40</f>
        <v>R01</v>
      </c>
      <c r="I54" s="281"/>
      <c r="J54" s="281"/>
      <c r="K54" s="281" t="str">
        <f>'将来負担比率（分子）の構造'!L$40</f>
        <v>R02</v>
      </c>
      <c r="L54" s="281"/>
      <c r="M54" s="281"/>
      <c r="N54" s="281" t="str">
        <f>'将来負担比率（分子）の構造'!M$40</f>
        <v>R03</v>
      </c>
      <c r="O54" s="281"/>
      <c r="P54" s="281"/>
    </row>
    <row r="55" spans="1:16" x14ac:dyDescent="0.2">
      <c r="A55" s="281"/>
      <c r="B55" s="281" t="s">
        <v>129</v>
      </c>
      <c r="C55" s="281"/>
      <c r="D55" s="281" t="s">
        <v>132</v>
      </c>
      <c r="E55" s="281" t="s">
        <v>129</v>
      </c>
      <c r="F55" s="281"/>
      <c r="G55" s="281" t="s">
        <v>132</v>
      </c>
      <c r="H55" s="281" t="s">
        <v>129</v>
      </c>
      <c r="I55" s="281"/>
      <c r="J55" s="281" t="s">
        <v>132</v>
      </c>
      <c r="K55" s="281" t="s">
        <v>129</v>
      </c>
      <c r="L55" s="281"/>
      <c r="M55" s="281" t="s">
        <v>132</v>
      </c>
      <c r="N55" s="281" t="s">
        <v>129</v>
      </c>
      <c r="O55" s="281"/>
      <c r="P55" s="281" t="s">
        <v>132</v>
      </c>
    </row>
    <row r="56" spans="1:16" x14ac:dyDescent="0.2">
      <c r="A56" s="281" t="s">
        <v>54</v>
      </c>
      <c r="B56" s="281"/>
      <c r="C56" s="281"/>
      <c r="D56" s="281">
        <f>'将来負担比率（分子）の構造'!I$52</f>
        <v>17519</v>
      </c>
      <c r="E56" s="281"/>
      <c r="F56" s="281"/>
      <c r="G56" s="281">
        <f>'将来負担比率（分子）の構造'!J$52</f>
        <v>16938</v>
      </c>
      <c r="H56" s="281"/>
      <c r="I56" s="281"/>
      <c r="J56" s="281">
        <f>'将来負担比率（分子）の構造'!K$52</f>
        <v>17461</v>
      </c>
      <c r="K56" s="281"/>
      <c r="L56" s="281"/>
      <c r="M56" s="281">
        <f>'将来負担比率（分子）の構造'!L$52</f>
        <v>16882</v>
      </c>
      <c r="N56" s="281"/>
      <c r="O56" s="281"/>
      <c r="P56" s="281">
        <f>'将来負担比率（分子）の構造'!M$52</f>
        <v>16236</v>
      </c>
    </row>
    <row r="57" spans="1:16" x14ac:dyDescent="0.2">
      <c r="A57" s="281" t="s">
        <v>103</v>
      </c>
      <c r="B57" s="281"/>
      <c r="C57" s="281"/>
      <c r="D57" s="281">
        <f>'将来負担比率（分子）の構造'!I$51</f>
        <v>394</v>
      </c>
      <c r="E57" s="281"/>
      <c r="F57" s="281"/>
      <c r="G57" s="281">
        <f>'将来負担比率（分子）の構造'!J$51</f>
        <v>328</v>
      </c>
      <c r="H57" s="281"/>
      <c r="I57" s="281"/>
      <c r="J57" s="281">
        <f>'将来負担比率（分子）の構造'!K$51</f>
        <v>277</v>
      </c>
      <c r="K57" s="281"/>
      <c r="L57" s="281"/>
      <c r="M57" s="281">
        <f>'将来負担比率（分子）の構造'!L$51</f>
        <v>244</v>
      </c>
      <c r="N57" s="281"/>
      <c r="O57" s="281"/>
      <c r="P57" s="281">
        <f>'将来負担比率（分子）の構造'!M$51</f>
        <v>204</v>
      </c>
    </row>
    <row r="58" spans="1:16" x14ac:dyDescent="0.2">
      <c r="A58" s="281" t="s">
        <v>101</v>
      </c>
      <c r="B58" s="281"/>
      <c r="C58" s="281"/>
      <c r="D58" s="281">
        <f>'将来負担比率（分子）の構造'!I$50</f>
        <v>3574</v>
      </c>
      <c r="E58" s="281"/>
      <c r="F58" s="281"/>
      <c r="G58" s="281">
        <f>'将来負担比率（分子）の構造'!J$50</f>
        <v>3486</v>
      </c>
      <c r="H58" s="281"/>
      <c r="I58" s="281"/>
      <c r="J58" s="281">
        <f>'将来負担比率（分子）の構造'!K$50</f>
        <v>3463</v>
      </c>
      <c r="K58" s="281"/>
      <c r="L58" s="281"/>
      <c r="M58" s="281">
        <f>'将来負担比率（分子）の構造'!L$50</f>
        <v>2839</v>
      </c>
      <c r="N58" s="281"/>
      <c r="O58" s="281"/>
      <c r="P58" s="281">
        <f>'将来負担比率（分子）の構造'!M$50</f>
        <v>2982</v>
      </c>
    </row>
    <row r="59" spans="1:16" x14ac:dyDescent="0.2">
      <c r="A59" s="281" t="s">
        <v>98</v>
      </c>
      <c r="B59" s="281" t="str">
        <f>'将来負担比率（分子）の構造'!I$49</f>
        <v>-</v>
      </c>
      <c r="C59" s="281"/>
      <c r="D59" s="281"/>
      <c r="E59" s="281" t="str">
        <f>'将来負担比率（分子）の構造'!J$49</f>
        <v>-</v>
      </c>
      <c r="F59" s="281"/>
      <c r="G59" s="281"/>
      <c r="H59" s="281" t="str">
        <f>'将来負担比率（分子）の構造'!K$49</f>
        <v>-</v>
      </c>
      <c r="I59" s="281"/>
      <c r="J59" s="281"/>
      <c r="K59" s="281" t="str">
        <f>'将来負担比率（分子）の構造'!L$49</f>
        <v>-</v>
      </c>
      <c r="L59" s="281"/>
      <c r="M59" s="281"/>
      <c r="N59" s="281" t="str">
        <f>'将来負担比率（分子）の構造'!M$49</f>
        <v>-</v>
      </c>
      <c r="O59" s="281"/>
      <c r="P59" s="281"/>
    </row>
    <row r="60" spans="1:16" x14ac:dyDescent="0.2">
      <c r="A60" s="281" t="s">
        <v>94</v>
      </c>
      <c r="B60" s="281" t="str">
        <f>'将来負担比率（分子）の構造'!I$48</f>
        <v>-</v>
      </c>
      <c r="C60" s="281"/>
      <c r="D60" s="281"/>
      <c r="E60" s="281" t="str">
        <f>'将来負担比率（分子）の構造'!J$48</f>
        <v>-</v>
      </c>
      <c r="F60" s="281"/>
      <c r="G60" s="281"/>
      <c r="H60" s="281" t="str">
        <f>'将来負担比率（分子）の構造'!K$48</f>
        <v>-</v>
      </c>
      <c r="I60" s="281"/>
      <c r="J60" s="281"/>
      <c r="K60" s="281" t="str">
        <f>'将来負担比率（分子）の構造'!L$48</f>
        <v>-</v>
      </c>
      <c r="L60" s="281"/>
      <c r="M60" s="281"/>
      <c r="N60" s="281" t="str">
        <f>'将来負担比率（分子）の構造'!M$48</f>
        <v>-</v>
      </c>
      <c r="O60" s="281"/>
      <c r="P60" s="281"/>
    </row>
    <row r="61" spans="1:16" x14ac:dyDescent="0.2">
      <c r="A61" s="281" t="s">
        <v>84</v>
      </c>
      <c r="B61" s="281" t="str">
        <f>'将来負担比率（分子）の構造'!I$46</f>
        <v>-</v>
      </c>
      <c r="C61" s="281"/>
      <c r="D61" s="281"/>
      <c r="E61" s="281" t="str">
        <f>'将来負担比率（分子）の構造'!J$46</f>
        <v>-</v>
      </c>
      <c r="F61" s="281"/>
      <c r="G61" s="281"/>
      <c r="H61" s="281" t="str">
        <f>'将来負担比率（分子）の構造'!K$46</f>
        <v>-</v>
      </c>
      <c r="I61" s="281"/>
      <c r="J61" s="281"/>
      <c r="K61" s="281" t="str">
        <f>'将来負担比率（分子）の構造'!L$46</f>
        <v>-</v>
      </c>
      <c r="L61" s="281"/>
      <c r="M61" s="281"/>
      <c r="N61" s="281" t="str">
        <f>'将来負担比率（分子）の構造'!M$46</f>
        <v>-</v>
      </c>
      <c r="O61" s="281"/>
      <c r="P61" s="281"/>
    </row>
    <row r="62" spans="1:16" x14ac:dyDescent="0.2">
      <c r="A62" s="281" t="s">
        <v>85</v>
      </c>
      <c r="B62" s="281">
        <f>'将来負担比率（分子）の構造'!I$45</f>
        <v>1639</v>
      </c>
      <c r="C62" s="281"/>
      <c r="D62" s="281"/>
      <c r="E62" s="281">
        <f>'将来負担比率（分子）の構造'!J$45</f>
        <v>1546</v>
      </c>
      <c r="F62" s="281"/>
      <c r="G62" s="281"/>
      <c r="H62" s="281">
        <f>'将来負担比率（分子）の構造'!K$45</f>
        <v>1475</v>
      </c>
      <c r="I62" s="281"/>
      <c r="J62" s="281"/>
      <c r="K62" s="281">
        <f>'将来負担比率（分子）の構造'!L$45</f>
        <v>1498</v>
      </c>
      <c r="L62" s="281"/>
      <c r="M62" s="281"/>
      <c r="N62" s="281">
        <f>'将来負担比率（分子）の構造'!M$45</f>
        <v>1441</v>
      </c>
      <c r="O62" s="281"/>
      <c r="P62" s="281"/>
    </row>
    <row r="63" spans="1:16" x14ac:dyDescent="0.2">
      <c r="A63" s="281" t="s">
        <v>83</v>
      </c>
      <c r="B63" s="281">
        <f>'将来負担比率（分子）の構造'!I$44</f>
        <v>283</v>
      </c>
      <c r="C63" s="281"/>
      <c r="D63" s="281"/>
      <c r="E63" s="281">
        <f>'将来負担比率（分子）の構造'!J$44</f>
        <v>260</v>
      </c>
      <c r="F63" s="281"/>
      <c r="G63" s="281"/>
      <c r="H63" s="281">
        <f>'将来負担比率（分子）の構造'!K$44</f>
        <v>255</v>
      </c>
      <c r="I63" s="281"/>
      <c r="J63" s="281"/>
      <c r="K63" s="281">
        <f>'将来負担比率（分子）の構造'!L$44</f>
        <v>233</v>
      </c>
      <c r="L63" s="281"/>
      <c r="M63" s="281"/>
      <c r="N63" s="281">
        <f>'将来負担比率（分子）の構造'!M$44</f>
        <v>209</v>
      </c>
      <c r="O63" s="281"/>
      <c r="P63" s="281"/>
    </row>
    <row r="64" spans="1:16" x14ac:dyDescent="0.2">
      <c r="A64" s="281" t="s">
        <v>81</v>
      </c>
      <c r="B64" s="281">
        <f>'将来負担比率（分子）の構造'!I$43</f>
        <v>11360</v>
      </c>
      <c r="C64" s="281"/>
      <c r="D64" s="281"/>
      <c r="E64" s="281">
        <f>'将来負担比率（分子）の構造'!J$43</f>
        <v>11421</v>
      </c>
      <c r="F64" s="281"/>
      <c r="G64" s="281"/>
      <c r="H64" s="281">
        <f>'将来負担比率（分子）の構造'!K$43</f>
        <v>11283</v>
      </c>
      <c r="I64" s="281"/>
      <c r="J64" s="281"/>
      <c r="K64" s="281">
        <f>'将来負担比率（分子）の構造'!L$43</f>
        <v>10629</v>
      </c>
      <c r="L64" s="281"/>
      <c r="M64" s="281"/>
      <c r="N64" s="281">
        <f>'将来負担比率（分子）の構造'!M$43</f>
        <v>10040</v>
      </c>
      <c r="O64" s="281"/>
      <c r="P64" s="281"/>
    </row>
    <row r="65" spans="1:16" x14ac:dyDescent="0.2">
      <c r="A65" s="281" t="s">
        <v>79</v>
      </c>
      <c r="B65" s="281" t="str">
        <f>'将来負担比率（分子）の構造'!I$42</f>
        <v>-</v>
      </c>
      <c r="C65" s="281"/>
      <c r="D65" s="281"/>
      <c r="E65" s="281" t="str">
        <f>'将来負担比率（分子）の構造'!J$42</f>
        <v>-</v>
      </c>
      <c r="F65" s="281"/>
      <c r="G65" s="281"/>
      <c r="H65" s="281" t="str">
        <f>'将来負担比率（分子）の構造'!K$42</f>
        <v>-</v>
      </c>
      <c r="I65" s="281"/>
      <c r="J65" s="281"/>
      <c r="K65" s="281" t="str">
        <f>'将来負担比率（分子）の構造'!L$42</f>
        <v>-</v>
      </c>
      <c r="L65" s="281"/>
      <c r="M65" s="281"/>
      <c r="N65" s="281" t="str">
        <f>'将来負担比率（分子）の構造'!M$42</f>
        <v>-</v>
      </c>
      <c r="O65" s="281"/>
      <c r="P65" s="281"/>
    </row>
    <row r="66" spans="1:16" x14ac:dyDescent="0.2">
      <c r="A66" s="281" t="s">
        <v>73</v>
      </c>
      <c r="B66" s="281">
        <f>'将来負担比率（分子）の構造'!I$41</f>
        <v>14400</v>
      </c>
      <c r="C66" s="281"/>
      <c r="D66" s="281"/>
      <c r="E66" s="281">
        <f>'将来負担比率（分子）の構造'!J$41</f>
        <v>13958</v>
      </c>
      <c r="F66" s="281"/>
      <c r="G66" s="281"/>
      <c r="H66" s="281">
        <f>'将来負担比率（分子）の構造'!K$41</f>
        <v>15442</v>
      </c>
      <c r="I66" s="281"/>
      <c r="J66" s="281"/>
      <c r="K66" s="281">
        <f>'将来負担比率（分子）の構造'!L$41</f>
        <v>14544</v>
      </c>
      <c r="L66" s="281"/>
      <c r="M66" s="281"/>
      <c r="N66" s="281">
        <f>'将来負担比率（分子）の構造'!M$41</f>
        <v>14223</v>
      </c>
      <c r="O66" s="281"/>
      <c r="P66" s="281"/>
    </row>
    <row r="67" spans="1:16" x14ac:dyDescent="0.2">
      <c r="A67" s="281" t="s">
        <v>107</v>
      </c>
      <c r="B67" s="281" t="e">
        <f>NA()</f>
        <v>#N/A</v>
      </c>
      <c r="C67" s="281">
        <f>IF(ISNUMBER('将来負担比率（分子）の構造'!I$53),IF('将来負担比率（分子）の構造'!I$53&lt;0,0,'将来負担比率（分子）の構造'!I$53),NA())</f>
        <v>6196</v>
      </c>
      <c r="D67" s="281" t="e">
        <f>NA()</f>
        <v>#N/A</v>
      </c>
      <c r="E67" s="281" t="e">
        <f>NA()</f>
        <v>#N/A</v>
      </c>
      <c r="F67" s="281">
        <f>IF(ISNUMBER('将来負担比率（分子）の構造'!J$53),IF('将来負担比率（分子）の構造'!J$53&lt;0,0,'将来負担比率（分子）の構造'!J$53),NA())</f>
        <v>6433</v>
      </c>
      <c r="G67" s="281" t="e">
        <f>NA()</f>
        <v>#N/A</v>
      </c>
      <c r="H67" s="281" t="e">
        <f>NA()</f>
        <v>#N/A</v>
      </c>
      <c r="I67" s="281">
        <f>IF(ISNUMBER('将来負担比率（分子）の構造'!K$53),IF('将来負担比率（分子）の構造'!K$53&lt;0,0,'将来負担比率（分子）の構造'!K$53),NA())</f>
        <v>7254</v>
      </c>
      <c r="J67" s="281" t="e">
        <f>NA()</f>
        <v>#N/A</v>
      </c>
      <c r="K67" s="281" t="e">
        <f>NA()</f>
        <v>#N/A</v>
      </c>
      <c r="L67" s="281">
        <f>IF(ISNUMBER('将来負担比率（分子）の構造'!L$53),IF('将来負担比率（分子）の構造'!L$53&lt;0,0,'将来負担比率（分子）の構造'!L$53),NA())</f>
        <v>6939</v>
      </c>
      <c r="M67" s="281" t="e">
        <f>NA()</f>
        <v>#N/A</v>
      </c>
      <c r="N67" s="281" t="e">
        <f>NA()</f>
        <v>#N/A</v>
      </c>
      <c r="O67" s="281">
        <f>IF(ISNUMBER('将来負担比率（分子）の構造'!M$53),IF('将来負担比率（分子）の構造'!M$53&lt;0,0,'将来負担比率（分子）の構造'!M$53),NA())</f>
        <v>6491</v>
      </c>
      <c r="P67" s="281" t="e">
        <f>NA()</f>
        <v>#N/A</v>
      </c>
    </row>
    <row r="70" spans="1:16" x14ac:dyDescent="0.2">
      <c r="A70" s="284" t="s">
        <v>134</v>
      </c>
      <c r="B70" s="284"/>
      <c r="C70" s="284"/>
      <c r="D70" s="284"/>
      <c r="E70" s="284"/>
      <c r="F70" s="284"/>
    </row>
    <row r="71" spans="1:16" x14ac:dyDescent="0.2">
      <c r="A71" s="283"/>
      <c r="B71" s="283" t="str">
        <f>基金残高に係る経年分析!F54</f>
        <v>R01</v>
      </c>
      <c r="C71" s="283" t="str">
        <f>基金残高に係る経年分析!G54</f>
        <v>R02</v>
      </c>
      <c r="D71" s="283" t="str">
        <f>基金残高に係る経年分析!H54</f>
        <v>R03</v>
      </c>
    </row>
    <row r="72" spans="1:16" x14ac:dyDescent="0.2">
      <c r="A72" s="283" t="s">
        <v>135</v>
      </c>
      <c r="B72" s="285">
        <f>基金残高に係る経年分析!F55</f>
        <v>1755</v>
      </c>
      <c r="C72" s="285">
        <f>基金残高に係る経年分析!G55</f>
        <v>1603</v>
      </c>
      <c r="D72" s="285">
        <f>基金残高に係る経年分析!H55</f>
        <v>1610</v>
      </c>
    </row>
    <row r="73" spans="1:16" x14ac:dyDescent="0.2">
      <c r="A73" s="283" t="s">
        <v>136</v>
      </c>
      <c r="B73" s="285">
        <f>基金残高に係る経年分析!F56</f>
        <v>493</v>
      </c>
      <c r="C73" s="285">
        <f>基金残高に係る経年分析!G56</f>
        <v>5</v>
      </c>
      <c r="D73" s="285">
        <f>基金残高に係る経年分析!H56</f>
        <v>90</v>
      </c>
    </row>
    <row r="74" spans="1:16" x14ac:dyDescent="0.2">
      <c r="A74" s="283" t="s">
        <v>138</v>
      </c>
      <c r="B74" s="285">
        <f>基金残高に係る経年分析!F57</f>
        <v>2573</v>
      </c>
      <c r="C74" s="285">
        <f>基金残高に係る経年分析!G57</f>
        <v>2575</v>
      </c>
      <c r="D74" s="285">
        <f>基金残高に係る経年分析!H57</f>
        <v>2581</v>
      </c>
    </row>
  </sheetData>
  <sheetProtection algorithmName="SHA-512" hashValue="fvv4TpxPmzSpSeHaCpF6umIMEUXmVlGvzmRMscgqnG2urydPJL+TwvuKyq/c7jckGmKav03s7vgoxMvIJqlElg==" saltValue="LR6KxdyZxwMyBDfhFMF8o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22" sqref="AD22:AK22"/>
    </sheetView>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1" t="s">
        <v>306</v>
      </c>
      <c r="DI1" s="642"/>
      <c r="DJ1" s="642"/>
      <c r="DK1" s="642"/>
      <c r="DL1" s="642"/>
      <c r="DM1" s="642"/>
      <c r="DN1" s="643"/>
      <c r="DO1" s="1"/>
      <c r="DP1" s="641" t="s">
        <v>307</v>
      </c>
      <c r="DQ1" s="642"/>
      <c r="DR1" s="642"/>
      <c r="DS1" s="642"/>
      <c r="DT1" s="642"/>
      <c r="DU1" s="642"/>
      <c r="DV1" s="642"/>
      <c r="DW1" s="642"/>
      <c r="DX1" s="642"/>
      <c r="DY1" s="642"/>
      <c r="DZ1" s="642"/>
      <c r="EA1" s="642"/>
      <c r="EB1" s="642"/>
      <c r="EC1" s="643"/>
      <c r="ED1" s="2"/>
      <c r="EE1" s="2"/>
      <c r="EF1" s="2"/>
      <c r="EG1" s="2"/>
      <c r="EH1" s="2"/>
      <c r="EI1" s="2"/>
      <c r="EJ1" s="2"/>
      <c r="EK1" s="2"/>
      <c r="EL1" s="2"/>
      <c r="EM1" s="2"/>
    </row>
    <row r="2" spans="2:143" ht="22.5" customHeight="1" x14ac:dyDescent="0.2">
      <c r="B2" s="40" t="s">
        <v>116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71" t="s">
        <v>125</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1" t="s">
        <v>503</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514"/>
      <c r="CD3" s="471" t="s">
        <v>313</v>
      </c>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514"/>
    </row>
    <row r="4" spans="2:143" ht="11.25" customHeight="1" x14ac:dyDescent="0.2">
      <c r="B4" s="471" t="s">
        <v>9</v>
      </c>
      <c r="C4" s="472"/>
      <c r="D4" s="472"/>
      <c r="E4" s="472"/>
      <c r="F4" s="472"/>
      <c r="G4" s="472"/>
      <c r="H4" s="472"/>
      <c r="I4" s="472"/>
      <c r="J4" s="472"/>
      <c r="K4" s="472"/>
      <c r="L4" s="472"/>
      <c r="M4" s="472"/>
      <c r="N4" s="472"/>
      <c r="O4" s="472"/>
      <c r="P4" s="472"/>
      <c r="Q4" s="514"/>
      <c r="R4" s="471" t="s">
        <v>315</v>
      </c>
      <c r="S4" s="472"/>
      <c r="T4" s="472"/>
      <c r="U4" s="472"/>
      <c r="V4" s="472"/>
      <c r="W4" s="472"/>
      <c r="X4" s="472"/>
      <c r="Y4" s="514"/>
      <c r="Z4" s="471" t="s">
        <v>318</v>
      </c>
      <c r="AA4" s="472"/>
      <c r="AB4" s="472"/>
      <c r="AC4" s="514"/>
      <c r="AD4" s="471" t="s">
        <v>262</v>
      </c>
      <c r="AE4" s="472"/>
      <c r="AF4" s="472"/>
      <c r="AG4" s="472"/>
      <c r="AH4" s="472"/>
      <c r="AI4" s="472"/>
      <c r="AJ4" s="472"/>
      <c r="AK4" s="514"/>
      <c r="AL4" s="471" t="s">
        <v>318</v>
      </c>
      <c r="AM4" s="472"/>
      <c r="AN4" s="472"/>
      <c r="AO4" s="514"/>
      <c r="AP4" s="644" t="s">
        <v>321</v>
      </c>
      <c r="AQ4" s="644"/>
      <c r="AR4" s="644"/>
      <c r="AS4" s="644"/>
      <c r="AT4" s="644"/>
      <c r="AU4" s="644"/>
      <c r="AV4" s="644"/>
      <c r="AW4" s="644"/>
      <c r="AX4" s="644"/>
      <c r="AY4" s="644"/>
      <c r="AZ4" s="644"/>
      <c r="BA4" s="644"/>
      <c r="BB4" s="644"/>
      <c r="BC4" s="644"/>
      <c r="BD4" s="644"/>
      <c r="BE4" s="644"/>
      <c r="BF4" s="644"/>
      <c r="BG4" s="644" t="s">
        <v>295</v>
      </c>
      <c r="BH4" s="644"/>
      <c r="BI4" s="644"/>
      <c r="BJ4" s="644"/>
      <c r="BK4" s="644"/>
      <c r="BL4" s="644"/>
      <c r="BM4" s="644"/>
      <c r="BN4" s="644"/>
      <c r="BO4" s="644" t="s">
        <v>318</v>
      </c>
      <c r="BP4" s="644"/>
      <c r="BQ4" s="644"/>
      <c r="BR4" s="644"/>
      <c r="BS4" s="644" t="s">
        <v>504</v>
      </c>
      <c r="BT4" s="644"/>
      <c r="BU4" s="644"/>
      <c r="BV4" s="644"/>
      <c r="BW4" s="644"/>
      <c r="BX4" s="644"/>
      <c r="BY4" s="644"/>
      <c r="BZ4" s="644"/>
      <c r="CA4" s="644"/>
      <c r="CB4" s="644"/>
      <c r="CD4" s="471" t="s">
        <v>505</v>
      </c>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514"/>
    </row>
    <row r="5" spans="2:143" s="38" customFormat="1" ht="11.25" customHeight="1" x14ac:dyDescent="0.2">
      <c r="B5" s="605" t="s">
        <v>316</v>
      </c>
      <c r="C5" s="606"/>
      <c r="D5" s="606"/>
      <c r="E5" s="606"/>
      <c r="F5" s="606"/>
      <c r="G5" s="606"/>
      <c r="H5" s="606"/>
      <c r="I5" s="606"/>
      <c r="J5" s="606"/>
      <c r="K5" s="606"/>
      <c r="L5" s="606"/>
      <c r="M5" s="606"/>
      <c r="N5" s="606"/>
      <c r="O5" s="606"/>
      <c r="P5" s="606"/>
      <c r="Q5" s="607"/>
      <c r="R5" s="602">
        <v>1806462</v>
      </c>
      <c r="S5" s="603"/>
      <c r="T5" s="603"/>
      <c r="U5" s="603"/>
      <c r="V5" s="603"/>
      <c r="W5" s="603"/>
      <c r="X5" s="603"/>
      <c r="Y5" s="628"/>
      <c r="Z5" s="639">
        <v>13.4</v>
      </c>
      <c r="AA5" s="639"/>
      <c r="AB5" s="639"/>
      <c r="AC5" s="639"/>
      <c r="AD5" s="640">
        <v>1806462</v>
      </c>
      <c r="AE5" s="640"/>
      <c r="AF5" s="640"/>
      <c r="AG5" s="640"/>
      <c r="AH5" s="640"/>
      <c r="AI5" s="640"/>
      <c r="AJ5" s="640"/>
      <c r="AK5" s="640"/>
      <c r="AL5" s="629">
        <v>23</v>
      </c>
      <c r="AM5" s="612"/>
      <c r="AN5" s="612"/>
      <c r="AO5" s="632"/>
      <c r="AP5" s="605" t="s">
        <v>323</v>
      </c>
      <c r="AQ5" s="606"/>
      <c r="AR5" s="606"/>
      <c r="AS5" s="606"/>
      <c r="AT5" s="606"/>
      <c r="AU5" s="606"/>
      <c r="AV5" s="606"/>
      <c r="AW5" s="606"/>
      <c r="AX5" s="606"/>
      <c r="AY5" s="606"/>
      <c r="AZ5" s="606"/>
      <c r="BA5" s="606"/>
      <c r="BB5" s="606"/>
      <c r="BC5" s="606"/>
      <c r="BD5" s="606"/>
      <c r="BE5" s="606"/>
      <c r="BF5" s="607"/>
      <c r="BG5" s="561">
        <v>1806462</v>
      </c>
      <c r="BH5" s="575"/>
      <c r="BI5" s="575"/>
      <c r="BJ5" s="575"/>
      <c r="BK5" s="575"/>
      <c r="BL5" s="575"/>
      <c r="BM5" s="575"/>
      <c r="BN5" s="576"/>
      <c r="BO5" s="585">
        <v>100</v>
      </c>
      <c r="BP5" s="585"/>
      <c r="BQ5" s="585"/>
      <c r="BR5" s="585"/>
      <c r="BS5" s="586">
        <v>16254</v>
      </c>
      <c r="BT5" s="586"/>
      <c r="BU5" s="586"/>
      <c r="BV5" s="586"/>
      <c r="BW5" s="586"/>
      <c r="BX5" s="586"/>
      <c r="BY5" s="586"/>
      <c r="BZ5" s="586"/>
      <c r="CA5" s="586"/>
      <c r="CB5" s="620"/>
      <c r="CD5" s="471" t="s">
        <v>321</v>
      </c>
      <c r="CE5" s="472"/>
      <c r="CF5" s="472"/>
      <c r="CG5" s="472"/>
      <c r="CH5" s="472"/>
      <c r="CI5" s="472"/>
      <c r="CJ5" s="472"/>
      <c r="CK5" s="472"/>
      <c r="CL5" s="472"/>
      <c r="CM5" s="472"/>
      <c r="CN5" s="472"/>
      <c r="CO5" s="472"/>
      <c r="CP5" s="472"/>
      <c r="CQ5" s="514"/>
      <c r="CR5" s="471" t="s">
        <v>325</v>
      </c>
      <c r="CS5" s="472"/>
      <c r="CT5" s="472"/>
      <c r="CU5" s="472"/>
      <c r="CV5" s="472"/>
      <c r="CW5" s="472"/>
      <c r="CX5" s="472"/>
      <c r="CY5" s="514"/>
      <c r="CZ5" s="471" t="s">
        <v>318</v>
      </c>
      <c r="DA5" s="472"/>
      <c r="DB5" s="472"/>
      <c r="DC5" s="514"/>
      <c r="DD5" s="471" t="s">
        <v>328</v>
      </c>
      <c r="DE5" s="472"/>
      <c r="DF5" s="472"/>
      <c r="DG5" s="472"/>
      <c r="DH5" s="472"/>
      <c r="DI5" s="472"/>
      <c r="DJ5" s="472"/>
      <c r="DK5" s="472"/>
      <c r="DL5" s="472"/>
      <c r="DM5" s="472"/>
      <c r="DN5" s="472"/>
      <c r="DO5" s="472"/>
      <c r="DP5" s="514"/>
      <c r="DQ5" s="471" t="s">
        <v>506</v>
      </c>
      <c r="DR5" s="472"/>
      <c r="DS5" s="472"/>
      <c r="DT5" s="472"/>
      <c r="DU5" s="472"/>
      <c r="DV5" s="472"/>
      <c r="DW5" s="472"/>
      <c r="DX5" s="472"/>
      <c r="DY5" s="472"/>
      <c r="DZ5" s="472"/>
      <c r="EA5" s="472"/>
      <c r="EB5" s="472"/>
      <c r="EC5" s="514"/>
    </row>
    <row r="6" spans="2:143" ht="11.25" customHeight="1" x14ac:dyDescent="0.2">
      <c r="B6" s="558" t="s">
        <v>507</v>
      </c>
      <c r="C6" s="559"/>
      <c r="D6" s="559"/>
      <c r="E6" s="559"/>
      <c r="F6" s="559"/>
      <c r="G6" s="559"/>
      <c r="H6" s="559"/>
      <c r="I6" s="559"/>
      <c r="J6" s="559"/>
      <c r="K6" s="559"/>
      <c r="L6" s="559"/>
      <c r="M6" s="559"/>
      <c r="N6" s="559"/>
      <c r="O6" s="559"/>
      <c r="P6" s="559"/>
      <c r="Q6" s="560"/>
      <c r="R6" s="561">
        <v>80685</v>
      </c>
      <c r="S6" s="575"/>
      <c r="T6" s="575"/>
      <c r="U6" s="575"/>
      <c r="V6" s="575"/>
      <c r="W6" s="575"/>
      <c r="X6" s="575"/>
      <c r="Y6" s="576"/>
      <c r="Z6" s="585">
        <v>0.6</v>
      </c>
      <c r="AA6" s="585"/>
      <c r="AB6" s="585"/>
      <c r="AC6" s="585"/>
      <c r="AD6" s="586">
        <v>80685</v>
      </c>
      <c r="AE6" s="586"/>
      <c r="AF6" s="586"/>
      <c r="AG6" s="586"/>
      <c r="AH6" s="586"/>
      <c r="AI6" s="586"/>
      <c r="AJ6" s="586"/>
      <c r="AK6" s="586"/>
      <c r="AL6" s="564">
        <v>1</v>
      </c>
      <c r="AM6" s="577"/>
      <c r="AN6" s="577"/>
      <c r="AO6" s="587"/>
      <c r="AP6" s="558" t="s">
        <v>115</v>
      </c>
      <c r="AQ6" s="559"/>
      <c r="AR6" s="559"/>
      <c r="AS6" s="559"/>
      <c r="AT6" s="559"/>
      <c r="AU6" s="559"/>
      <c r="AV6" s="559"/>
      <c r="AW6" s="559"/>
      <c r="AX6" s="559"/>
      <c r="AY6" s="559"/>
      <c r="AZ6" s="559"/>
      <c r="BA6" s="559"/>
      <c r="BB6" s="559"/>
      <c r="BC6" s="559"/>
      <c r="BD6" s="559"/>
      <c r="BE6" s="559"/>
      <c r="BF6" s="560"/>
      <c r="BG6" s="561">
        <v>1806462</v>
      </c>
      <c r="BH6" s="575"/>
      <c r="BI6" s="575"/>
      <c r="BJ6" s="575"/>
      <c r="BK6" s="575"/>
      <c r="BL6" s="575"/>
      <c r="BM6" s="575"/>
      <c r="BN6" s="576"/>
      <c r="BO6" s="585">
        <v>100</v>
      </c>
      <c r="BP6" s="585"/>
      <c r="BQ6" s="585"/>
      <c r="BR6" s="585"/>
      <c r="BS6" s="586">
        <v>16254</v>
      </c>
      <c r="BT6" s="586"/>
      <c r="BU6" s="586"/>
      <c r="BV6" s="586"/>
      <c r="BW6" s="586"/>
      <c r="BX6" s="586"/>
      <c r="BY6" s="586"/>
      <c r="BZ6" s="586"/>
      <c r="CA6" s="586"/>
      <c r="CB6" s="620"/>
      <c r="CD6" s="605" t="s">
        <v>330</v>
      </c>
      <c r="CE6" s="606"/>
      <c r="CF6" s="606"/>
      <c r="CG6" s="606"/>
      <c r="CH6" s="606"/>
      <c r="CI6" s="606"/>
      <c r="CJ6" s="606"/>
      <c r="CK6" s="606"/>
      <c r="CL6" s="606"/>
      <c r="CM6" s="606"/>
      <c r="CN6" s="606"/>
      <c r="CO6" s="606"/>
      <c r="CP6" s="606"/>
      <c r="CQ6" s="607"/>
      <c r="CR6" s="561">
        <v>105990</v>
      </c>
      <c r="CS6" s="575"/>
      <c r="CT6" s="575"/>
      <c r="CU6" s="575"/>
      <c r="CV6" s="575"/>
      <c r="CW6" s="575"/>
      <c r="CX6" s="575"/>
      <c r="CY6" s="576"/>
      <c r="CZ6" s="629">
        <v>0.8</v>
      </c>
      <c r="DA6" s="612"/>
      <c r="DB6" s="612"/>
      <c r="DC6" s="630"/>
      <c r="DD6" s="567" t="s">
        <v>206</v>
      </c>
      <c r="DE6" s="575"/>
      <c r="DF6" s="575"/>
      <c r="DG6" s="575"/>
      <c r="DH6" s="575"/>
      <c r="DI6" s="575"/>
      <c r="DJ6" s="575"/>
      <c r="DK6" s="575"/>
      <c r="DL6" s="575"/>
      <c r="DM6" s="575"/>
      <c r="DN6" s="575"/>
      <c r="DO6" s="575"/>
      <c r="DP6" s="576"/>
      <c r="DQ6" s="567">
        <v>105990</v>
      </c>
      <c r="DR6" s="575"/>
      <c r="DS6" s="575"/>
      <c r="DT6" s="575"/>
      <c r="DU6" s="575"/>
      <c r="DV6" s="575"/>
      <c r="DW6" s="575"/>
      <c r="DX6" s="575"/>
      <c r="DY6" s="575"/>
      <c r="DZ6" s="575"/>
      <c r="EA6" s="575"/>
      <c r="EB6" s="575"/>
      <c r="EC6" s="597"/>
    </row>
    <row r="7" spans="2:143" ht="11.25" customHeight="1" x14ac:dyDescent="0.2">
      <c r="B7" s="558" t="s">
        <v>53</v>
      </c>
      <c r="C7" s="559"/>
      <c r="D7" s="559"/>
      <c r="E7" s="559"/>
      <c r="F7" s="559"/>
      <c r="G7" s="559"/>
      <c r="H7" s="559"/>
      <c r="I7" s="559"/>
      <c r="J7" s="559"/>
      <c r="K7" s="559"/>
      <c r="L7" s="559"/>
      <c r="M7" s="559"/>
      <c r="N7" s="559"/>
      <c r="O7" s="559"/>
      <c r="P7" s="559"/>
      <c r="Q7" s="560"/>
      <c r="R7" s="561">
        <v>1743</v>
      </c>
      <c r="S7" s="575"/>
      <c r="T7" s="575"/>
      <c r="U7" s="575"/>
      <c r="V7" s="575"/>
      <c r="W7" s="575"/>
      <c r="X7" s="575"/>
      <c r="Y7" s="576"/>
      <c r="Z7" s="585">
        <v>0</v>
      </c>
      <c r="AA7" s="585"/>
      <c r="AB7" s="585"/>
      <c r="AC7" s="585"/>
      <c r="AD7" s="586">
        <v>1743</v>
      </c>
      <c r="AE7" s="586"/>
      <c r="AF7" s="586"/>
      <c r="AG7" s="586"/>
      <c r="AH7" s="586"/>
      <c r="AI7" s="586"/>
      <c r="AJ7" s="586"/>
      <c r="AK7" s="586"/>
      <c r="AL7" s="564">
        <v>0</v>
      </c>
      <c r="AM7" s="577"/>
      <c r="AN7" s="577"/>
      <c r="AO7" s="587"/>
      <c r="AP7" s="558" t="s">
        <v>332</v>
      </c>
      <c r="AQ7" s="559"/>
      <c r="AR7" s="559"/>
      <c r="AS7" s="559"/>
      <c r="AT7" s="559"/>
      <c r="AU7" s="559"/>
      <c r="AV7" s="559"/>
      <c r="AW7" s="559"/>
      <c r="AX7" s="559"/>
      <c r="AY7" s="559"/>
      <c r="AZ7" s="559"/>
      <c r="BA7" s="559"/>
      <c r="BB7" s="559"/>
      <c r="BC7" s="559"/>
      <c r="BD7" s="559"/>
      <c r="BE7" s="559"/>
      <c r="BF7" s="560"/>
      <c r="BG7" s="561">
        <v>833647</v>
      </c>
      <c r="BH7" s="575"/>
      <c r="BI7" s="575"/>
      <c r="BJ7" s="575"/>
      <c r="BK7" s="575"/>
      <c r="BL7" s="575"/>
      <c r="BM7" s="575"/>
      <c r="BN7" s="576"/>
      <c r="BO7" s="585">
        <v>46.1</v>
      </c>
      <c r="BP7" s="585"/>
      <c r="BQ7" s="585"/>
      <c r="BR7" s="585"/>
      <c r="BS7" s="586">
        <v>16254</v>
      </c>
      <c r="BT7" s="586"/>
      <c r="BU7" s="586"/>
      <c r="BV7" s="586"/>
      <c r="BW7" s="586"/>
      <c r="BX7" s="586"/>
      <c r="BY7" s="586"/>
      <c r="BZ7" s="586"/>
      <c r="CA7" s="586"/>
      <c r="CB7" s="620"/>
      <c r="CD7" s="558" t="s">
        <v>333</v>
      </c>
      <c r="CE7" s="559"/>
      <c r="CF7" s="559"/>
      <c r="CG7" s="559"/>
      <c r="CH7" s="559"/>
      <c r="CI7" s="559"/>
      <c r="CJ7" s="559"/>
      <c r="CK7" s="559"/>
      <c r="CL7" s="559"/>
      <c r="CM7" s="559"/>
      <c r="CN7" s="559"/>
      <c r="CO7" s="559"/>
      <c r="CP7" s="559"/>
      <c r="CQ7" s="560"/>
      <c r="CR7" s="561">
        <v>1254225</v>
      </c>
      <c r="CS7" s="575"/>
      <c r="CT7" s="575"/>
      <c r="CU7" s="575"/>
      <c r="CV7" s="575"/>
      <c r="CW7" s="575"/>
      <c r="CX7" s="575"/>
      <c r="CY7" s="576"/>
      <c r="CZ7" s="585">
        <v>9.6</v>
      </c>
      <c r="DA7" s="585"/>
      <c r="DB7" s="585"/>
      <c r="DC7" s="585"/>
      <c r="DD7" s="567">
        <v>36092</v>
      </c>
      <c r="DE7" s="575"/>
      <c r="DF7" s="575"/>
      <c r="DG7" s="575"/>
      <c r="DH7" s="575"/>
      <c r="DI7" s="575"/>
      <c r="DJ7" s="575"/>
      <c r="DK7" s="575"/>
      <c r="DL7" s="575"/>
      <c r="DM7" s="575"/>
      <c r="DN7" s="575"/>
      <c r="DO7" s="575"/>
      <c r="DP7" s="576"/>
      <c r="DQ7" s="567">
        <v>1021117</v>
      </c>
      <c r="DR7" s="575"/>
      <c r="DS7" s="575"/>
      <c r="DT7" s="575"/>
      <c r="DU7" s="575"/>
      <c r="DV7" s="575"/>
      <c r="DW7" s="575"/>
      <c r="DX7" s="575"/>
      <c r="DY7" s="575"/>
      <c r="DZ7" s="575"/>
      <c r="EA7" s="575"/>
      <c r="EB7" s="575"/>
      <c r="EC7" s="597"/>
    </row>
    <row r="8" spans="2:143" ht="11.25" customHeight="1" x14ac:dyDescent="0.2">
      <c r="B8" s="558" t="s">
        <v>335</v>
      </c>
      <c r="C8" s="559"/>
      <c r="D8" s="559"/>
      <c r="E8" s="559"/>
      <c r="F8" s="559"/>
      <c r="G8" s="559"/>
      <c r="H8" s="559"/>
      <c r="I8" s="559"/>
      <c r="J8" s="559"/>
      <c r="K8" s="559"/>
      <c r="L8" s="559"/>
      <c r="M8" s="559"/>
      <c r="N8" s="559"/>
      <c r="O8" s="559"/>
      <c r="P8" s="559"/>
      <c r="Q8" s="560"/>
      <c r="R8" s="561">
        <v>16944</v>
      </c>
      <c r="S8" s="575"/>
      <c r="T8" s="575"/>
      <c r="U8" s="575"/>
      <c r="V8" s="575"/>
      <c r="W8" s="575"/>
      <c r="X8" s="575"/>
      <c r="Y8" s="576"/>
      <c r="Z8" s="585">
        <v>0.1</v>
      </c>
      <c r="AA8" s="585"/>
      <c r="AB8" s="585"/>
      <c r="AC8" s="585"/>
      <c r="AD8" s="586">
        <v>16944</v>
      </c>
      <c r="AE8" s="586"/>
      <c r="AF8" s="586"/>
      <c r="AG8" s="586"/>
      <c r="AH8" s="586"/>
      <c r="AI8" s="586"/>
      <c r="AJ8" s="586"/>
      <c r="AK8" s="586"/>
      <c r="AL8" s="564">
        <v>0.2</v>
      </c>
      <c r="AM8" s="577"/>
      <c r="AN8" s="577"/>
      <c r="AO8" s="587"/>
      <c r="AP8" s="558" t="s">
        <v>130</v>
      </c>
      <c r="AQ8" s="559"/>
      <c r="AR8" s="559"/>
      <c r="AS8" s="559"/>
      <c r="AT8" s="559"/>
      <c r="AU8" s="559"/>
      <c r="AV8" s="559"/>
      <c r="AW8" s="559"/>
      <c r="AX8" s="559"/>
      <c r="AY8" s="559"/>
      <c r="AZ8" s="559"/>
      <c r="BA8" s="559"/>
      <c r="BB8" s="559"/>
      <c r="BC8" s="559"/>
      <c r="BD8" s="559"/>
      <c r="BE8" s="559"/>
      <c r="BF8" s="560"/>
      <c r="BG8" s="561">
        <v>35346</v>
      </c>
      <c r="BH8" s="575"/>
      <c r="BI8" s="575"/>
      <c r="BJ8" s="575"/>
      <c r="BK8" s="575"/>
      <c r="BL8" s="575"/>
      <c r="BM8" s="575"/>
      <c r="BN8" s="576"/>
      <c r="BO8" s="585">
        <v>2</v>
      </c>
      <c r="BP8" s="585"/>
      <c r="BQ8" s="585"/>
      <c r="BR8" s="585"/>
      <c r="BS8" s="586" t="s">
        <v>206</v>
      </c>
      <c r="BT8" s="586"/>
      <c r="BU8" s="586"/>
      <c r="BV8" s="586"/>
      <c r="BW8" s="586"/>
      <c r="BX8" s="586"/>
      <c r="BY8" s="586"/>
      <c r="BZ8" s="586"/>
      <c r="CA8" s="586"/>
      <c r="CB8" s="620"/>
      <c r="CD8" s="558" t="s">
        <v>337</v>
      </c>
      <c r="CE8" s="559"/>
      <c r="CF8" s="559"/>
      <c r="CG8" s="559"/>
      <c r="CH8" s="559"/>
      <c r="CI8" s="559"/>
      <c r="CJ8" s="559"/>
      <c r="CK8" s="559"/>
      <c r="CL8" s="559"/>
      <c r="CM8" s="559"/>
      <c r="CN8" s="559"/>
      <c r="CO8" s="559"/>
      <c r="CP8" s="559"/>
      <c r="CQ8" s="560"/>
      <c r="CR8" s="561">
        <v>4831847</v>
      </c>
      <c r="CS8" s="575"/>
      <c r="CT8" s="575"/>
      <c r="CU8" s="575"/>
      <c r="CV8" s="575"/>
      <c r="CW8" s="575"/>
      <c r="CX8" s="575"/>
      <c r="CY8" s="576"/>
      <c r="CZ8" s="585">
        <v>36.9</v>
      </c>
      <c r="DA8" s="585"/>
      <c r="DB8" s="585"/>
      <c r="DC8" s="585"/>
      <c r="DD8" s="567">
        <v>964295</v>
      </c>
      <c r="DE8" s="575"/>
      <c r="DF8" s="575"/>
      <c r="DG8" s="575"/>
      <c r="DH8" s="575"/>
      <c r="DI8" s="575"/>
      <c r="DJ8" s="575"/>
      <c r="DK8" s="575"/>
      <c r="DL8" s="575"/>
      <c r="DM8" s="575"/>
      <c r="DN8" s="575"/>
      <c r="DO8" s="575"/>
      <c r="DP8" s="576"/>
      <c r="DQ8" s="567">
        <v>2314831</v>
      </c>
      <c r="DR8" s="575"/>
      <c r="DS8" s="575"/>
      <c r="DT8" s="575"/>
      <c r="DU8" s="575"/>
      <c r="DV8" s="575"/>
      <c r="DW8" s="575"/>
      <c r="DX8" s="575"/>
      <c r="DY8" s="575"/>
      <c r="DZ8" s="575"/>
      <c r="EA8" s="575"/>
      <c r="EB8" s="575"/>
      <c r="EC8" s="597"/>
    </row>
    <row r="9" spans="2:143" ht="11.25" customHeight="1" x14ac:dyDescent="0.2">
      <c r="B9" s="558" t="s">
        <v>336</v>
      </c>
      <c r="C9" s="559"/>
      <c r="D9" s="559"/>
      <c r="E9" s="559"/>
      <c r="F9" s="559"/>
      <c r="G9" s="559"/>
      <c r="H9" s="559"/>
      <c r="I9" s="559"/>
      <c r="J9" s="559"/>
      <c r="K9" s="559"/>
      <c r="L9" s="559"/>
      <c r="M9" s="559"/>
      <c r="N9" s="559"/>
      <c r="O9" s="559"/>
      <c r="P9" s="559"/>
      <c r="Q9" s="560"/>
      <c r="R9" s="561">
        <v>19698</v>
      </c>
      <c r="S9" s="575"/>
      <c r="T9" s="575"/>
      <c r="U9" s="575"/>
      <c r="V9" s="575"/>
      <c r="W9" s="575"/>
      <c r="X9" s="575"/>
      <c r="Y9" s="576"/>
      <c r="Z9" s="585">
        <v>0.1</v>
      </c>
      <c r="AA9" s="585"/>
      <c r="AB9" s="585"/>
      <c r="AC9" s="585"/>
      <c r="AD9" s="586">
        <v>19698</v>
      </c>
      <c r="AE9" s="586"/>
      <c r="AF9" s="586"/>
      <c r="AG9" s="586"/>
      <c r="AH9" s="586"/>
      <c r="AI9" s="586"/>
      <c r="AJ9" s="586"/>
      <c r="AK9" s="586"/>
      <c r="AL9" s="564">
        <v>0.3</v>
      </c>
      <c r="AM9" s="577"/>
      <c r="AN9" s="577"/>
      <c r="AO9" s="587"/>
      <c r="AP9" s="558" t="s">
        <v>339</v>
      </c>
      <c r="AQ9" s="559"/>
      <c r="AR9" s="559"/>
      <c r="AS9" s="559"/>
      <c r="AT9" s="559"/>
      <c r="AU9" s="559"/>
      <c r="AV9" s="559"/>
      <c r="AW9" s="559"/>
      <c r="AX9" s="559"/>
      <c r="AY9" s="559"/>
      <c r="AZ9" s="559"/>
      <c r="BA9" s="559"/>
      <c r="BB9" s="559"/>
      <c r="BC9" s="559"/>
      <c r="BD9" s="559"/>
      <c r="BE9" s="559"/>
      <c r="BF9" s="560"/>
      <c r="BG9" s="561">
        <v>724748</v>
      </c>
      <c r="BH9" s="575"/>
      <c r="BI9" s="575"/>
      <c r="BJ9" s="575"/>
      <c r="BK9" s="575"/>
      <c r="BL9" s="575"/>
      <c r="BM9" s="575"/>
      <c r="BN9" s="576"/>
      <c r="BO9" s="585">
        <v>40.1</v>
      </c>
      <c r="BP9" s="585"/>
      <c r="BQ9" s="585"/>
      <c r="BR9" s="585"/>
      <c r="BS9" s="586" t="s">
        <v>206</v>
      </c>
      <c r="BT9" s="586"/>
      <c r="BU9" s="586"/>
      <c r="BV9" s="586"/>
      <c r="BW9" s="586"/>
      <c r="BX9" s="586"/>
      <c r="BY9" s="586"/>
      <c r="BZ9" s="586"/>
      <c r="CA9" s="586"/>
      <c r="CB9" s="620"/>
      <c r="CD9" s="558" t="s">
        <v>342</v>
      </c>
      <c r="CE9" s="559"/>
      <c r="CF9" s="559"/>
      <c r="CG9" s="559"/>
      <c r="CH9" s="559"/>
      <c r="CI9" s="559"/>
      <c r="CJ9" s="559"/>
      <c r="CK9" s="559"/>
      <c r="CL9" s="559"/>
      <c r="CM9" s="559"/>
      <c r="CN9" s="559"/>
      <c r="CO9" s="559"/>
      <c r="CP9" s="559"/>
      <c r="CQ9" s="560"/>
      <c r="CR9" s="561">
        <v>1049915</v>
      </c>
      <c r="CS9" s="575"/>
      <c r="CT9" s="575"/>
      <c r="CU9" s="575"/>
      <c r="CV9" s="575"/>
      <c r="CW9" s="575"/>
      <c r="CX9" s="575"/>
      <c r="CY9" s="576"/>
      <c r="CZ9" s="585">
        <v>8</v>
      </c>
      <c r="DA9" s="585"/>
      <c r="DB9" s="585"/>
      <c r="DC9" s="585"/>
      <c r="DD9" s="567">
        <v>9259</v>
      </c>
      <c r="DE9" s="575"/>
      <c r="DF9" s="575"/>
      <c r="DG9" s="575"/>
      <c r="DH9" s="575"/>
      <c r="DI9" s="575"/>
      <c r="DJ9" s="575"/>
      <c r="DK9" s="575"/>
      <c r="DL9" s="575"/>
      <c r="DM9" s="575"/>
      <c r="DN9" s="575"/>
      <c r="DO9" s="575"/>
      <c r="DP9" s="576"/>
      <c r="DQ9" s="567">
        <v>655194</v>
      </c>
      <c r="DR9" s="575"/>
      <c r="DS9" s="575"/>
      <c r="DT9" s="575"/>
      <c r="DU9" s="575"/>
      <c r="DV9" s="575"/>
      <c r="DW9" s="575"/>
      <c r="DX9" s="575"/>
      <c r="DY9" s="575"/>
      <c r="DZ9" s="575"/>
      <c r="EA9" s="575"/>
      <c r="EB9" s="575"/>
      <c r="EC9" s="597"/>
    </row>
    <row r="10" spans="2:143" ht="11.25" customHeight="1" x14ac:dyDescent="0.2">
      <c r="B10" s="558" t="s">
        <v>137</v>
      </c>
      <c r="C10" s="559"/>
      <c r="D10" s="559"/>
      <c r="E10" s="559"/>
      <c r="F10" s="559"/>
      <c r="G10" s="559"/>
      <c r="H10" s="559"/>
      <c r="I10" s="559"/>
      <c r="J10" s="559"/>
      <c r="K10" s="559"/>
      <c r="L10" s="559"/>
      <c r="M10" s="559"/>
      <c r="N10" s="559"/>
      <c r="O10" s="559"/>
      <c r="P10" s="559"/>
      <c r="Q10" s="560"/>
      <c r="R10" s="561" t="s">
        <v>206</v>
      </c>
      <c r="S10" s="575"/>
      <c r="T10" s="575"/>
      <c r="U10" s="575"/>
      <c r="V10" s="575"/>
      <c r="W10" s="575"/>
      <c r="X10" s="575"/>
      <c r="Y10" s="576"/>
      <c r="Z10" s="585" t="s">
        <v>206</v>
      </c>
      <c r="AA10" s="585"/>
      <c r="AB10" s="585"/>
      <c r="AC10" s="585"/>
      <c r="AD10" s="586" t="s">
        <v>206</v>
      </c>
      <c r="AE10" s="586"/>
      <c r="AF10" s="586"/>
      <c r="AG10" s="586"/>
      <c r="AH10" s="586"/>
      <c r="AI10" s="586"/>
      <c r="AJ10" s="586"/>
      <c r="AK10" s="586"/>
      <c r="AL10" s="564" t="s">
        <v>206</v>
      </c>
      <c r="AM10" s="577"/>
      <c r="AN10" s="577"/>
      <c r="AO10" s="587"/>
      <c r="AP10" s="558" t="s">
        <v>196</v>
      </c>
      <c r="AQ10" s="559"/>
      <c r="AR10" s="559"/>
      <c r="AS10" s="559"/>
      <c r="AT10" s="559"/>
      <c r="AU10" s="559"/>
      <c r="AV10" s="559"/>
      <c r="AW10" s="559"/>
      <c r="AX10" s="559"/>
      <c r="AY10" s="559"/>
      <c r="AZ10" s="559"/>
      <c r="BA10" s="559"/>
      <c r="BB10" s="559"/>
      <c r="BC10" s="559"/>
      <c r="BD10" s="559"/>
      <c r="BE10" s="559"/>
      <c r="BF10" s="560"/>
      <c r="BG10" s="561">
        <v>39461</v>
      </c>
      <c r="BH10" s="575"/>
      <c r="BI10" s="575"/>
      <c r="BJ10" s="575"/>
      <c r="BK10" s="575"/>
      <c r="BL10" s="575"/>
      <c r="BM10" s="575"/>
      <c r="BN10" s="576"/>
      <c r="BO10" s="585">
        <v>2.2000000000000002</v>
      </c>
      <c r="BP10" s="585"/>
      <c r="BQ10" s="585"/>
      <c r="BR10" s="585"/>
      <c r="BS10" s="586">
        <v>6516</v>
      </c>
      <c r="BT10" s="586"/>
      <c r="BU10" s="586"/>
      <c r="BV10" s="586"/>
      <c r="BW10" s="586"/>
      <c r="BX10" s="586"/>
      <c r="BY10" s="586"/>
      <c r="BZ10" s="586"/>
      <c r="CA10" s="586"/>
      <c r="CB10" s="620"/>
      <c r="CD10" s="558" t="s">
        <v>50</v>
      </c>
      <c r="CE10" s="559"/>
      <c r="CF10" s="559"/>
      <c r="CG10" s="559"/>
      <c r="CH10" s="559"/>
      <c r="CI10" s="559"/>
      <c r="CJ10" s="559"/>
      <c r="CK10" s="559"/>
      <c r="CL10" s="559"/>
      <c r="CM10" s="559"/>
      <c r="CN10" s="559"/>
      <c r="CO10" s="559"/>
      <c r="CP10" s="559"/>
      <c r="CQ10" s="560"/>
      <c r="CR10" s="561">
        <v>16229</v>
      </c>
      <c r="CS10" s="575"/>
      <c r="CT10" s="575"/>
      <c r="CU10" s="575"/>
      <c r="CV10" s="575"/>
      <c r="CW10" s="575"/>
      <c r="CX10" s="575"/>
      <c r="CY10" s="576"/>
      <c r="CZ10" s="585">
        <v>0.1</v>
      </c>
      <c r="DA10" s="585"/>
      <c r="DB10" s="585"/>
      <c r="DC10" s="585"/>
      <c r="DD10" s="567">
        <v>1699</v>
      </c>
      <c r="DE10" s="575"/>
      <c r="DF10" s="575"/>
      <c r="DG10" s="575"/>
      <c r="DH10" s="575"/>
      <c r="DI10" s="575"/>
      <c r="DJ10" s="575"/>
      <c r="DK10" s="575"/>
      <c r="DL10" s="575"/>
      <c r="DM10" s="575"/>
      <c r="DN10" s="575"/>
      <c r="DO10" s="575"/>
      <c r="DP10" s="576"/>
      <c r="DQ10" s="567">
        <v>10187</v>
      </c>
      <c r="DR10" s="575"/>
      <c r="DS10" s="575"/>
      <c r="DT10" s="575"/>
      <c r="DU10" s="575"/>
      <c r="DV10" s="575"/>
      <c r="DW10" s="575"/>
      <c r="DX10" s="575"/>
      <c r="DY10" s="575"/>
      <c r="DZ10" s="575"/>
      <c r="EA10" s="575"/>
      <c r="EB10" s="575"/>
      <c r="EC10" s="597"/>
    </row>
    <row r="11" spans="2:143" ht="11.25" customHeight="1" x14ac:dyDescent="0.2">
      <c r="B11" s="558" t="s">
        <v>113</v>
      </c>
      <c r="C11" s="559"/>
      <c r="D11" s="559"/>
      <c r="E11" s="559"/>
      <c r="F11" s="559"/>
      <c r="G11" s="559"/>
      <c r="H11" s="559"/>
      <c r="I11" s="559"/>
      <c r="J11" s="559"/>
      <c r="K11" s="559"/>
      <c r="L11" s="559"/>
      <c r="M11" s="559"/>
      <c r="N11" s="559"/>
      <c r="O11" s="559"/>
      <c r="P11" s="559"/>
      <c r="Q11" s="560"/>
      <c r="R11" s="561">
        <v>477918</v>
      </c>
      <c r="S11" s="575"/>
      <c r="T11" s="575"/>
      <c r="U11" s="575"/>
      <c r="V11" s="575"/>
      <c r="W11" s="575"/>
      <c r="X11" s="575"/>
      <c r="Y11" s="576"/>
      <c r="Z11" s="564">
        <v>3.6</v>
      </c>
      <c r="AA11" s="577"/>
      <c r="AB11" s="577"/>
      <c r="AC11" s="578"/>
      <c r="AD11" s="567">
        <v>477918</v>
      </c>
      <c r="AE11" s="575"/>
      <c r="AF11" s="575"/>
      <c r="AG11" s="575"/>
      <c r="AH11" s="575"/>
      <c r="AI11" s="575"/>
      <c r="AJ11" s="575"/>
      <c r="AK11" s="576"/>
      <c r="AL11" s="564">
        <v>6.1</v>
      </c>
      <c r="AM11" s="577"/>
      <c r="AN11" s="577"/>
      <c r="AO11" s="587"/>
      <c r="AP11" s="558" t="s">
        <v>310</v>
      </c>
      <c r="AQ11" s="559"/>
      <c r="AR11" s="559"/>
      <c r="AS11" s="559"/>
      <c r="AT11" s="559"/>
      <c r="AU11" s="559"/>
      <c r="AV11" s="559"/>
      <c r="AW11" s="559"/>
      <c r="AX11" s="559"/>
      <c r="AY11" s="559"/>
      <c r="AZ11" s="559"/>
      <c r="BA11" s="559"/>
      <c r="BB11" s="559"/>
      <c r="BC11" s="559"/>
      <c r="BD11" s="559"/>
      <c r="BE11" s="559"/>
      <c r="BF11" s="560"/>
      <c r="BG11" s="561">
        <v>34092</v>
      </c>
      <c r="BH11" s="575"/>
      <c r="BI11" s="575"/>
      <c r="BJ11" s="575"/>
      <c r="BK11" s="575"/>
      <c r="BL11" s="575"/>
      <c r="BM11" s="575"/>
      <c r="BN11" s="576"/>
      <c r="BO11" s="585">
        <v>1.9</v>
      </c>
      <c r="BP11" s="585"/>
      <c r="BQ11" s="585"/>
      <c r="BR11" s="585"/>
      <c r="BS11" s="586">
        <v>9738</v>
      </c>
      <c r="BT11" s="586"/>
      <c r="BU11" s="586"/>
      <c r="BV11" s="586"/>
      <c r="BW11" s="586"/>
      <c r="BX11" s="586"/>
      <c r="BY11" s="586"/>
      <c r="BZ11" s="586"/>
      <c r="CA11" s="586"/>
      <c r="CB11" s="620"/>
      <c r="CD11" s="558" t="s">
        <v>344</v>
      </c>
      <c r="CE11" s="559"/>
      <c r="CF11" s="559"/>
      <c r="CG11" s="559"/>
      <c r="CH11" s="559"/>
      <c r="CI11" s="559"/>
      <c r="CJ11" s="559"/>
      <c r="CK11" s="559"/>
      <c r="CL11" s="559"/>
      <c r="CM11" s="559"/>
      <c r="CN11" s="559"/>
      <c r="CO11" s="559"/>
      <c r="CP11" s="559"/>
      <c r="CQ11" s="560"/>
      <c r="CR11" s="561">
        <v>402016</v>
      </c>
      <c r="CS11" s="575"/>
      <c r="CT11" s="575"/>
      <c r="CU11" s="575"/>
      <c r="CV11" s="575"/>
      <c r="CW11" s="575"/>
      <c r="CX11" s="575"/>
      <c r="CY11" s="576"/>
      <c r="CZ11" s="585">
        <v>3.1</v>
      </c>
      <c r="DA11" s="585"/>
      <c r="DB11" s="585"/>
      <c r="DC11" s="585"/>
      <c r="DD11" s="567">
        <v>36517</v>
      </c>
      <c r="DE11" s="575"/>
      <c r="DF11" s="575"/>
      <c r="DG11" s="575"/>
      <c r="DH11" s="575"/>
      <c r="DI11" s="575"/>
      <c r="DJ11" s="575"/>
      <c r="DK11" s="575"/>
      <c r="DL11" s="575"/>
      <c r="DM11" s="575"/>
      <c r="DN11" s="575"/>
      <c r="DO11" s="575"/>
      <c r="DP11" s="576"/>
      <c r="DQ11" s="567">
        <v>200057</v>
      </c>
      <c r="DR11" s="575"/>
      <c r="DS11" s="575"/>
      <c r="DT11" s="575"/>
      <c r="DU11" s="575"/>
      <c r="DV11" s="575"/>
      <c r="DW11" s="575"/>
      <c r="DX11" s="575"/>
      <c r="DY11" s="575"/>
      <c r="DZ11" s="575"/>
      <c r="EA11" s="575"/>
      <c r="EB11" s="575"/>
      <c r="EC11" s="597"/>
    </row>
    <row r="12" spans="2:143" ht="11.25" customHeight="1" x14ac:dyDescent="0.2">
      <c r="B12" s="558" t="s">
        <v>153</v>
      </c>
      <c r="C12" s="559"/>
      <c r="D12" s="559"/>
      <c r="E12" s="559"/>
      <c r="F12" s="559"/>
      <c r="G12" s="559"/>
      <c r="H12" s="559"/>
      <c r="I12" s="559"/>
      <c r="J12" s="559"/>
      <c r="K12" s="559"/>
      <c r="L12" s="559"/>
      <c r="M12" s="559"/>
      <c r="N12" s="559"/>
      <c r="O12" s="559"/>
      <c r="P12" s="559"/>
      <c r="Q12" s="560"/>
      <c r="R12" s="561" t="s">
        <v>206</v>
      </c>
      <c r="S12" s="575"/>
      <c r="T12" s="575"/>
      <c r="U12" s="575"/>
      <c r="V12" s="575"/>
      <c r="W12" s="575"/>
      <c r="X12" s="575"/>
      <c r="Y12" s="576"/>
      <c r="Z12" s="585" t="s">
        <v>206</v>
      </c>
      <c r="AA12" s="585"/>
      <c r="AB12" s="585"/>
      <c r="AC12" s="585"/>
      <c r="AD12" s="586" t="s">
        <v>206</v>
      </c>
      <c r="AE12" s="586"/>
      <c r="AF12" s="586"/>
      <c r="AG12" s="586"/>
      <c r="AH12" s="586"/>
      <c r="AI12" s="586"/>
      <c r="AJ12" s="586"/>
      <c r="AK12" s="586"/>
      <c r="AL12" s="564" t="s">
        <v>206</v>
      </c>
      <c r="AM12" s="577"/>
      <c r="AN12" s="577"/>
      <c r="AO12" s="587"/>
      <c r="AP12" s="558" t="s">
        <v>508</v>
      </c>
      <c r="AQ12" s="559"/>
      <c r="AR12" s="559"/>
      <c r="AS12" s="559"/>
      <c r="AT12" s="559"/>
      <c r="AU12" s="559"/>
      <c r="AV12" s="559"/>
      <c r="AW12" s="559"/>
      <c r="AX12" s="559"/>
      <c r="AY12" s="559"/>
      <c r="AZ12" s="559"/>
      <c r="BA12" s="559"/>
      <c r="BB12" s="559"/>
      <c r="BC12" s="559"/>
      <c r="BD12" s="559"/>
      <c r="BE12" s="559"/>
      <c r="BF12" s="560"/>
      <c r="BG12" s="561">
        <v>755671</v>
      </c>
      <c r="BH12" s="575"/>
      <c r="BI12" s="575"/>
      <c r="BJ12" s="575"/>
      <c r="BK12" s="575"/>
      <c r="BL12" s="575"/>
      <c r="BM12" s="575"/>
      <c r="BN12" s="576"/>
      <c r="BO12" s="585">
        <v>41.8</v>
      </c>
      <c r="BP12" s="585"/>
      <c r="BQ12" s="585"/>
      <c r="BR12" s="585"/>
      <c r="BS12" s="586" t="s">
        <v>206</v>
      </c>
      <c r="BT12" s="586"/>
      <c r="BU12" s="586"/>
      <c r="BV12" s="586"/>
      <c r="BW12" s="586"/>
      <c r="BX12" s="586"/>
      <c r="BY12" s="586"/>
      <c r="BZ12" s="586"/>
      <c r="CA12" s="586"/>
      <c r="CB12" s="620"/>
      <c r="CD12" s="558" t="s">
        <v>99</v>
      </c>
      <c r="CE12" s="559"/>
      <c r="CF12" s="559"/>
      <c r="CG12" s="559"/>
      <c r="CH12" s="559"/>
      <c r="CI12" s="559"/>
      <c r="CJ12" s="559"/>
      <c r="CK12" s="559"/>
      <c r="CL12" s="559"/>
      <c r="CM12" s="559"/>
      <c r="CN12" s="559"/>
      <c r="CO12" s="559"/>
      <c r="CP12" s="559"/>
      <c r="CQ12" s="560"/>
      <c r="CR12" s="561">
        <v>317576</v>
      </c>
      <c r="CS12" s="575"/>
      <c r="CT12" s="575"/>
      <c r="CU12" s="575"/>
      <c r="CV12" s="575"/>
      <c r="CW12" s="575"/>
      <c r="CX12" s="575"/>
      <c r="CY12" s="576"/>
      <c r="CZ12" s="585">
        <v>2.4</v>
      </c>
      <c r="DA12" s="585"/>
      <c r="DB12" s="585"/>
      <c r="DC12" s="585"/>
      <c r="DD12" s="567">
        <v>2593</v>
      </c>
      <c r="DE12" s="575"/>
      <c r="DF12" s="575"/>
      <c r="DG12" s="575"/>
      <c r="DH12" s="575"/>
      <c r="DI12" s="575"/>
      <c r="DJ12" s="575"/>
      <c r="DK12" s="575"/>
      <c r="DL12" s="575"/>
      <c r="DM12" s="575"/>
      <c r="DN12" s="575"/>
      <c r="DO12" s="575"/>
      <c r="DP12" s="576"/>
      <c r="DQ12" s="567">
        <v>267348</v>
      </c>
      <c r="DR12" s="575"/>
      <c r="DS12" s="575"/>
      <c r="DT12" s="575"/>
      <c r="DU12" s="575"/>
      <c r="DV12" s="575"/>
      <c r="DW12" s="575"/>
      <c r="DX12" s="575"/>
      <c r="DY12" s="575"/>
      <c r="DZ12" s="575"/>
      <c r="EA12" s="575"/>
      <c r="EB12" s="575"/>
      <c r="EC12" s="597"/>
    </row>
    <row r="13" spans="2:143" ht="11.25" customHeight="1" x14ac:dyDescent="0.2">
      <c r="B13" s="558" t="s">
        <v>345</v>
      </c>
      <c r="C13" s="559"/>
      <c r="D13" s="559"/>
      <c r="E13" s="559"/>
      <c r="F13" s="559"/>
      <c r="G13" s="559"/>
      <c r="H13" s="559"/>
      <c r="I13" s="559"/>
      <c r="J13" s="559"/>
      <c r="K13" s="559"/>
      <c r="L13" s="559"/>
      <c r="M13" s="559"/>
      <c r="N13" s="559"/>
      <c r="O13" s="559"/>
      <c r="P13" s="559"/>
      <c r="Q13" s="560"/>
      <c r="R13" s="561" t="s">
        <v>206</v>
      </c>
      <c r="S13" s="575"/>
      <c r="T13" s="575"/>
      <c r="U13" s="575"/>
      <c r="V13" s="575"/>
      <c r="W13" s="575"/>
      <c r="X13" s="575"/>
      <c r="Y13" s="576"/>
      <c r="Z13" s="585" t="s">
        <v>206</v>
      </c>
      <c r="AA13" s="585"/>
      <c r="AB13" s="585"/>
      <c r="AC13" s="585"/>
      <c r="AD13" s="586" t="s">
        <v>206</v>
      </c>
      <c r="AE13" s="586"/>
      <c r="AF13" s="586"/>
      <c r="AG13" s="586"/>
      <c r="AH13" s="586"/>
      <c r="AI13" s="586"/>
      <c r="AJ13" s="586"/>
      <c r="AK13" s="586"/>
      <c r="AL13" s="564" t="s">
        <v>206</v>
      </c>
      <c r="AM13" s="577"/>
      <c r="AN13" s="577"/>
      <c r="AO13" s="587"/>
      <c r="AP13" s="558" t="s">
        <v>346</v>
      </c>
      <c r="AQ13" s="559"/>
      <c r="AR13" s="559"/>
      <c r="AS13" s="559"/>
      <c r="AT13" s="559"/>
      <c r="AU13" s="559"/>
      <c r="AV13" s="559"/>
      <c r="AW13" s="559"/>
      <c r="AX13" s="559"/>
      <c r="AY13" s="559"/>
      <c r="AZ13" s="559"/>
      <c r="BA13" s="559"/>
      <c r="BB13" s="559"/>
      <c r="BC13" s="559"/>
      <c r="BD13" s="559"/>
      <c r="BE13" s="559"/>
      <c r="BF13" s="560"/>
      <c r="BG13" s="561">
        <v>742112</v>
      </c>
      <c r="BH13" s="575"/>
      <c r="BI13" s="575"/>
      <c r="BJ13" s="575"/>
      <c r="BK13" s="575"/>
      <c r="BL13" s="575"/>
      <c r="BM13" s="575"/>
      <c r="BN13" s="576"/>
      <c r="BO13" s="585">
        <v>41.1</v>
      </c>
      <c r="BP13" s="585"/>
      <c r="BQ13" s="585"/>
      <c r="BR13" s="585"/>
      <c r="BS13" s="586" t="s">
        <v>206</v>
      </c>
      <c r="BT13" s="586"/>
      <c r="BU13" s="586"/>
      <c r="BV13" s="586"/>
      <c r="BW13" s="586"/>
      <c r="BX13" s="586"/>
      <c r="BY13" s="586"/>
      <c r="BZ13" s="586"/>
      <c r="CA13" s="586"/>
      <c r="CB13" s="620"/>
      <c r="CD13" s="558" t="s">
        <v>348</v>
      </c>
      <c r="CE13" s="559"/>
      <c r="CF13" s="559"/>
      <c r="CG13" s="559"/>
      <c r="CH13" s="559"/>
      <c r="CI13" s="559"/>
      <c r="CJ13" s="559"/>
      <c r="CK13" s="559"/>
      <c r="CL13" s="559"/>
      <c r="CM13" s="559"/>
      <c r="CN13" s="559"/>
      <c r="CO13" s="559"/>
      <c r="CP13" s="559"/>
      <c r="CQ13" s="560"/>
      <c r="CR13" s="561">
        <v>1534875</v>
      </c>
      <c r="CS13" s="575"/>
      <c r="CT13" s="575"/>
      <c r="CU13" s="575"/>
      <c r="CV13" s="575"/>
      <c r="CW13" s="575"/>
      <c r="CX13" s="575"/>
      <c r="CY13" s="576"/>
      <c r="CZ13" s="585">
        <v>11.7</v>
      </c>
      <c r="DA13" s="585"/>
      <c r="DB13" s="585"/>
      <c r="DC13" s="585"/>
      <c r="DD13" s="567">
        <v>227081</v>
      </c>
      <c r="DE13" s="575"/>
      <c r="DF13" s="575"/>
      <c r="DG13" s="575"/>
      <c r="DH13" s="575"/>
      <c r="DI13" s="575"/>
      <c r="DJ13" s="575"/>
      <c r="DK13" s="575"/>
      <c r="DL13" s="575"/>
      <c r="DM13" s="575"/>
      <c r="DN13" s="575"/>
      <c r="DO13" s="575"/>
      <c r="DP13" s="576"/>
      <c r="DQ13" s="567">
        <v>1274664</v>
      </c>
      <c r="DR13" s="575"/>
      <c r="DS13" s="575"/>
      <c r="DT13" s="575"/>
      <c r="DU13" s="575"/>
      <c r="DV13" s="575"/>
      <c r="DW13" s="575"/>
      <c r="DX13" s="575"/>
      <c r="DY13" s="575"/>
      <c r="DZ13" s="575"/>
      <c r="EA13" s="575"/>
      <c r="EB13" s="575"/>
      <c r="EC13" s="597"/>
    </row>
    <row r="14" spans="2:143" ht="11.25" customHeight="1" x14ac:dyDescent="0.2">
      <c r="B14" s="558" t="s">
        <v>349</v>
      </c>
      <c r="C14" s="559"/>
      <c r="D14" s="559"/>
      <c r="E14" s="559"/>
      <c r="F14" s="559"/>
      <c r="G14" s="559"/>
      <c r="H14" s="559"/>
      <c r="I14" s="559"/>
      <c r="J14" s="559"/>
      <c r="K14" s="559"/>
      <c r="L14" s="559"/>
      <c r="M14" s="559"/>
      <c r="N14" s="559"/>
      <c r="O14" s="559"/>
      <c r="P14" s="559"/>
      <c r="Q14" s="560"/>
      <c r="R14" s="561">
        <v>5</v>
      </c>
      <c r="S14" s="575"/>
      <c r="T14" s="575"/>
      <c r="U14" s="575"/>
      <c r="V14" s="575"/>
      <c r="W14" s="575"/>
      <c r="X14" s="575"/>
      <c r="Y14" s="576"/>
      <c r="Z14" s="585">
        <v>0</v>
      </c>
      <c r="AA14" s="585"/>
      <c r="AB14" s="585"/>
      <c r="AC14" s="585"/>
      <c r="AD14" s="586">
        <v>5</v>
      </c>
      <c r="AE14" s="586"/>
      <c r="AF14" s="586"/>
      <c r="AG14" s="586"/>
      <c r="AH14" s="586"/>
      <c r="AI14" s="586"/>
      <c r="AJ14" s="586"/>
      <c r="AK14" s="586"/>
      <c r="AL14" s="564">
        <v>0</v>
      </c>
      <c r="AM14" s="577"/>
      <c r="AN14" s="577"/>
      <c r="AO14" s="587"/>
      <c r="AP14" s="558" t="s">
        <v>220</v>
      </c>
      <c r="AQ14" s="559"/>
      <c r="AR14" s="559"/>
      <c r="AS14" s="559"/>
      <c r="AT14" s="559"/>
      <c r="AU14" s="559"/>
      <c r="AV14" s="559"/>
      <c r="AW14" s="559"/>
      <c r="AX14" s="559"/>
      <c r="AY14" s="559"/>
      <c r="AZ14" s="559"/>
      <c r="BA14" s="559"/>
      <c r="BB14" s="559"/>
      <c r="BC14" s="559"/>
      <c r="BD14" s="559"/>
      <c r="BE14" s="559"/>
      <c r="BF14" s="560"/>
      <c r="BG14" s="561">
        <v>83895</v>
      </c>
      <c r="BH14" s="575"/>
      <c r="BI14" s="575"/>
      <c r="BJ14" s="575"/>
      <c r="BK14" s="575"/>
      <c r="BL14" s="575"/>
      <c r="BM14" s="575"/>
      <c r="BN14" s="576"/>
      <c r="BO14" s="585">
        <v>4.5999999999999996</v>
      </c>
      <c r="BP14" s="585"/>
      <c r="BQ14" s="585"/>
      <c r="BR14" s="585"/>
      <c r="BS14" s="586" t="s">
        <v>206</v>
      </c>
      <c r="BT14" s="586"/>
      <c r="BU14" s="586"/>
      <c r="BV14" s="586"/>
      <c r="BW14" s="586"/>
      <c r="BX14" s="586"/>
      <c r="BY14" s="586"/>
      <c r="BZ14" s="586"/>
      <c r="CA14" s="586"/>
      <c r="CB14" s="620"/>
      <c r="CD14" s="558" t="s">
        <v>351</v>
      </c>
      <c r="CE14" s="559"/>
      <c r="CF14" s="559"/>
      <c r="CG14" s="559"/>
      <c r="CH14" s="559"/>
      <c r="CI14" s="559"/>
      <c r="CJ14" s="559"/>
      <c r="CK14" s="559"/>
      <c r="CL14" s="559"/>
      <c r="CM14" s="559"/>
      <c r="CN14" s="559"/>
      <c r="CO14" s="559"/>
      <c r="CP14" s="559"/>
      <c r="CQ14" s="560"/>
      <c r="CR14" s="561">
        <v>951341</v>
      </c>
      <c r="CS14" s="575"/>
      <c r="CT14" s="575"/>
      <c r="CU14" s="575"/>
      <c r="CV14" s="575"/>
      <c r="CW14" s="575"/>
      <c r="CX14" s="575"/>
      <c r="CY14" s="576"/>
      <c r="CZ14" s="585">
        <v>7.3</v>
      </c>
      <c r="DA14" s="585"/>
      <c r="DB14" s="585"/>
      <c r="DC14" s="585"/>
      <c r="DD14" s="567">
        <v>45662</v>
      </c>
      <c r="DE14" s="575"/>
      <c r="DF14" s="575"/>
      <c r="DG14" s="575"/>
      <c r="DH14" s="575"/>
      <c r="DI14" s="575"/>
      <c r="DJ14" s="575"/>
      <c r="DK14" s="575"/>
      <c r="DL14" s="575"/>
      <c r="DM14" s="575"/>
      <c r="DN14" s="575"/>
      <c r="DO14" s="575"/>
      <c r="DP14" s="576"/>
      <c r="DQ14" s="567">
        <v>501745</v>
      </c>
      <c r="DR14" s="575"/>
      <c r="DS14" s="575"/>
      <c r="DT14" s="575"/>
      <c r="DU14" s="575"/>
      <c r="DV14" s="575"/>
      <c r="DW14" s="575"/>
      <c r="DX14" s="575"/>
      <c r="DY14" s="575"/>
      <c r="DZ14" s="575"/>
      <c r="EA14" s="575"/>
      <c r="EB14" s="575"/>
      <c r="EC14" s="597"/>
    </row>
    <row r="15" spans="2:143" ht="11.25" customHeight="1" x14ac:dyDescent="0.2">
      <c r="B15" s="558" t="s">
        <v>322</v>
      </c>
      <c r="C15" s="559"/>
      <c r="D15" s="559"/>
      <c r="E15" s="559"/>
      <c r="F15" s="559"/>
      <c r="G15" s="559"/>
      <c r="H15" s="559"/>
      <c r="I15" s="559"/>
      <c r="J15" s="559"/>
      <c r="K15" s="559"/>
      <c r="L15" s="559"/>
      <c r="M15" s="559"/>
      <c r="N15" s="559"/>
      <c r="O15" s="559"/>
      <c r="P15" s="559"/>
      <c r="Q15" s="560"/>
      <c r="R15" s="561" t="s">
        <v>206</v>
      </c>
      <c r="S15" s="575"/>
      <c r="T15" s="575"/>
      <c r="U15" s="575"/>
      <c r="V15" s="575"/>
      <c r="W15" s="575"/>
      <c r="X15" s="575"/>
      <c r="Y15" s="576"/>
      <c r="Z15" s="585" t="s">
        <v>206</v>
      </c>
      <c r="AA15" s="585"/>
      <c r="AB15" s="585"/>
      <c r="AC15" s="585"/>
      <c r="AD15" s="586" t="s">
        <v>206</v>
      </c>
      <c r="AE15" s="586"/>
      <c r="AF15" s="586"/>
      <c r="AG15" s="586"/>
      <c r="AH15" s="586"/>
      <c r="AI15" s="586"/>
      <c r="AJ15" s="586"/>
      <c r="AK15" s="586"/>
      <c r="AL15" s="564" t="s">
        <v>206</v>
      </c>
      <c r="AM15" s="577"/>
      <c r="AN15" s="577"/>
      <c r="AO15" s="587"/>
      <c r="AP15" s="558" t="s">
        <v>509</v>
      </c>
      <c r="AQ15" s="559"/>
      <c r="AR15" s="559"/>
      <c r="AS15" s="559"/>
      <c r="AT15" s="559"/>
      <c r="AU15" s="559"/>
      <c r="AV15" s="559"/>
      <c r="AW15" s="559"/>
      <c r="AX15" s="559"/>
      <c r="AY15" s="559"/>
      <c r="AZ15" s="559"/>
      <c r="BA15" s="559"/>
      <c r="BB15" s="559"/>
      <c r="BC15" s="559"/>
      <c r="BD15" s="559"/>
      <c r="BE15" s="559"/>
      <c r="BF15" s="560"/>
      <c r="BG15" s="561">
        <v>133249</v>
      </c>
      <c r="BH15" s="575"/>
      <c r="BI15" s="575"/>
      <c r="BJ15" s="575"/>
      <c r="BK15" s="575"/>
      <c r="BL15" s="575"/>
      <c r="BM15" s="575"/>
      <c r="BN15" s="576"/>
      <c r="BO15" s="585">
        <v>7.4</v>
      </c>
      <c r="BP15" s="585"/>
      <c r="BQ15" s="585"/>
      <c r="BR15" s="585"/>
      <c r="BS15" s="586" t="s">
        <v>206</v>
      </c>
      <c r="BT15" s="586"/>
      <c r="BU15" s="586"/>
      <c r="BV15" s="586"/>
      <c r="BW15" s="586"/>
      <c r="BX15" s="586"/>
      <c r="BY15" s="586"/>
      <c r="BZ15" s="586"/>
      <c r="CA15" s="586"/>
      <c r="CB15" s="620"/>
      <c r="CD15" s="558" t="s">
        <v>352</v>
      </c>
      <c r="CE15" s="559"/>
      <c r="CF15" s="559"/>
      <c r="CG15" s="559"/>
      <c r="CH15" s="559"/>
      <c r="CI15" s="559"/>
      <c r="CJ15" s="559"/>
      <c r="CK15" s="559"/>
      <c r="CL15" s="559"/>
      <c r="CM15" s="559"/>
      <c r="CN15" s="559"/>
      <c r="CO15" s="559"/>
      <c r="CP15" s="559"/>
      <c r="CQ15" s="560"/>
      <c r="CR15" s="561">
        <v>955471</v>
      </c>
      <c r="CS15" s="575"/>
      <c r="CT15" s="575"/>
      <c r="CU15" s="575"/>
      <c r="CV15" s="575"/>
      <c r="CW15" s="575"/>
      <c r="CX15" s="575"/>
      <c r="CY15" s="576"/>
      <c r="CZ15" s="585">
        <v>7.3</v>
      </c>
      <c r="DA15" s="585"/>
      <c r="DB15" s="585"/>
      <c r="DC15" s="585"/>
      <c r="DD15" s="567">
        <v>45917</v>
      </c>
      <c r="DE15" s="575"/>
      <c r="DF15" s="575"/>
      <c r="DG15" s="575"/>
      <c r="DH15" s="575"/>
      <c r="DI15" s="575"/>
      <c r="DJ15" s="575"/>
      <c r="DK15" s="575"/>
      <c r="DL15" s="575"/>
      <c r="DM15" s="575"/>
      <c r="DN15" s="575"/>
      <c r="DO15" s="575"/>
      <c r="DP15" s="576"/>
      <c r="DQ15" s="567">
        <v>751143</v>
      </c>
      <c r="DR15" s="575"/>
      <c r="DS15" s="575"/>
      <c r="DT15" s="575"/>
      <c r="DU15" s="575"/>
      <c r="DV15" s="575"/>
      <c r="DW15" s="575"/>
      <c r="DX15" s="575"/>
      <c r="DY15" s="575"/>
      <c r="DZ15" s="575"/>
      <c r="EA15" s="575"/>
      <c r="EB15" s="575"/>
      <c r="EC15" s="597"/>
    </row>
    <row r="16" spans="2:143" ht="11.25" customHeight="1" x14ac:dyDescent="0.2">
      <c r="B16" s="558" t="s">
        <v>510</v>
      </c>
      <c r="C16" s="559"/>
      <c r="D16" s="559"/>
      <c r="E16" s="559"/>
      <c r="F16" s="559"/>
      <c r="G16" s="559"/>
      <c r="H16" s="559"/>
      <c r="I16" s="559"/>
      <c r="J16" s="559"/>
      <c r="K16" s="559"/>
      <c r="L16" s="559"/>
      <c r="M16" s="559"/>
      <c r="N16" s="559"/>
      <c r="O16" s="559"/>
      <c r="P16" s="559"/>
      <c r="Q16" s="560"/>
      <c r="R16" s="561">
        <v>9626</v>
      </c>
      <c r="S16" s="575"/>
      <c r="T16" s="575"/>
      <c r="U16" s="575"/>
      <c r="V16" s="575"/>
      <c r="W16" s="575"/>
      <c r="X16" s="575"/>
      <c r="Y16" s="576"/>
      <c r="Z16" s="585">
        <v>0.1</v>
      </c>
      <c r="AA16" s="585"/>
      <c r="AB16" s="585"/>
      <c r="AC16" s="585"/>
      <c r="AD16" s="586">
        <v>9626</v>
      </c>
      <c r="AE16" s="586"/>
      <c r="AF16" s="586"/>
      <c r="AG16" s="586"/>
      <c r="AH16" s="586"/>
      <c r="AI16" s="586"/>
      <c r="AJ16" s="586"/>
      <c r="AK16" s="586"/>
      <c r="AL16" s="564">
        <v>0.1</v>
      </c>
      <c r="AM16" s="577"/>
      <c r="AN16" s="577"/>
      <c r="AO16" s="587"/>
      <c r="AP16" s="558" t="s">
        <v>511</v>
      </c>
      <c r="AQ16" s="559"/>
      <c r="AR16" s="559"/>
      <c r="AS16" s="559"/>
      <c r="AT16" s="559"/>
      <c r="AU16" s="559"/>
      <c r="AV16" s="559"/>
      <c r="AW16" s="559"/>
      <c r="AX16" s="559"/>
      <c r="AY16" s="559"/>
      <c r="AZ16" s="559"/>
      <c r="BA16" s="559"/>
      <c r="BB16" s="559"/>
      <c r="BC16" s="559"/>
      <c r="BD16" s="559"/>
      <c r="BE16" s="559"/>
      <c r="BF16" s="560"/>
      <c r="BG16" s="561" t="s">
        <v>206</v>
      </c>
      <c r="BH16" s="575"/>
      <c r="BI16" s="575"/>
      <c r="BJ16" s="575"/>
      <c r="BK16" s="575"/>
      <c r="BL16" s="575"/>
      <c r="BM16" s="575"/>
      <c r="BN16" s="576"/>
      <c r="BO16" s="585" t="s">
        <v>206</v>
      </c>
      <c r="BP16" s="585"/>
      <c r="BQ16" s="585"/>
      <c r="BR16" s="585"/>
      <c r="BS16" s="586" t="s">
        <v>206</v>
      </c>
      <c r="BT16" s="586"/>
      <c r="BU16" s="586"/>
      <c r="BV16" s="586"/>
      <c r="BW16" s="586"/>
      <c r="BX16" s="586"/>
      <c r="BY16" s="586"/>
      <c r="BZ16" s="586"/>
      <c r="CA16" s="586"/>
      <c r="CB16" s="620"/>
      <c r="CD16" s="558" t="s">
        <v>353</v>
      </c>
      <c r="CE16" s="559"/>
      <c r="CF16" s="559"/>
      <c r="CG16" s="559"/>
      <c r="CH16" s="559"/>
      <c r="CI16" s="559"/>
      <c r="CJ16" s="559"/>
      <c r="CK16" s="559"/>
      <c r="CL16" s="559"/>
      <c r="CM16" s="559"/>
      <c r="CN16" s="559"/>
      <c r="CO16" s="559"/>
      <c r="CP16" s="559"/>
      <c r="CQ16" s="560"/>
      <c r="CR16" s="561">
        <v>1650</v>
      </c>
      <c r="CS16" s="575"/>
      <c r="CT16" s="575"/>
      <c r="CU16" s="575"/>
      <c r="CV16" s="575"/>
      <c r="CW16" s="575"/>
      <c r="CX16" s="575"/>
      <c r="CY16" s="576"/>
      <c r="CZ16" s="585">
        <v>0</v>
      </c>
      <c r="DA16" s="585"/>
      <c r="DB16" s="585"/>
      <c r="DC16" s="585"/>
      <c r="DD16" s="567" t="s">
        <v>206</v>
      </c>
      <c r="DE16" s="575"/>
      <c r="DF16" s="575"/>
      <c r="DG16" s="575"/>
      <c r="DH16" s="575"/>
      <c r="DI16" s="575"/>
      <c r="DJ16" s="575"/>
      <c r="DK16" s="575"/>
      <c r="DL16" s="575"/>
      <c r="DM16" s="575"/>
      <c r="DN16" s="575"/>
      <c r="DO16" s="575"/>
      <c r="DP16" s="576"/>
      <c r="DQ16" s="567">
        <v>650</v>
      </c>
      <c r="DR16" s="575"/>
      <c r="DS16" s="575"/>
      <c r="DT16" s="575"/>
      <c r="DU16" s="575"/>
      <c r="DV16" s="575"/>
      <c r="DW16" s="575"/>
      <c r="DX16" s="575"/>
      <c r="DY16" s="575"/>
      <c r="DZ16" s="575"/>
      <c r="EA16" s="575"/>
      <c r="EB16" s="575"/>
      <c r="EC16" s="597"/>
    </row>
    <row r="17" spans="2:133" ht="11.25" customHeight="1" x14ac:dyDescent="0.2">
      <c r="B17" s="558" t="s">
        <v>495</v>
      </c>
      <c r="C17" s="559"/>
      <c r="D17" s="559"/>
      <c r="E17" s="559"/>
      <c r="F17" s="559"/>
      <c r="G17" s="559"/>
      <c r="H17" s="559"/>
      <c r="I17" s="559"/>
      <c r="J17" s="559"/>
      <c r="K17" s="559"/>
      <c r="L17" s="559"/>
      <c r="M17" s="559"/>
      <c r="N17" s="559"/>
      <c r="O17" s="559"/>
      <c r="P17" s="559"/>
      <c r="Q17" s="560"/>
      <c r="R17" s="561">
        <v>22182</v>
      </c>
      <c r="S17" s="575"/>
      <c r="T17" s="575"/>
      <c r="U17" s="575"/>
      <c r="V17" s="575"/>
      <c r="W17" s="575"/>
      <c r="X17" s="575"/>
      <c r="Y17" s="576"/>
      <c r="Z17" s="585">
        <v>0.2</v>
      </c>
      <c r="AA17" s="585"/>
      <c r="AB17" s="585"/>
      <c r="AC17" s="585"/>
      <c r="AD17" s="586">
        <v>22182</v>
      </c>
      <c r="AE17" s="586"/>
      <c r="AF17" s="586"/>
      <c r="AG17" s="586"/>
      <c r="AH17" s="586"/>
      <c r="AI17" s="586"/>
      <c r="AJ17" s="586"/>
      <c r="AK17" s="586"/>
      <c r="AL17" s="564">
        <v>0.3</v>
      </c>
      <c r="AM17" s="577"/>
      <c r="AN17" s="577"/>
      <c r="AO17" s="587"/>
      <c r="AP17" s="558" t="s">
        <v>355</v>
      </c>
      <c r="AQ17" s="559"/>
      <c r="AR17" s="559"/>
      <c r="AS17" s="559"/>
      <c r="AT17" s="559"/>
      <c r="AU17" s="559"/>
      <c r="AV17" s="559"/>
      <c r="AW17" s="559"/>
      <c r="AX17" s="559"/>
      <c r="AY17" s="559"/>
      <c r="AZ17" s="559"/>
      <c r="BA17" s="559"/>
      <c r="BB17" s="559"/>
      <c r="BC17" s="559"/>
      <c r="BD17" s="559"/>
      <c r="BE17" s="559"/>
      <c r="BF17" s="560"/>
      <c r="BG17" s="561" t="s">
        <v>206</v>
      </c>
      <c r="BH17" s="575"/>
      <c r="BI17" s="575"/>
      <c r="BJ17" s="575"/>
      <c r="BK17" s="575"/>
      <c r="BL17" s="575"/>
      <c r="BM17" s="575"/>
      <c r="BN17" s="576"/>
      <c r="BO17" s="585" t="s">
        <v>206</v>
      </c>
      <c r="BP17" s="585"/>
      <c r="BQ17" s="585"/>
      <c r="BR17" s="585"/>
      <c r="BS17" s="586" t="s">
        <v>206</v>
      </c>
      <c r="BT17" s="586"/>
      <c r="BU17" s="586"/>
      <c r="BV17" s="586"/>
      <c r="BW17" s="586"/>
      <c r="BX17" s="586"/>
      <c r="BY17" s="586"/>
      <c r="BZ17" s="586"/>
      <c r="CA17" s="586"/>
      <c r="CB17" s="620"/>
      <c r="CD17" s="558" t="s">
        <v>357</v>
      </c>
      <c r="CE17" s="559"/>
      <c r="CF17" s="559"/>
      <c r="CG17" s="559"/>
      <c r="CH17" s="559"/>
      <c r="CI17" s="559"/>
      <c r="CJ17" s="559"/>
      <c r="CK17" s="559"/>
      <c r="CL17" s="559"/>
      <c r="CM17" s="559"/>
      <c r="CN17" s="559"/>
      <c r="CO17" s="559"/>
      <c r="CP17" s="559"/>
      <c r="CQ17" s="560"/>
      <c r="CR17" s="561">
        <v>1689590</v>
      </c>
      <c r="CS17" s="575"/>
      <c r="CT17" s="575"/>
      <c r="CU17" s="575"/>
      <c r="CV17" s="575"/>
      <c r="CW17" s="575"/>
      <c r="CX17" s="575"/>
      <c r="CY17" s="576"/>
      <c r="CZ17" s="585">
        <v>12.9</v>
      </c>
      <c r="DA17" s="585"/>
      <c r="DB17" s="585"/>
      <c r="DC17" s="585"/>
      <c r="DD17" s="567" t="s">
        <v>206</v>
      </c>
      <c r="DE17" s="575"/>
      <c r="DF17" s="575"/>
      <c r="DG17" s="575"/>
      <c r="DH17" s="575"/>
      <c r="DI17" s="575"/>
      <c r="DJ17" s="575"/>
      <c r="DK17" s="575"/>
      <c r="DL17" s="575"/>
      <c r="DM17" s="575"/>
      <c r="DN17" s="575"/>
      <c r="DO17" s="575"/>
      <c r="DP17" s="576"/>
      <c r="DQ17" s="567">
        <v>1656403</v>
      </c>
      <c r="DR17" s="575"/>
      <c r="DS17" s="575"/>
      <c r="DT17" s="575"/>
      <c r="DU17" s="575"/>
      <c r="DV17" s="575"/>
      <c r="DW17" s="575"/>
      <c r="DX17" s="575"/>
      <c r="DY17" s="575"/>
      <c r="DZ17" s="575"/>
      <c r="EA17" s="575"/>
      <c r="EB17" s="575"/>
      <c r="EC17" s="597"/>
    </row>
    <row r="18" spans="2:133" ht="11.25" customHeight="1" x14ac:dyDescent="0.2">
      <c r="B18" s="558" t="s">
        <v>512</v>
      </c>
      <c r="C18" s="559"/>
      <c r="D18" s="559"/>
      <c r="E18" s="559"/>
      <c r="F18" s="559"/>
      <c r="G18" s="559"/>
      <c r="H18" s="559"/>
      <c r="I18" s="559"/>
      <c r="J18" s="559"/>
      <c r="K18" s="559"/>
      <c r="L18" s="559"/>
      <c r="M18" s="559"/>
      <c r="N18" s="559"/>
      <c r="O18" s="559"/>
      <c r="P18" s="559"/>
      <c r="Q18" s="560"/>
      <c r="R18" s="561">
        <v>50217</v>
      </c>
      <c r="S18" s="575"/>
      <c r="T18" s="575"/>
      <c r="U18" s="575"/>
      <c r="V18" s="575"/>
      <c r="W18" s="575"/>
      <c r="X18" s="575"/>
      <c r="Y18" s="576"/>
      <c r="Z18" s="585">
        <v>0.4</v>
      </c>
      <c r="AA18" s="585"/>
      <c r="AB18" s="585"/>
      <c r="AC18" s="585"/>
      <c r="AD18" s="586">
        <v>50217</v>
      </c>
      <c r="AE18" s="586"/>
      <c r="AF18" s="586"/>
      <c r="AG18" s="586"/>
      <c r="AH18" s="586"/>
      <c r="AI18" s="586"/>
      <c r="AJ18" s="586"/>
      <c r="AK18" s="586"/>
      <c r="AL18" s="564">
        <v>0.60000002384185791</v>
      </c>
      <c r="AM18" s="577"/>
      <c r="AN18" s="577"/>
      <c r="AO18" s="587"/>
      <c r="AP18" s="558" t="s">
        <v>109</v>
      </c>
      <c r="AQ18" s="559"/>
      <c r="AR18" s="559"/>
      <c r="AS18" s="559"/>
      <c r="AT18" s="559"/>
      <c r="AU18" s="559"/>
      <c r="AV18" s="559"/>
      <c r="AW18" s="559"/>
      <c r="AX18" s="559"/>
      <c r="AY18" s="559"/>
      <c r="AZ18" s="559"/>
      <c r="BA18" s="559"/>
      <c r="BB18" s="559"/>
      <c r="BC18" s="559"/>
      <c r="BD18" s="559"/>
      <c r="BE18" s="559"/>
      <c r="BF18" s="560"/>
      <c r="BG18" s="561" t="s">
        <v>206</v>
      </c>
      <c r="BH18" s="575"/>
      <c r="BI18" s="575"/>
      <c r="BJ18" s="575"/>
      <c r="BK18" s="575"/>
      <c r="BL18" s="575"/>
      <c r="BM18" s="575"/>
      <c r="BN18" s="576"/>
      <c r="BO18" s="585" t="s">
        <v>206</v>
      </c>
      <c r="BP18" s="585"/>
      <c r="BQ18" s="585"/>
      <c r="BR18" s="585"/>
      <c r="BS18" s="586" t="s">
        <v>206</v>
      </c>
      <c r="BT18" s="586"/>
      <c r="BU18" s="586"/>
      <c r="BV18" s="586"/>
      <c r="BW18" s="586"/>
      <c r="BX18" s="586"/>
      <c r="BY18" s="586"/>
      <c r="BZ18" s="586"/>
      <c r="CA18" s="586"/>
      <c r="CB18" s="620"/>
      <c r="CD18" s="558" t="s">
        <v>513</v>
      </c>
      <c r="CE18" s="559"/>
      <c r="CF18" s="559"/>
      <c r="CG18" s="559"/>
      <c r="CH18" s="559"/>
      <c r="CI18" s="559"/>
      <c r="CJ18" s="559"/>
      <c r="CK18" s="559"/>
      <c r="CL18" s="559"/>
      <c r="CM18" s="559"/>
      <c r="CN18" s="559"/>
      <c r="CO18" s="559"/>
      <c r="CP18" s="559"/>
      <c r="CQ18" s="560"/>
      <c r="CR18" s="561" t="s">
        <v>206</v>
      </c>
      <c r="CS18" s="575"/>
      <c r="CT18" s="575"/>
      <c r="CU18" s="575"/>
      <c r="CV18" s="575"/>
      <c r="CW18" s="575"/>
      <c r="CX18" s="575"/>
      <c r="CY18" s="576"/>
      <c r="CZ18" s="585" t="s">
        <v>206</v>
      </c>
      <c r="DA18" s="585"/>
      <c r="DB18" s="585"/>
      <c r="DC18" s="585"/>
      <c r="DD18" s="567" t="s">
        <v>206</v>
      </c>
      <c r="DE18" s="575"/>
      <c r="DF18" s="575"/>
      <c r="DG18" s="575"/>
      <c r="DH18" s="575"/>
      <c r="DI18" s="575"/>
      <c r="DJ18" s="575"/>
      <c r="DK18" s="575"/>
      <c r="DL18" s="575"/>
      <c r="DM18" s="575"/>
      <c r="DN18" s="575"/>
      <c r="DO18" s="575"/>
      <c r="DP18" s="576"/>
      <c r="DQ18" s="567" t="s">
        <v>206</v>
      </c>
      <c r="DR18" s="575"/>
      <c r="DS18" s="575"/>
      <c r="DT18" s="575"/>
      <c r="DU18" s="575"/>
      <c r="DV18" s="575"/>
      <c r="DW18" s="575"/>
      <c r="DX18" s="575"/>
      <c r="DY18" s="575"/>
      <c r="DZ18" s="575"/>
      <c r="EA18" s="575"/>
      <c r="EB18" s="575"/>
      <c r="EC18" s="597"/>
    </row>
    <row r="19" spans="2:133" ht="11.25" customHeight="1" x14ac:dyDescent="0.2">
      <c r="B19" s="558" t="s">
        <v>514</v>
      </c>
      <c r="C19" s="559"/>
      <c r="D19" s="559"/>
      <c r="E19" s="559"/>
      <c r="F19" s="559"/>
      <c r="G19" s="559"/>
      <c r="H19" s="559"/>
      <c r="I19" s="559"/>
      <c r="J19" s="559"/>
      <c r="K19" s="559"/>
      <c r="L19" s="559"/>
      <c r="M19" s="559"/>
      <c r="N19" s="559"/>
      <c r="O19" s="559"/>
      <c r="P19" s="559"/>
      <c r="Q19" s="560"/>
      <c r="R19" s="561">
        <v>10342</v>
      </c>
      <c r="S19" s="575"/>
      <c r="T19" s="575"/>
      <c r="U19" s="575"/>
      <c r="V19" s="575"/>
      <c r="W19" s="575"/>
      <c r="X19" s="575"/>
      <c r="Y19" s="576"/>
      <c r="Z19" s="585">
        <v>0.1</v>
      </c>
      <c r="AA19" s="585"/>
      <c r="AB19" s="585"/>
      <c r="AC19" s="585"/>
      <c r="AD19" s="586">
        <v>10342</v>
      </c>
      <c r="AE19" s="586"/>
      <c r="AF19" s="586"/>
      <c r="AG19" s="586"/>
      <c r="AH19" s="586"/>
      <c r="AI19" s="586"/>
      <c r="AJ19" s="586"/>
      <c r="AK19" s="586"/>
      <c r="AL19" s="564">
        <v>0.1</v>
      </c>
      <c r="AM19" s="577"/>
      <c r="AN19" s="577"/>
      <c r="AO19" s="587"/>
      <c r="AP19" s="558" t="s">
        <v>261</v>
      </c>
      <c r="AQ19" s="559"/>
      <c r="AR19" s="559"/>
      <c r="AS19" s="559"/>
      <c r="AT19" s="559"/>
      <c r="AU19" s="559"/>
      <c r="AV19" s="559"/>
      <c r="AW19" s="559"/>
      <c r="AX19" s="559"/>
      <c r="AY19" s="559"/>
      <c r="AZ19" s="559"/>
      <c r="BA19" s="559"/>
      <c r="BB19" s="559"/>
      <c r="BC19" s="559"/>
      <c r="BD19" s="559"/>
      <c r="BE19" s="559"/>
      <c r="BF19" s="560"/>
      <c r="BG19" s="561" t="s">
        <v>206</v>
      </c>
      <c r="BH19" s="575"/>
      <c r="BI19" s="575"/>
      <c r="BJ19" s="575"/>
      <c r="BK19" s="575"/>
      <c r="BL19" s="575"/>
      <c r="BM19" s="575"/>
      <c r="BN19" s="576"/>
      <c r="BO19" s="585" t="s">
        <v>206</v>
      </c>
      <c r="BP19" s="585"/>
      <c r="BQ19" s="585"/>
      <c r="BR19" s="585"/>
      <c r="BS19" s="586" t="s">
        <v>206</v>
      </c>
      <c r="BT19" s="586"/>
      <c r="BU19" s="586"/>
      <c r="BV19" s="586"/>
      <c r="BW19" s="586"/>
      <c r="BX19" s="586"/>
      <c r="BY19" s="586"/>
      <c r="BZ19" s="586"/>
      <c r="CA19" s="586"/>
      <c r="CB19" s="620"/>
      <c r="CD19" s="558" t="s">
        <v>515</v>
      </c>
      <c r="CE19" s="559"/>
      <c r="CF19" s="559"/>
      <c r="CG19" s="559"/>
      <c r="CH19" s="559"/>
      <c r="CI19" s="559"/>
      <c r="CJ19" s="559"/>
      <c r="CK19" s="559"/>
      <c r="CL19" s="559"/>
      <c r="CM19" s="559"/>
      <c r="CN19" s="559"/>
      <c r="CO19" s="559"/>
      <c r="CP19" s="559"/>
      <c r="CQ19" s="560"/>
      <c r="CR19" s="561" t="s">
        <v>206</v>
      </c>
      <c r="CS19" s="575"/>
      <c r="CT19" s="575"/>
      <c r="CU19" s="575"/>
      <c r="CV19" s="575"/>
      <c r="CW19" s="575"/>
      <c r="CX19" s="575"/>
      <c r="CY19" s="576"/>
      <c r="CZ19" s="585" t="s">
        <v>206</v>
      </c>
      <c r="DA19" s="585"/>
      <c r="DB19" s="585"/>
      <c r="DC19" s="585"/>
      <c r="DD19" s="567" t="s">
        <v>206</v>
      </c>
      <c r="DE19" s="575"/>
      <c r="DF19" s="575"/>
      <c r="DG19" s="575"/>
      <c r="DH19" s="575"/>
      <c r="DI19" s="575"/>
      <c r="DJ19" s="575"/>
      <c r="DK19" s="575"/>
      <c r="DL19" s="575"/>
      <c r="DM19" s="575"/>
      <c r="DN19" s="575"/>
      <c r="DO19" s="575"/>
      <c r="DP19" s="576"/>
      <c r="DQ19" s="567" t="s">
        <v>206</v>
      </c>
      <c r="DR19" s="575"/>
      <c r="DS19" s="575"/>
      <c r="DT19" s="575"/>
      <c r="DU19" s="575"/>
      <c r="DV19" s="575"/>
      <c r="DW19" s="575"/>
      <c r="DX19" s="575"/>
      <c r="DY19" s="575"/>
      <c r="DZ19" s="575"/>
      <c r="EA19" s="575"/>
      <c r="EB19" s="575"/>
      <c r="EC19" s="597"/>
    </row>
    <row r="20" spans="2:133" ht="11.25" customHeight="1" x14ac:dyDescent="0.2">
      <c r="B20" s="558" t="s">
        <v>87</v>
      </c>
      <c r="C20" s="559"/>
      <c r="D20" s="559"/>
      <c r="E20" s="559"/>
      <c r="F20" s="559"/>
      <c r="G20" s="559"/>
      <c r="H20" s="559"/>
      <c r="I20" s="559"/>
      <c r="J20" s="559"/>
      <c r="K20" s="559"/>
      <c r="L20" s="559"/>
      <c r="M20" s="559"/>
      <c r="N20" s="559"/>
      <c r="O20" s="559"/>
      <c r="P20" s="559"/>
      <c r="Q20" s="560"/>
      <c r="R20" s="561">
        <v>3437</v>
      </c>
      <c r="S20" s="575"/>
      <c r="T20" s="575"/>
      <c r="U20" s="575"/>
      <c r="V20" s="575"/>
      <c r="W20" s="575"/>
      <c r="X20" s="575"/>
      <c r="Y20" s="576"/>
      <c r="Z20" s="585">
        <v>0</v>
      </c>
      <c r="AA20" s="585"/>
      <c r="AB20" s="585"/>
      <c r="AC20" s="585"/>
      <c r="AD20" s="586">
        <v>3437</v>
      </c>
      <c r="AE20" s="586"/>
      <c r="AF20" s="586"/>
      <c r="AG20" s="586"/>
      <c r="AH20" s="586"/>
      <c r="AI20" s="586"/>
      <c r="AJ20" s="586"/>
      <c r="AK20" s="586"/>
      <c r="AL20" s="564">
        <v>0</v>
      </c>
      <c r="AM20" s="577"/>
      <c r="AN20" s="577"/>
      <c r="AO20" s="587"/>
      <c r="AP20" s="558" t="s">
        <v>359</v>
      </c>
      <c r="AQ20" s="559"/>
      <c r="AR20" s="559"/>
      <c r="AS20" s="559"/>
      <c r="AT20" s="559"/>
      <c r="AU20" s="559"/>
      <c r="AV20" s="559"/>
      <c r="AW20" s="559"/>
      <c r="AX20" s="559"/>
      <c r="AY20" s="559"/>
      <c r="AZ20" s="559"/>
      <c r="BA20" s="559"/>
      <c r="BB20" s="559"/>
      <c r="BC20" s="559"/>
      <c r="BD20" s="559"/>
      <c r="BE20" s="559"/>
      <c r="BF20" s="560"/>
      <c r="BG20" s="561" t="s">
        <v>206</v>
      </c>
      <c r="BH20" s="575"/>
      <c r="BI20" s="575"/>
      <c r="BJ20" s="575"/>
      <c r="BK20" s="575"/>
      <c r="BL20" s="575"/>
      <c r="BM20" s="575"/>
      <c r="BN20" s="576"/>
      <c r="BO20" s="585" t="s">
        <v>206</v>
      </c>
      <c r="BP20" s="585"/>
      <c r="BQ20" s="585"/>
      <c r="BR20" s="585"/>
      <c r="BS20" s="586" t="s">
        <v>206</v>
      </c>
      <c r="BT20" s="586"/>
      <c r="BU20" s="586"/>
      <c r="BV20" s="586"/>
      <c r="BW20" s="586"/>
      <c r="BX20" s="586"/>
      <c r="BY20" s="586"/>
      <c r="BZ20" s="586"/>
      <c r="CA20" s="586"/>
      <c r="CB20" s="620"/>
      <c r="CD20" s="558" t="s">
        <v>198</v>
      </c>
      <c r="CE20" s="559"/>
      <c r="CF20" s="559"/>
      <c r="CG20" s="559"/>
      <c r="CH20" s="559"/>
      <c r="CI20" s="559"/>
      <c r="CJ20" s="559"/>
      <c r="CK20" s="559"/>
      <c r="CL20" s="559"/>
      <c r="CM20" s="559"/>
      <c r="CN20" s="559"/>
      <c r="CO20" s="559"/>
      <c r="CP20" s="559"/>
      <c r="CQ20" s="560"/>
      <c r="CR20" s="561">
        <v>13110725</v>
      </c>
      <c r="CS20" s="575"/>
      <c r="CT20" s="575"/>
      <c r="CU20" s="575"/>
      <c r="CV20" s="575"/>
      <c r="CW20" s="575"/>
      <c r="CX20" s="575"/>
      <c r="CY20" s="576"/>
      <c r="CZ20" s="585">
        <v>100</v>
      </c>
      <c r="DA20" s="585"/>
      <c r="DB20" s="585"/>
      <c r="DC20" s="585"/>
      <c r="DD20" s="567">
        <v>1369115</v>
      </c>
      <c r="DE20" s="575"/>
      <c r="DF20" s="575"/>
      <c r="DG20" s="575"/>
      <c r="DH20" s="575"/>
      <c r="DI20" s="575"/>
      <c r="DJ20" s="575"/>
      <c r="DK20" s="575"/>
      <c r="DL20" s="575"/>
      <c r="DM20" s="575"/>
      <c r="DN20" s="575"/>
      <c r="DO20" s="575"/>
      <c r="DP20" s="576"/>
      <c r="DQ20" s="567">
        <v>8759329</v>
      </c>
      <c r="DR20" s="575"/>
      <c r="DS20" s="575"/>
      <c r="DT20" s="575"/>
      <c r="DU20" s="575"/>
      <c r="DV20" s="575"/>
      <c r="DW20" s="575"/>
      <c r="DX20" s="575"/>
      <c r="DY20" s="575"/>
      <c r="DZ20" s="575"/>
      <c r="EA20" s="575"/>
      <c r="EB20" s="575"/>
      <c r="EC20" s="597"/>
    </row>
    <row r="21" spans="2:133" ht="11.25" customHeight="1" x14ac:dyDescent="0.2">
      <c r="B21" s="558" t="s">
        <v>516</v>
      </c>
      <c r="C21" s="559"/>
      <c r="D21" s="559"/>
      <c r="E21" s="559"/>
      <c r="F21" s="559"/>
      <c r="G21" s="559"/>
      <c r="H21" s="559"/>
      <c r="I21" s="559"/>
      <c r="J21" s="559"/>
      <c r="K21" s="559"/>
      <c r="L21" s="559"/>
      <c r="M21" s="559"/>
      <c r="N21" s="559"/>
      <c r="O21" s="559"/>
      <c r="P21" s="559"/>
      <c r="Q21" s="560"/>
      <c r="R21" s="561">
        <v>2033</v>
      </c>
      <c r="S21" s="575"/>
      <c r="T21" s="575"/>
      <c r="U21" s="575"/>
      <c r="V21" s="575"/>
      <c r="W21" s="575"/>
      <c r="X21" s="575"/>
      <c r="Y21" s="576"/>
      <c r="Z21" s="585">
        <v>0</v>
      </c>
      <c r="AA21" s="585"/>
      <c r="AB21" s="585"/>
      <c r="AC21" s="585"/>
      <c r="AD21" s="586">
        <v>2033</v>
      </c>
      <c r="AE21" s="586"/>
      <c r="AF21" s="586"/>
      <c r="AG21" s="586"/>
      <c r="AH21" s="586"/>
      <c r="AI21" s="586"/>
      <c r="AJ21" s="586"/>
      <c r="AK21" s="586"/>
      <c r="AL21" s="564">
        <v>0</v>
      </c>
      <c r="AM21" s="577"/>
      <c r="AN21" s="577"/>
      <c r="AO21" s="587"/>
      <c r="AP21" s="621" t="s">
        <v>517</v>
      </c>
      <c r="AQ21" s="624"/>
      <c r="AR21" s="624"/>
      <c r="AS21" s="624"/>
      <c r="AT21" s="624"/>
      <c r="AU21" s="624"/>
      <c r="AV21" s="624"/>
      <c r="AW21" s="624"/>
      <c r="AX21" s="624"/>
      <c r="AY21" s="624"/>
      <c r="AZ21" s="624"/>
      <c r="BA21" s="624"/>
      <c r="BB21" s="624"/>
      <c r="BC21" s="624"/>
      <c r="BD21" s="624"/>
      <c r="BE21" s="624"/>
      <c r="BF21" s="623"/>
      <c r="BG21" s="561" t="s">
        <v>206</v>
      </c>
      <c r="BH21" s="575"/>
      <c r="BI21" s="575"/>
      <c r="BJ21" s="575"/>
      <c r="BK21" s="575"/>
      <c r="BL21" s="575"/>
      <c r="BM21" s="575"/>
      <c r="BN21" s="576"/>
      <c r="BO21" s="585" t="s">
        <v>206</v>
      </c>
      <c r="BP21" s="585"/>
      <c r="BQ21" s="585"/>
      <c r="BR21" s="585"/>
      <c r="BS21" s="586" t="s">
        <v>206</v>
      </c>
      <c r="BT21" s="586"/>
      <c r="BU21" s="586"/>
      <c r="BV21" s="586"/>
      <c r="BW21" s="586"/>
      <c r="BX21" s="586"/>
      <c r="BY21" s="586"/>
      <c r="BZ21" s="586"/>
      <c r="CA21" s="586"/>
      <c r="CB21" s="620"/>
      <c r="CD21" s="536"/>
      <c r="CE21" s="537"/>
      <c r="CF21" s="537"/>
      <c r="CG21" s="537"/>
      <c r="CH21" s="537"/>
      <c r="CI21" s="537"/>
      <c r="CJ21" s="537"/>
      <c r="CK21" s="537"/>
      <c r="CL21" s="537"/>
      <c r="CM21" s="537"/>
      <c r="CN21" s="537"/>
      <c r="CO21" s="537"/>
      <c r="CP21" s="537"/>
      <c r="CQ21" s="538"/>
      <c r="CR21" s="633"/>
      <c r="CS21" s="634"/>
      <c r="CT21" s="634"/>
      <c r="CU21" s="634"/>
      <c r="CV21" s="634"/>
      <c r="CW21" s="634"/>
      <c r="CX21" s="634"/>
      <c r="CY21" s="635"/>
      <c r="CZ21" s="636"/>
      <c r="DA21" s="636"/>
      <c r="DB21" s="636"/>
      <c r="DC21" s="636"/>
      <c r="DD21" s="637"/>
      <c r="DE21" s="634"/>
      <c r="DF21" s="634"/>
      <c r="DG21" s="634"/>
      <c r="DH21" s="634"/>
      <c r="DI21" s="634"/>
      <c r="DJ21" s="634"/>
      <c r="DK21" s="634"/>
      <c r="DL21" s="634"/>
      <c r="DM21" s="634"/>
      <c r="DN21" s="634"/>
      <c r="DO21" s="634"/>
      <c r="DP21" s="635"/>
      <c r="DQ21" s="637"/>
      <c r="DR21" s="634"/>
      <c r="DS21" s="634"/>
      <c r="DT21" s="634"/>
      <c r="DU21" s="634"/>
      <c r="DV21" s="634"/>
      <c r="DW21" s="634"/>
      <c r="DX21" s="634"/>
      <c r="DY21" s="634"/>
      <c r="DZ21" s="634"/>
      <c r="EA21" s="634"/>
      <c r="EB21" s="634"/>
      <c r="EC21" s="638"/>
    </row>
    <row r="22" spans="2:133" ht="11.25" customHeight="1" x14ac:dyDescent="0.2">
      <c r="B22" s="608" t="s">
        <v>155</v>
      </c>
      <c r="C22" s="609"/>
      <c r="D22" s="609"/>
      <c r="E22" s="609"/>
      <c r="F22" s="609"/>
      <c r="G22" s="609"/>
      <c r="H22" s="609"/>
      <c r="I22" s="609"/>
      <c r="J22" s="609"/>
      <c r="K22" s="609"/>
      <c r="L22" s="609"/>
      <c r="M22" s="609"/>
      <c r="N22" s="609"/>
      <c r="O22" s="609"/>
      <c r="P22" s="609"/>
      <c r="Q22" s="610"/>
      <c r="R22" s="561">
        <v>34405</v>
      </c>
      <c r="S22" s="575"/>
      <c r="T22" s="575"/>
      <c r="U22" s="575"/>
      <c r="V22" s="575"/>
      <c r="W22" s="575"/>
      <c r="X22" s="575"/>
      <c r="Y22" s="576"/>
      <c r="Z22" s="585">
        <v>0.3</v>
      </c>
      <c r="AA22" s="585"/>
      <c r="AB22" s="585"/>
      <c r="AC22" s="585"/>
      <c r="AD22" s="586">
        <v>34405</v>
      </c>
      <c r="AE22" s="586"/>
      <c r="AF22" s="586"/>
      <c r="AG22" s="586"/>
      <c r="AH22" s="586"/>
      <c r="AI22" s="586"/>
      <c r="AJ22" s="586"/>
      <c r="AK22" s="586"/>
      <c r="AL22" s="564">
        <v>0.40000000596046448</v>
      </c>
      <c r="AM22" s="577"/>
      <c r="AN22" s="577"/>
      <c r="AO22" s="587"/>
      <c r="AP22" s="621" t="s">
        <v>518</v>
      </c>
      <c r="AQ22" s="624"/>
      <c r="AR22" s="624"/>
      <c r="AS22" s="624"/>
      <c r="AT22" s="624"/>
      <c r="AU22" s="624"/>
      <c r="AV22" s="624"/>
      <c r="AW22" s="624"/>
      <c r="AX22" s="624"/>
      <c r="AY22" s="624"/>
      <c r="AZ22" s="624"/>
      <c r="BA22" s="624"/>
      <c r="BB22" s="624"/>
      <c r="BC22" s="624"/>
      <c r="BD22" s="624"/>
      <c r="BE22" s="624"/>
      <c r="BF22" s="623"/>
      <c r="BG22" s="561" t="s">
        <v>206</v>
      </c>
      <c r="BH22" s="575"/>
      <c r="BI22" s="575"/>
      <c r="BJ22" s="575"/>
      <c r="BK22" s="575"/>
      <c r="BL22" s="575"/>
      <c r="BM22" s="575"/>
      <c r="BN22" s="576"/>
      <c r="BO22" s="585" t="s">
        <v>206</v>
      </c>
      <c r="BP22" s="585"/>
      <c r="BQ22" s="585"/>
      <c r="BR22" s="585"/>
      <c r="BS22" s="586" t="s">
        <v>206</v>
      </c>
      <c r="BT22" s="586"/>
      <c r="BU22" s="586"/>
      <c r="BV22" s="586"/>
      <c r="BW22" s="586"/>
      <c r="BX22" s="586"/>
      <c r="BY22" s="586"/>
      <c r="BZ22" s="586"/>
      <c r="CA22" s="586"/>
      <c r="CB22" s="620"/>
      <c r="CD22" s="471" t="s">
        <v>519</v>
      </c>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514"/>
    </row>
    <row r="23" spans="2:133" ht="11.25" customHeight="1" x14ac:dyDescent="0.2">
      <c r="B23" s="558" t="s">
        <v>308</v>
      </c>
      <c r="C23" s="559"/>
      <c r="D23" s="559"/>
      <c r="E23" s="559"/>
      <c r="F23" s="559"/>
      <c r="G23" s="559"/>
      <c r="H23" s="559"/>
      <c r="I23" s="559"/>
      <c r="J23" s="559"/>
      <c r="K23" s="559"/>
      <c r="L23" s="559"/>
      <c r="M23" s="559"/>
      <c r="N23" s="559"/>
      <c r="O23" s="559"/>
      <c r="P23" s="559"/>
      <c r="Q23" s="560"/>
      <c r="R23" s="561">
        <v>5966471</v>
      </c>
      <c r="S23" s="575"/>
      <c r="T23" s="575"/>
      <c r="U23" s="575"/>
      <c r="V23" s="575"/>
      <c r="W23" s="575"/>
      <c r="X23" s="575"/>
      <c r="Y23" s="576"/>
      <c r="Z23" s="585">
        <v>44.4</v>
      </c>
      <c r="AA23" s="585"/>
      <c r="AB23" s="585"/>
      <c r="AC23" s="585"/>
      <c r="AD23" s="586">
        <v>5343616</v>
      </c>
      <c r="AE23" s="586"/>
      <c r="AF23" s="586"/>
      <c r="AG23" s="586"/>
      <c r="AH23" s="586"/>
      <c r="AI23" s="586"/>
      <c r="AJ23" s="586"/>
      <c r="AK23" s="586"/>
      <c r="AL23" s="564">
        <v>68</v>
      </c>
      <c r="AM23" s="577"/>
      <c r="AN23" s="577"/>
      <c r="AO23" s="587"/>
      <c r="AP23" s="621" t="s">
        <v>66</v>
      </c>
      <c r="AQ23" s="624"/>
      <c r="AR23" s="624"/>
      <c r="AS23" s="624"/>
      <c r="AT23" s="624"/>
      <c r="AU23" s="624"/>
      <c r="AV23" s="624"/>
      <c r="AW23" s="624"/>
      <c r="AX23" s="624"/>
      <c r="AY23" s="624"/>
      <c r="AZ23" s="624"/>
      <c r="BA23" s="624"/>
      <c r="BB23" s="624"/>
      <c r="BC23" s="624"/>
      <c r="BD23" s="624"/>
      <c r="BE23" s="624"/>
      <c r="BF23" s="623"/>
      <c r="BG23" s="561" t="s">
        <v>206</v>
      </c>
      <c r="BH23" s="575"/>
      <c r="BI23" s="575"/>
      <c r="BJ23" s="575"/>
      <c r="BK23" s="575"/>
      <c r="BL23" s="575"/>
      <c r="BM23" s="575"/>
      <c r="BN23" s="576"/>
      <c r="BO23" s="585" t="s">
        <v>206</v>
      </c>
      <c r="BP23" s="585"/>
      <c r="BQ23" s="585"/>
      <c r="BR23" s="585"/>
      <c r="BS23" s="586" t="s">
        <v>206</v>
      </c>
      <c r="BT23" s="586"/>
      <c r="BU23" s="586"/>
      <c r="BV23" s="586"/>
      <c r="BW23" s="586"/>
      <c r="BX23" s="586"/>
      <c r="BY23" s="586"/>
      <c r="BZ23" s="586"/>
      <c r="CA23" s="586"/>
      <c r="CB23" s="620"/>
      <c r="CD23" s="471" t="s">
        <v>321</v>
      </c>
      <c r="CE23" s="472"/>
      <c r="CF23" s="472"/>
      <c r="CG23" s="472"/>
      <c r="CH23" s="472"/>
      <c r="CI23" s="472"/>
      <c r="CJ23" s="472"/>
      <c r="CK23" s="472"/>
      <c r="CL23" s="472"/>
      <c r="CM23" s="472"/>
      <c r="CN23" s="472"/>
      <c r="CO23" s="472"/>
      <c r="CP23" s="472"/>
      <c r="CQ23" s="514"/>
      <c r="CR23" s="471" t="s">
        <v>293</v>
      </c>
      <c r="CS23" s="472"/>
      <c r="CT23" s="472"/>
      <c r="CU23" s="472"/>
      <c r="CV23" s="472"/>
      <c r="CW23" s="472"/>
      <c r="CX23" s="472"/>
      <c r="CY23" s="514"/>
      <c r="CZ23" s="471" t="s">
        <v>361</v>
      </c>
      <c r="DA23" s="472"/>
      <c r="DB23" s="472"/>
      <c r="DC23" s="514"/>
      <c r="DD23" s="471" t="s">
        <v>304</v>
      </c>
      <c r="DE23" s="472"/>
      <c r="DF23" s="472"/>
      <c r="DG23" s="472"/>
      <c r="DH23" s="472"/>
      <c r="DI23" s="472"/>
      <c r="DJ23" s="472"/>
      <c r="DK23" s="514"/>
      <c r="DL23" s="625" t="s">
        <v>235</v>
      </c>
      <c r="DM23" s="626"/>
      <c r="DN23" s="626"/>
      <c r="DO23" s="626"/>
      <c r="DP23" s="626"/>
      <c r="DQ23" s="626"/>
      <c r="DR23" s="626"/>
      <c r="DS23" s="626"/>
      <c r="DT23" s="626"/>
      <c r="DU23" s="626"/>
      <c r="DV23" s="627"/>
      <c r="DW23" s="471" t="s">
        <v>520</v>
      </c>
      <c r="DX23" s="472"/>
      <c r="DY23" s="472"/>
      <c r="DZ23" s="472"/>
      <c r="EA23" s="472"/>
      <c r="EB23" s="472"/>
      <c r="EC23" s="514"/>
    </row>
    <row r="24" spans="2:133" ht="11.25" customHeight="1" x14ac:dyDescent="0.2">
      <c r="B24" s="558" t="s">
        <v>300</v>
      </c>
      <c r="C24" s="559"/>
      <c r="D24" s="559"/>
      <c r="E24" s="559"/>
      <c r="F24" s="559"/>
      <c r="G24" s="559"/>
      <c r="H24" s="559"/>
      <c r="I24" s="559"/>
      <c r="J24" s="559"/>
      <c r="K24" s="559"/>
      <c r="L24" s="559"/>
      <c r="M24" s="559"/>
      <c r="N24" s="559"/>
      <c r="O24" s="559"/>
      <c r="P24" s="559"/>
      <c r="Q24" s="560"/>
      <c r="R24" s="561">
        <v>5343616</v>
      </c>
      <c r="S24" s="575"/>
      <c r="T24" s="575"/>
      <c r="U24" s="575"/>
      <c r="V24" s="575"/>
      <c r="W24" s="575"/>
      <c r="X24" s="575"/>
      <c r="Y24" s="576"/>
      <c r="Z24" s="585">
        <v>39.799999999999997</v>
      </c>
      <c r="AA24" s="585"/>
      <c r="AB24" s="585"/>
      <c r="AC24" s="585"/>
      <c r="AD24" s="586">
        <v>5343616</v>
      </c>
      <c r="AE24" s="586"/>
      <c r="AF24" s="586"/>
      <c r="AG24" s="586"/>
      <c r="AH24" s="586"/>
      <c r="AI24" s="586"/>
      <c r="AJ24" s="586"/>
      <c r="AK24" s="586"/>
      <c r="AL24" s="564">
        <v>68</v>
      </c>
      <c r="AM24" s="577"/>
      <c r="AN24" s="577"/>
      <c r="AO24" s="587"/>
      <c r="AP24" s="621" t="s">
        <v>521</v>
      </c>
      <c r="AQ24" s="624"/>
      <c r="AR24" s="624"/>
      <c r="AS24" s="624"/>
      <c r="AT24" s="624"/>
      <c r="AU24" s="624"/>
      <c r="AV24" s="624"/>
      <c r="AW24" s="624"/>
      <c r="AX24" s="624"/>
      <c r="AY24" s="624"/>
      <c r="AZ24" s="624"/>
      <c r="BA24" s="624"/>
      <c r="BB24" s="624"/>
      <c r="BC24" s="624"/>
      <c r="BD24" s="624"/>
      <c r="BE24" s="624"/>
      <c r="BF24" s="623"/>
      <c r="BG24" s="561" t="s">
        <v>206</v>
      </c>
      <c r="BH24" s="575"/>
      <c r="BI24" s="575"/>
      <c r="BJ24" s="575"/>
      <c r="BK24" s="575"/>
      <c r="BL24" s="575"/>
      <c r="BM24" s="575"/>
      <c r="BN24" s="576"/>
      <c r="BO24" s="585" t="s">
        <v>206</v>
      </c>
      <c r="BP24" s="585"/>
      <c r="BQ24" s="585"/>
      <c r="BR24" s="585"/>
      <c r="BS24" s="586" t="s">
        <v>206</v>
      </c>
      <c r="BT24" s="586"/>
      <c r="BU24" s="586"/>
      <c r="BV24" s="586"/>
      <c r="BW24" s="586"/>
      <c r="BX24" s="586"/>
      <c r="BY24" s="586"/>
      <c r="BZ24" s="586"/>
      <c r="CA24" s="586"/>
      <c r="CB24" s="620"/>
      <c r="CD24" s="605" t="s">
        <v>364</v>
      </c>
      <c r="CE24" s="606"/>
      <c r="CF24" s="606"/>
      <c r="CG24" s="606"/>
      <c r="CH24" s="606"/>
      <c r="CI24" s="606"/>
      <c r="CJ24" s="606"/>
      <c r="CK24" s="606"/>
      <c r="CL24" s="606"/>
      <c r="CM24" s="606"/>
      <c r="CN24" s="606"/>
      <c r="CO24" s="606"/>
      <c r="CP24" s="606"/>
      <c r="CQ24" s="607"/>
      <c r="CR24" s="602">
        <v>5855716</v>
      </c>
      <c r="CS24" s="603"/>
      <c r="CT24" s="603"/>
      <c r="CU24" s="603"/>
      <c r="CV24" s="603"/>
      <c r="CW24" s="603"/>
      <c r="CX24" s="603"/>
      <c r="CY24" s="628"/>
      <c r="CZ24" s="629">
        <v>44.7</v>
      </c>
      <c r="DA24" s="612"/>
      <c r="DB24" s="612"/>
      <c r="DC24" s="630"/>
      <c r="DD24" s="631">
        <v>4165807</v>
      </c>
      <c r="DE24" s="603"/>
      <c r="DF24" s="603"/>
      <c r="DG24" s="603"/>
      <c r="DH24" s="603"/>
      <c r="DI24" s="603"/>
      <c r="DJ24" s="603"/>
      <c r="DK24" s="628"/>
      <c r="DL24" s="631">
        <v>4023053</v>
      </c>
      <c r="DM24" s="603"/>
      <c r="DN24" s="603"/>
      <c r="DO24" s="603"/>
      <c r="DP24" s="603"/>
      <c r="DQ24" s="603"/>
      <c r="DR24" s="603"/>
      <c r="DS24" s="603"/>
      <c r="DT24" s="603"/>
      <c r="DU24" s="603"/>
      <c r="DV24" s="628"/>
      <c r="DW24" s="629">
        <v>49.8</v>
      </c>
      <c r="DX24" s="612"/>
      <c r="DY24" s="612"/>
      <c r="DZ24" s="612"/>
      <c r="EA24" s="612"/>
      <c r="EB24" s="612"/>
      <c r="EC24" s="632"/>
    </row>
    <row r="25" spans="2:133" ht="11.25" customHeight="1" x14ac:dyDescent="0.2">
      <c r="B25" s="558" t="s">
        <v>297</v>
      </c>
      <c r="C25" s="559"/>
      <c r="D25" s="559"/>
      <c r="E25" s="559"/>
      <c r="F25" s="559"/>
      <c r="G25" s="559"/>
      <c r="H25" s="559"/>
      <c r="I25" s="559"/>
      <c r="J25" s="559"/>
      <c r="K25" s="559"/>
      <c r="L25" s="559"/>
      <c r="M25" s="559"/>
      <c r="N25" s="559"/>
      <c r="O25" s="559"/>
      <c r="P25" s="559"/>
      <c r="Q25" s="560"/>
      <c r="R25" s="561">
        <v>622855</v>
      </c>
      <c r="S25" s="575"/>
      <c r="T25" s="575"/>
      <c r="U25" s="575"/>
      <c r="V25" s="575"/>
      <c r="W25" s="575"/>
      <c r="X25" s="575"/>
      <c r="Y25" s="576"/>
      <c r="Z25" s="585">
        <v>4.5999999999999996</v>
      </c>
      <c r="AA25" s="585"/>
      <c r="AB25" s="585"/>
      <c r="AC25" s="585"/>
      <c r="AD25" s="586" t="s">
        <v>206</v>
      </c>
      <c r="AE25" s="586"/>
      <c r="AF25" s="586"/>
      <c r="AG25" s="586"/>
      <c r="AH25" s="586"/>
      <c r="AI25" s="586"/>
      <c r="AJ25" s="586"/>
      <c r="AK25" s="586"/>
      <c r="AL25" s="564" t="s">
        <v>206</v>
      </c>
      <c r="AM25" s="577"/>
      <c r="AN25" s="577"/>
      <c r="AO25" s="587"/>
      <c r="AP25" s="621" t="s">
        <v>278</v>
      </c>
      <c r="AQ25" s="624"/>
      <c r="AR25" s="624"/>
      <c r="AS25" s="624"/>
      <c r="AT25" s="624"/>
      <c r="AU25" s="624"/>
      <c r="AV25" s="624"/>
      <c r="AW25" s="624"/>
      <c r="AX25" s="624"/>
      <c r="AY25" s="624"/>
      <c r="AZ25" s="624"/>
      <c r="BA25" s="624"/>
      <c r="BB25" s="624"/>
      <c r="BC25" s="624"/>
      <c r="BD25" s="624"/>
      <c r="BE25" s="624"/>
      <c r="BF25" s="623"/>
      <c r="BG25" s="561" t="s">
        <v>206</v>
      </c>
      <c r="BH25" s="575"/>
      <c r="BI25" s="575"/>
      <c r="BJ25" s="575"/>
      <c r="BK25" s="575"/>
      <c r="BL25" s="575"/>
      <c r="BM25" s="575"/>
      <c r="BN25" s="576"/>
      <c r="BO25" s="585" t="s">
        <v>206</v>
      </c>
      <c r="BP25" s="585"/>
      <c r="BQ25" s="585"/>
      <c r="BR25" s="585"/>
      <c r="BS25" s="586" t="s">
        <v>206</v>
      </c>
      <c r="BT25" s="586"/>
      <c r="BU25" s="586"/>
      <c r="BV25" s="586"/>
      <c r="BW25" s="586"/>
      <c r="BX25" s="586"/>
      <c r="BY25" s="586"/>
      <c r="BZ25" s="586"/>
      <c r="CA25" s="586"/>
      <c r="CB25" s="620"/>
      <c r="CD25" s="558" t="s">
        <v>204</v>
      </c>
      <c r="CE25" s="559"/>
      <c r="CF25" s="559"/>
      <c r="CG25" s="559"/>
      <c r="CH25" s="559"/>
      <c r="CI25" s="559"/>
      <c r="CJ25" s="559"/>
      <c r="CK25" s="559"/>
      <c r="CL25" s="559"/>
      <c r="CM25" s="559"/>
      <c r="CN25" s="559"/>
      <c r="CO25" s="559"/>
      <c r="CP25" s="559"/>
      <c r="CQ25" s="560"/>
      <c r="CR25" s="561">
        <v>2285906</v>
      </c>
      <c r="CS25" s="562"/>
      <c r="CT25" s="562"/>
      <c r="CU25" s="562"/>
      <c r="CV25" s="562"/>
      <c r="CW25" s="562"/>
      <c r="CX25" s="562"/>
      <c r="CY25" s="563"/>
      <c r="CZ25" s="564">
        <v>17.399999999999999</v>
      </c>
      <c r="DA25" s="565"/>
      <c r="DB25" s="565"/>
      <c r="DC25" s="566"/>
      <c r="DD25" s="567">
        <v>2075847</v>
      </c>
      <c r="DE25" s="562"/>
      <c r="DF25" s="562"/>
      <c r="DG25" s="562"/>
      <c r="DH25" s="562"/>
      <c r="DI25" s="562"/>
      <c r="DJ25" s="562"/>
      <c r="DK25" s="563"/>
      <c r="DL25" s="567">
        <v>1941022</v>
      </c>
      <c r="DM25" s="562"/>
      <c r="DN25" s="562"/>
      <c r="DO25" s="562"/>
      <c r="DP25" s="562"/>
      <c r="DQ25" s="562"/>
      <c r="DR25" s="562"/>
      <c r="DS25" s="562"/>
      <c r="DT25" s="562"/>
      <c r="DU25" s="562"/>
      <c r="DV25" s="563"/>
      <c r="DW25" s="564">
        <v>24</v>
      </c>
      <c r="DX25" s="565"/>
      <c r="DY25" s="565"/>
      <c r="DZ25" s="565"/>
      <c r="EA25" s="565"/>
      <c r="EB25" s="565"/>
      <c r="EC25" s="598"/>
    </row>
    <row r="26" spans="2:133" ht="11.25" customHeight="1" x14ac:dyDescent="0.2">
      <c r="B26" s="558" t="s">
        <v>522</v>
      </c>
      <c r="C26" s="559"/>
      <c r="D26" s="559"/>
      <c r="E26" s="559"/>
      <c r="F26" s="559"/>
      <c r="G26" s="559"/>
      <c r="H26" s="559"/>
      <c r="I26" s="559"/>
      <c r="J26" s="559"/>
      <c r="K26" s="559"/>
      <c r="L26" s="559"/>
      <c r="M26" s="559"/>
      <c r="N26" s="559"/>
      <c r="O26" s="559"/>
      <c r="P26" s="559"/>
      <c r="Q26" s="560"/>
      <c r="R26" s="561" t="s">
        <v>206</v>
      </c>
      <c r="S26" s="575"/>
      <c r="T26" s="575"/>
      <c r="U26" s="575"/>
      <c r="V26" s="575"/>
      <c r="W26" s="575"/>
      <c r="X26" s="575"/>
      <c r="Y26" s="576"/>
      <c r="Z26" s="585" t="s">
        <v>206</v>
      </c>
      <c r="AA26" s="585"/>
      <c r="AB26" s="585"/>
      <c r="AC26" s="585"/>
      <c r="AD26" s="586" t="s">
        <v>206</v>
      </c>
      <c r="AE26" s="586"/>
      <c r="AF26" s="586"/>
      <c r="AG26" s="586"/>
      <c r="AH26" s="586"/>
      <c r="AI26" s="586"/>
      <c r="AJ26" s="586"/>
      <c r="AK26" s="586"/>
      <c r="AL26" s="564" t="s">
        <v>206</v>
      </c>
      <c r="AM26" s="577"/>
      <c r="AN26" s="577"/>
      <c r="AO26" s="587"/>
      <c r="AP26" s="621" t="s">
        <v>366</v>
      </c>
      <c r="AQ26" s="622"/>
      <c r="AR26" s="622"/>
      <c r="AS26" s="622"/>
      <c r="AT26" s="622"/>
      <c r="AU26" s="622"/>
      <c r="AV26" s="622"/>
      <c r="AW26" s="622"/>
      <c r="AX26" s="622"/>
      <c r="AY26" s="622"/>
      <c r="AZ26" s="622"/>
      <c r="BA26" s="622"/>
      <c r="BB26" s="622"/>
      <c r="BC26" s="622"/>
      <c r="BD26" s="622"/>
      <c r="BE26" s="622"/>
      <c r="BF26" s="623"/>
      <c r="BG26" s="561" t="s">
        <v>206</v>
      </c>
      <c r="BH26" s="575"/>
      <c r="BI26" s="575"/>
      <c r="BJ26" s="575"/>
      <c r="BK26" s="575"/>
      <c r="BL26" s="575"/>
      <c r="BM26" s="575"/>
      <c r="BN26" s="576"/>
      <c r="BO26" s="585" t="s">
        <v>206</v>
      </c>
      <c r="BP26" s="585"/>
      <c r="BQ26" s="585"/>
      <c r="BR26" s="585"/>
      <c r="BS26" s="586" t="s">
        <v>206</v>
      </c>
      <c r="BT26" s="586"/>
      <c r="BU26" s="586"/>
      <c r="BV26" s="586"/>
      <c r="BW26" s="586"/>
      <c r="BX26" s="586"/>
      <c r="BY26" s="586"/>
      <c r="BZ26" s="586"/>
      <c r="CA26" s="586"/>
      <c r="CB26" s="620"/>
      <c r="CD26" s="558" t="s">
        <v>131</v>
      </c>
      <c r="CE26" s="559"/>
      <c r="CF26" s="559"/>
      <c r="CG26" s="559"/>
      <c r="CH26" s="559"/>
      <c r="CI26" s="559"/>
      <c r="CJ26" s="559"/>
      <c r="CK26" s="559"/>
      <c r="CL26" s="559"/>
      <c r="CM26" s="559"/>
      <c r="CN26" s="559"/>
      <c r="CO26" s="559"/>
      <c r="CP26" s="559"/>
      <c r="CQ26" s="560"/>
      <c r="CR26" s="561">
        <v>1193848</v>
      </c>
      <c r="CS26" s="575"/>
      <c r="CT26" s="575"/>
      <c r="CU26" s="575"/>
      <c r="CV26" s="575"/>
      <c r="CW26" s="575"/>
      <c r="CX26" s="575"/>
      <c r="CY26" s="576"/>
      <c r="CZ26" s="564">
        <v>9.1</v>
      </c>
      <c r="DA26" s="565"/>
      <c r="DB26" s="565"/>
      <c r="DC26" s="566"/>
      <c r="DD26" s="567">
        <v>1066394</v>
      </c>
      <c r="DE26" s="575"/>
      <c r="DF26" s="575"/>
      <c r="DG26" s="575"/>
      <c r="DH26" s="575"/>
      <c r="DI26" s="575"/>
      <c r="DJ26" s="575"/>
      <c r="DK26" s="576"/>
      <c r="DL26" s="567" t="s">
        <v>206</v>
      </c>
      <c r="DM26" s="575"/>
      <c r="DN26" s="575"/>
      <c r="DO26" s="575"/>
      <c r="DP26" s="575"/>
      <c r="DQ26" s="575"/>
      <c r="DR26" s="575"/>
      <c r="DS26" s="575"/>
      <c r="DT26" s="575"/>
      <c r="DU26" s="575"/>
      <c r="DV26" s="576"/>
      <c r="DW26" s="564" t="s">
        <v>206</v>
      </c>
      <c r="DX26" s="565"/>
      <c r="DY26" s="565"/>
      <c r="DZ26" s="565"/>
      <c r="EA26" s="565"/>
      <c r="EB26" s="565"/>
      <c r="EC26" s="598"/>
    </row>
    <row r="27" spans="2:133" ht="11.25" customHeight="1" x14ac:dyDescent="0.2">
      <c r="B27" s="558" t="s">
        <v>91</v>
      </c>
      <c r="C27" s="559"/>
      <c r="D27" s="559"/>
      <c r="E27" s="559"/>
      <c r="F27" s="559"/>
      <c r="G27" s="559"/>
      <c r="H27" s="559"/>
      <c r="I27" s="559"/>
      <c r="J27" s="559"/>
      <c r="K27" s="559"/>
      <c r="L27" s="559"/>
      <c r="M27" s="559"/>
      <c r="N27" s="559"/>
      <c r="O27" s="559"/>
      <c r="P27" s="559"/>
      <c r="Q27" s="560"/>
      <c r="R27" s="561">
        <v>8451951</v>
      </c>
      <c r="S27" s="575"/>
      <c r="T27" s="575"/>
      <c r="U27" s="575"/>
      <c r="V27" s="575"/>
      <c r="W27" s="575"/>
      <c r="X27" s="575"/>
      <c r="Y27" s="576"/>
      <c r="Z27" s="585">
        <v>62.9</v>
      </c>
      <c r="AA27" s="585"/>
      <c r="AB27" s="585"/>
      <c r="AC27" s="585"/>
      <c r="AD27" s="586">
        <v>7829096</v>
      </c>
      <c r="AE27" s="586"/>
      <c r="AF27" s="586"/>
      <c r="AG27" s="586"/>
      <c r="AH27" s="586"/>
      <c r="AI27" s="586"/>
      <c r="AJ27" s="586"/>
      <c r="AK27" s="586"/>
      <c r="AL27" s="564">
        <v>99.599998474121094</v>
      </c>
      <c r="AM27" s="577"/>
      <c r="AN27" s="577"/>
      <c r="AO27" s="587"/>
      <c r="AP27" s="558" t="s">
        <v>368</v>
      </c>
      <c r="AQ27" s="559"/>
      <c r="AR27" s="559"/>
      <c r="AS27" s="559"/>
      <c r="AT27" s="559"/>
      <c r="AU27" s="559"/>
      <c r="AV27" s="559"/>
      <c r="AW27" s="559"/>
      <c r="AX27" s="559"/>
      <c r="AY27" s="559"/>
      <c r="AZ27" s="559"/>
      <c r="BA27" s="559"/>
      <c r="BB27" s="559"/>
      <c r="BC27" s="559"/>
      <c r="BD27" s="559"/>
      <c r="BE27" s="559"/>
      <c r="BF27" s="560"/>
      <c r="BG27" s="561">
        <v>1806462</v>
      </c>
      <c r="BH27" s="575"/>
      <c r="BI27" s="575"/>
      <c r="BJ27" s="575"/>
      <c r="BK27" s="575"/>
      <c r="BL27" s="575"/>
      <c r="BM27" s="575"/>
      <c r="BN27" s="576"/>
      <c r="BO27" s="585">
        <v>100</v>
      </c>
      <c r="BP27" s="585"/>
      <c r="BQ27" s="585"/>
      <c r="BR27" s="585"/>
      <c r="BS27" s="586">
        <v>16254</v>
      </c>
      <c r="BT27" s="586"/>
      <c r="BU27" s="586"/>
      <c r="BV27" s="586"/>
      <c r="BW27" s="586"/>
      <c r="BX27" s="586"/>
      <c r="BY27" s="586"/>
      <c r="BZ27" s="586"/>
      <c r="CA27" s="586"/>
      <c r="CB27" s="620"/>
      <c r="CD27" s="558" t="s">
        <v>228</v>
      </c>
      <c r="CE27" s="559"/>
      <c r="CF27" s="559"/>
      <c r="CG27" s="559"/>
      <c r="CH27" s="559"/>
      <c r="CI27" s="559"/>
      <c r="CJ27" s="559"/>
      <c r="CK27" s="559"/>
      <c r="CL27" s="559"/>
      <c r="CM27" s="559"/>
      <c r="CN27" s="559"/>
      <c r="CO27" s="559"/>
      <c r="CP27" s="559"/>
      <c r="CQ27" s="560"/>
      <c r="CR27" s="561">
        <v>1880263</v>
      </c>
      <c r="CS27" s="562"/>
      <c r="CT27" s="562"/>
      <c r="CU27" s="562"/>
      <c r="CV27" s="562"/>
      <c r="CW27" s="562"/>
      <c r="CX27" s="562"/>
      <c r="CY27" s="563"/>
      <c r="CZ27" s="564">
        <v>14.3</v>
      </c>
      <c r="DA27" s="565"/>
      <c r="DB27" s="565"/>
      <c r="DC27" s="566"/>
      <c r="DD27" s="567">
        <v>433600</v>
      </c>
      <c r="DE27" s="562"/>
      <c r="DF27" s="562"/>
      <c r="DG27" s="562"/>
      <c r="DH27" s="562"/>
      <c r="DI27" s="562"/>
      <c r="DJ27" s="562"/>
      <c r="DK27" s="563"/>
      <c r="DL27" s="567">
        <v>431245</v>
      </c>
      <c r="DM27" s="562"/>
      <c r="DN27" s="562"/>
      <c r="DO27" s="562"/>
      <c r="DP27" s="562"/>
      <c r="DQ27" s="562"/>
      <c r="DR27" s="562"/>
      <c r="DS27" s="562"/>
      <c r="DT27" s="562"/>
      <c r="DU27" s="562"/>
      <c r="DV27" s="563"/>
      <c r="DW27" s="564">
        <v>5.3</v>
      </c>
      <c r="DX27" s="565"/>
      <c r="DY27" s="565"/>
      <c r="DZ27" s="565"/>
      <c r="EA27" s="565"/>
      <c r="EB27" s="565"/>
      <c r="EC27" s="598"/>
    </row>
    <row r="28" spans="2:133" ht="11.25" customHeight="1" x14ac:dyDescent="0.2">
      <c r="B28" s="558" t="s">
        <v>371</v>
      </c>
      <c r="C28" s="559"/>
      <c r="D28" s="559"/>
      <c r="E28" s="559"/>
      <c r="F28" s="559"/>
      <c r="G28" s="559"/>
      <c r="H28" s="559"/>
      <c r="I28" s="559"/>
      <c r="J28" s="559"/>
      <c r="K28" s="559"/>
      <c r="L28" s="559"/>
      <c r="M28" s="559"/>
      <c r="N28" s="559"/>
      <c r="O28" s="559"/>
      <c r="P28" s="559"/>
      <c r="Q28" s="560"/>
      <c r="R28" s="561">
        <v>1388</v>
      </c>
      <c r="S28" s="575"/>
      <c r="T28" s="575"/>
      <c r="U28" s="575"/>
      <c r="V28" s="575"/>
      <c r="W28" s="575"/>
      <c r="X28" s="575"/>
      <c r="Y28" s="576"/>
      <c r="Z28" s="585">
        <v>0</v>
      </c>
      <c r="AA28" s="585"/>
      <c r="AB28" s="585"/>
      <c r="AC28" s="585"/>
      <c r="AD28" s="586">
        <v>1388</v>
      </c>
      <c r="AE28" s="586"/>
      <c r="AF28" s="586"/>
      <c r="AG28" s="586"/>
      <c r="AH28" s="586"/>
      <c r="AI28" s="586"/>
      <c r="AJ28" s="586"/>
      <c r="AK28" s="586"/>
      <c r="AL28" s="564">
        <v>0</v>
      </c>
      <c r="AM28" s="577"/>
      <c r="AN28" s="577"/>
      <c r="AO28" s="587"/>
      <c r="AP28" s="558"/>
      <c r="AQ28" s="559"/>
      <c r="AR28" s="559"/>
      <c r="AS28" s="559"/>
      <c r="AT28" s="559"/>
      <c r="AU28" s="559"/>
      <c r="AV28" s="559"/>
      <c r="AW28" s="559"/>
      <c r="AX28" s="559"/>
      <c r="AY28" s="559"/>
      <c r="AZ28" s="559"/>
      <c r="BA28" s="559"/>
      <c r="BB28" s="559"/>
      <c r="BC28" s="559"/>
      <c r="BD28" s="559"/>
      <c r="BE28" s="559"/>
      <c r="BF28" s="560"/>
      <c r="BG28" s="561"/>
      <c r="BH28" s="575"/>
      <c r="BI28" s="575"/>
      <c r="BJ28" s="575"/>
      <c r="BK28" s="575"/>
      <c r="BL28" s="575"/>
      <c r="BM28" s="575"/>
      <c r="BN28" s="576"/>
      <c r="BO28" s="585"/>
      <c r="BP28" s="585"/>
      <c r="BQ28" s="585"/>
      <c r="BR28" s="585"/>
      <c r="BS28" s="567"/>
      <c r="BT28" s="575"/>
      <c r="BU28" s="575"/>
      <c r="BV28" s="575"/>
      <c r="BW28" s="575"/>
      <c r="BX28" s="575"/>
      <c r="BY28" s="575"/>
      <c r="BZ28" s="575"/>
      <c r="CA28" s="575"/>
      <c r="CB28" s="597"/>
      <c r="CD28" s="558" t="s">
        <v>365</v>
      </c>
      <c r="CE28" s="559"/>
      <c r="CF28" s="559"/>
      <c r="CG28" s="559"/>
      <c r="CH28" s="559"/>
      <c r="CI28" s="559"/>
      <c r="CJ28" s="559"/>
      <c r="CK28" s="559"/>
      <c r="CL28" s="559"/>
      <c r="CM28" s="559"/>
      <c r="CN28" s="559"/>
      <c r="CO28" s="559"/>
      <c r="CP28" s="559"/>
      <c r="CQ28" s="560"/>
      <c r="CR28" s="561">
        <v>1689547</v>
      </c>
      <c r="CS28" s="575"/>
      <c r="CT28" s="575"/>
      <c r="CU28" s="575"/>
      <c r="CV28" s="575"/>
      <c r="CW28" s="575"/>
      <c r="CX28" s="575"/>
      <c r="CY28" s="576"/>
      <c r="CZ28" s="564">
        <v>12.9</v>
      </c>
      <c r="DA28" s="565"/>
      <c r="DB28" s="565"/>
      <c r="DC28" s="566"/>
      <c r="DD28" s="567">
        <v>1656360</v>
      </c>
      <c r="DE28" s="575"/>
      <c r="DF28" s="575"/>
      <c r="DG28" s="575"/>
      <c r="DH28" s="575"/>
      <c r="DI28" s="575"/>
      <c r="DJ28" s="575"/>
      <c r="DK28" s="576"/>
      <c r="DL28" s="567">
        <v>1650786</v>
      </c>
      <c r="DM28" s="575"/>
      <c r="DN28" s="575"/>
      <c r="DO28" s="575"/>
      <c r="DP28" s="575"/>
      <c r="DQ28" s="575"/>
      <c r="DR28" s="575"/>
      <c r="DS28" s="575"/>
      <c r="DT28" s="575"/>
      <c r="DU28" s="575"/>
      <c r="DV28" s="576"/>
      <c r="DW28" s="564">
        <v>20.399999999999999</v>
      </c>
      <c r="DX28" s="565"/>
      <c r="DY28" s="565"/>
      <c r="DZ28" s="565"/>
      <c r="EA28" s="565"/>
      <c r="EB28" s="565"/>
      <c r="EC28" s="598"/>
    </row>
    <row r="29" spans="2:133" ht="11.25" customHeight="1" x14ac:dyDescent="0.2">
      <c r="B29" s="558" t="s">
        <v>164</v>
      </c>
      <c r="C29" s="559"/>
      <c r="D29" s="559"/>
      <c r="E29" s="559"/>
      <c r="F29" s="559"/>
      <c r="G29" s="559"/>
      <c r="H29" s="559"/>
      <c r="I29" s="559"/>
      <c r="J29" s="559"/>
      <c r="K29" s="559"/>
      <c r="L29" s="559"/>
      <c r="M29" s="559"/>
      <c r="N29" s="559"/>
      <c r="O29" s="559"/>
      <c r="P29" s="559"/>
      <c r="Q29" s="560"/>
      <c r="R29" s="561">
        <v>39741</v>
      </c>
      <c r="S29" s="575"/>
      <c r="T29" s="575"/>
      <c r="U29" s="575"/>
      <c r="V29" s="575"/>
      <c r="W29" s="575"/>
      <c r="X29" s="575"/>
      <c r="Y29" s="576"/>
      <c r="Z29" s="585">
        <v>0.3</v>
      </c>
      <c r="AA29" s="585"/>
      <c r="AB29" s="585"/>
      <c r="AC29" s="585"/>
      <c r="AD29" s="586" t="s">
        <v>206</v>
      </c>
      <c r="AE29" s="586"/>
      <c r="AF29" s="586"/>
      <c r="AG29" s="586"/>
      <c r="AH29" s="586"/>
      <c r="AI29" s="586"/>
      <c r="AJ29" s="586"/>
      <c r="AK29" s="586"/>
      <c r="AL29" s="564" t="s">
        <v>206</v>
      </c>
      <c r="AM29" s="577"/>
      <c r="AN29" s="577"/>
      <c r="AO29" s="587"/>
      <c r="AP29" s="536"/>
      <c r="AQ29" s="537"/>
      <c r="AR29" s="537"/>
      <c r="AS29" s="537"/>
      <c r="AT29" s="537"/>
      <c r="AU29" s="537"/>
      <c r="AV29" s="537"/>
      <c r="AW29" s="537"/>
      <c r="AX29" s="537"/>
      <c r="AY29" s="537"/>
      <c r="AZ29" s="537"/>
      <c r="BA29" s="537"/>
      <c r="BB29" s="537"/>
      <c r="BC29" s="537"/>
      <c r="BD29" s="537"/>
      <c r="BE29" s="537"/>
      <c r="BF29" s="538"/>
      <c r="BG29" s="561"/>
      <c r="BH29" s="575"/>
      <c r="BI29" s="575"/>
      <c r="BJ29" s="575"/>
      <c r="BK29" s="575"/>
      <c r="BL29" s="575"/>
      <c r="BM29" s="575"/>
      <c r="BN29" s="576"/>
      <c r="BO29" s="585"/>
      <c r="BP29" s="585"/>
      <c r="BQ29" s="585"/>
      <c r="BR29" s="585"/>
      <c r="BS29" s="586"/>
      <c r="BT29" s="586"/>
      <c r="BU29" s="586"/>
      <c r="BV29" s="586"/>
      <c r="BW29" s="586"/>
      <c r="BX29" s="586"/>
      <c r="BY29" s="586"/>
      <c r="BZ29" s="586"/>
      <c r="CA29" s="586"/>
      <c r="CB29" s="620"/>
      <c r="CD29" s="336" t="s">
        <v>180</v>
      </c>
      <c r="CE29" s="338"/>
      <c r="CF29" s="558" t="s">
        <v>29</v>
      </c>
      <c r="CG29" s="559"/>
      <c r="CH29" s="559"/>
      <c r="CI29" s="559"/>
      <c r="CJ29" s="559"/>
      <c r="CK29" s="559"/>
      <c r="CL29" s="559"/>
      <c r="CM29" s="559"/>
      <c r="CN29" s="559"/>
      <c r="CO29" s="559"/>
      <c r="CP29" s="559"/>
      <c r="CQ29" s="560"/>
      <c r="CR29" s="561">
        <v>1689547</v>
      </c>
      <c r="CS29" s="562"/>
      <c r="CT29" s="562"/>
      <c r="CU29" s="562"/>
      <c r="CV29" s="562"/>
      <c r="CW29" s="562"/>
      <c r="CX29" s="562"/>
      <c r="CY29" s="563"/>
      <c r="CZ29" s="564">
        <v>12.9</v>
      </c>
      <c r="DA29" s="565"/>
      <c r="DB29" s="565"/>
      <c r="DC29" s="566"/>
      <c r="DD29" s="567">
        <v>1656360</v>
      </c>
      <c r="DE29" s="562"/>
      <c r="DF29" s="562"/>
      <c r="DG29" s="562"/>
      <c r="DH29" s="562"/>
      <c r="DI29" s="562"/>
      <c r="DJ29" s="562"/>
      <c r="DK29" s="563"/>
      <c r="DL29" s="567">
        <v>1650786</v>
      </c>
      <c r="DM29" s="562"/>
      <c r="DN29" s="562"/>
      <c r="DO29" s="562"/>
      <c r="DP29" s="562"/>
      <c r="DQ29" s="562"/>
      <c r="DR29" s="562"/>
      <c r="DS29" s="562"/>
      <c r="DT29" s="562"/>
      <c r="DU29" s="562"/>
      <c r="DV29" s="563"/>
      <c r="DW29" s="564">
        <v>20.399999999999999</v>
      </c>
      <c r="DX29" s="565"/>
      <c r="DY29" s="565"/>
      <c r="DZ29" s="565"/>
      <c r="EA29" s="565"/>
      <c r="EB29" s="565"/>
      <c r="EC29" s="598"/>
    </row>
    <row r="30" spans="2:133" ht="11.25" customHeight="1" x14ac:dyDescent="0.2">
      <c r="B30" s="558" t="s">
        <v>317</v>
      </c>
      <c r="C30" s="559"/>
      <c r="D30" s="559"/>
      <c r="E30" s="559"/>
      <c r="F30" s="559"/>
      <c r="G30" s="559"/>
      <c r="H30" s="559"/>
      <c r="I30" s="559"/>
      <c r="J30" s="559"/>
      <c r="K30" s="559"/>
      <c r="L30" s="559"/>
      <c r="M30" s="559"/>
      <c r="N30" s="559"/>
      <c r="O30" s="559"/>
      <c r="P30" s="559"/>
      <c r="Q30" s="560"/>
      <c r="R30" s="561">
        <v>200087</v>
      </c>
      <c r="S30" s="575"/>
      <c r="T30" s="575"/>
      <c r="U30" s="575"/>
      <c r="V30" s="575"/>
      <c r="W30" s="575"/>
      <c r="X30" s="575"/>
      <c r="Y30" s="576"/>
      <c r="Z30" s="585">
        <v>1.5</v>
      </c>
      <c r="AA30" s="585"/>
      <c r="AB30" s="585"/>
      <c r="AC30" s="585"/>
      <c r="AD30" s="586">
        <v>9987</v>
      </c>
      <c r="AE30" s="586"/>
      <c r="AF30" s="586"/>
      <c r="AG30" s="586"/>
      <c r="AH30" s="586"/>
      <c r="AI30" s="586"/>
      <c r="AJ30" s="586"/>
      <c r="AK30" s="586"/>
      <c r="AL30" s="564">
        <v>0.1</v>
      </c>
      <c r="AM30" s="577"/>
      <c r="AN30" s="577"/>
      <c r="AO30" s="587"/>
      <c r="AP30" s="471" t="s">
        <v>321</v>
      </c>
      <c r="AQ30" s="472"/>
      <c r="AR30" s="472"/>
      <c r="AS30" s="472"/>
      <c r="AT30" s="472"/>
      <c r="AU30" s="472"/>
      <c r="AV30" s="472"/>
      <c r="AW30" s="472"/>
      <c r="AX30" s="472"/>
      <c r="AY30" s="472"/>
      <c r="AZ30" s="472"/>
      <c r="BA30" s="472"/>
      <c r="BB30" s="472"/>
      <c r="BC30" s="472"/>
      <c r="BD30" s="472"/>
      <c r="BE30" s="472"/>
      <c r="BF30" s="514"/>
      <c r="BG30" s="471" t="s">
        <v>372</v>
      </c>
      <c r="BH30" s="618"/>
      <c r="BI30" s="618"/>
      <c r="BJ30" s="618"/>
      <c r="BK30" s="618"/>
      <c r="BL30" s="618"/>
      <c r="BM30" s="618"/>
      <c r="BN30" s="618"/>
      <c r="BO30" s="618"/>
      <c r="BP30" s="618"/>
      <c r="BQ30" s="619"/>
      <c r="BR30" s="471" t="s">
        <v>523</v>
      </c>
      <c r="BS30" s="618"/>
      <c r="BT30" s="618"/>
      <c r="BU30" s="618"/>
      <c r="BV30" s="618"/>
      <c r="BW30" s="618"/>
      <c r="BX30" s="618"/>
      <c r="BY30" s="618"/>
      <c r="BZ30" s="618"/>
      <c r="CA30" s="618"/>
      <c r="CB30" s="619"/>
      <c r="CD30" s="339"/>
      <c r="CE30" s="341"/>
      <c r="CF30" s="558" t="s">
        <v>524</v>
      </c>
      <c r="CG30" s="559"/>
      <c r="CH30" s="559"/>
      <c r="CI30" s="559"/>
      <c r="CJ30" s="559"/>
      <c r="CK30" s="559"/>
      <c r="CL30" s="559"/>
      <c r="CM30" s="559"/>
      <c r="CN30" s="559"/>
      <c r="CO30" s="559"/>
      <c r="CP30" s="559"/>
      <c r="CQ30" s="560"/>
      <c r="CR30" s="561">
        <v>1628546</v>
      </c>
      <c r="CS30" s="575"/>
      <c r="CT30" s="575"/>
      <c r="CU30" s="575"/>
      <c r="CV30" s="575"/>
      <c r="CW30" s="575"/>
      <c r="CX30" s="575"/>
      <c r="CY30" s="576"/>
      <c r="CZ30" s="564">
        <v>12.4</v>
      </c>
      <c r="DA30" s="565"/>
      <c r="DB30" s="565"/>
      <c r="DC30" s="566"/>
      <c r="DD30" s="567">
        <v>1595359</v>
      </c>
      <c r="DE30" s="575"/>
      <c r="DF30" s="575"/>
      <c r="DG30" s="575"/>
      <c r="DH30" s="575"/>
      <c r="DI30" s="575"/>
      <c r="DJ30" s="575"/>
      <c r="DK30" s="576"/>
      <c r="DL30" s="567">
        <v>1589785</v>
      </c>
      <c r="DM30" s="575"/>
      <c r="DN30" s="575"/>
      <c r="DO30" s="575"/>
      <c r="DP30" s="575"/>
      <c r="DQ30" s="575"/>
      <c r="DR30" s="575"/>
      <c r="DS30" s="575"/>
      <c r="DT30" s="575"/>
      <c r="DU30" s="575"/>
      <c r="DV30" s="576"/>
      <c r="DW30" s="564">
        <v>19.7</v>
      </c>
      <c r="DX30" s="565"/>
      <c r="DY30" s="565"/>
      <c r="DZ30" s="565"/>
      <c r="EA30" s="565"/>
      <c r="EB30" s="565"/>
      <c r="EC30" s="598"/>
    </row>
    <row r="31" spans="2:133" ht="11.25" customHeight="1" x14ac:dyDescent="0.2">
      <c r="B31" s="558" t="s">
        <v>23</v>
      </c>
      <c r="C31" s="559"/>
      <c r="D31" s="559"/>
      <c r="E31" s="559"/>
      <c r="F31" s="559"/>
      <c r="G31" s="559"/>
      <c r="H31" s="559"/>
      <c r="I31" s="559"/>
      <c r="J31" s="559"/>
      <c r="K31" s="559"/>
      <c r="L31" s="559"/>
      <c r="M31" s="559"/>
      <c r="N31" s="559"/>
      <c r="O31" s="559"/>
      <c r="P31" s="559"/>
      <c r="Q31" s="560"/>
      <c r="R31" s="561">
        <v>55970</v>
      </c>
      <c r="S31" s="575"/>
      <c r="T31" s="575"/>
      <c r="U31" s="575"/>
      <c r="V31" s="575"/>
      <c r="W31" s="575"/>
      <c r="X31" s="575"/>
      <c r="Y31" s="576"/>
      <c r="Z31" s="585">
        <v>0.4</v>
      </c>
      <c r="AA31" s="585"/>
      <c r="AB31" s="585"/>
      <c r="AC31" s="585"/>
      <c r="AD31" s="586" t="s">
        <v>206</v>
      </c>
      <c r="AE31" s="586"/>
      <c r="AF31" s="586"/>
      <c r="AG31" s="586"/>
      <c r="AH31" s="586"/>
      <c r="AI31" s="586"/>
      <c r="AJ31" s="586"/>
      <c r="AK31" s="586"/>
      <c r="AL31" s="564" t="s">
        <v>206</v>
      </c>
      <c r="AM31" s="577"/>
      <c r="AN31" s="577"/>
      <c r="AO31" s="587"/>
      <c r="AP31" s="328" t="s">
        <v>10</v>
      </c>
      <c r="AQ31" s="329"/>
      <c r="AR31" s="329"/>
      <c r="AS31" s="329"/>
      <c r="AT31" s="554" t="s">
        <v>525</v>
      </c>
      <c r="AU31" s="45"/>
      <c r="AV31" s="45"/>
      <c r="AW31" s="45"/>
      <c r="AX31" s="605" t="s">
        <v>279</v>
      </c>
      <c r="AY31" s="606"/>
      <c r="AZ31" s="606"/>
      <c r="BA31" s="606"/>
      <c r="BB31" s="606"/>
      <c r="BC31" s="606"/>
      <c r="BD31" s="606"/>
      <c r="BE31" s="606"/>
      <c r="BF31" s="607"/>
      <c r="BG31" s="617">
        <v>99.5</v>
      </c>
      <c r="BH31" s="613"/>
      <c r="BI31" s="613"/>
      <c r="BJ31" s="613"/>
      <c r="BK31" s="613"/>
      <c r="BL31" s="613"/>
      <c r="BM31" s="612">
        <v>97</v>
      </c>
      <c r="BN31" s="613"/>
      <c r="BO31" s="613"/>
      <c r="BP31" s="613"/>
      <c r="BQ31" s="614"/>
      <c r="BR31" s="617">
        <v>99.2</v>
      </c>
      <c r="BS31" s="613"/>
      <c r="BT31" s="613"/>
      <c r="BU31" s="613"/>
      <c r="BV31" s="613"/>
      <c r="BW31" s="613"/>
      <c r="BX31" s="612">
        <v>96.8</v>
      </c>
      <c r="BY31" s="613"/>
      <c r="BZ31" s="613"/>
      <c r="CA31" s="613"/>
      <c r="CB31" s="614"/>
      <c r="CD31" s="339"/>
      <c r="CE31" s="341"/>
      <c r="CF31" s="558" t="s">
        <v>320</v>
      </c>
      <c r="CG31" s="559"/>
      <c r="CH31" s="559"/>
      <c r="CI31" s="559"/>
      <c r="CJ31" s="559"/>
      <c r="CK31" s="559"/>
      <c r="CL31" s="559"/>
      <c r="CM31" s="559"/>
      <c r="CN31" s="559"/>
      <c r="CO31" s="559"/>
      <c r="CP31" s="559"/>
      <c r="CQ31" s="560"/>
      <c r="CR31" s="561">
        <v>61001</v>
      </c>
      <c r="CS31" s="562"/>
      <c r="CT31" s="562"/>
      <c r="CU31" s="562"/>
      <c r="CV31" s="562"/>
      <c r="CW31" s="562"/>
      <c r="CX31" s="562"/>
      <c r="CY31" s="563"/>
      <c r="CZ31" s="564">
        <v>0.5</v>
      </c>
      <c r="DA31" s="565"/>
      <c r="DB31" s="565"/>
      <c r="DC31" s="566"/>
      <c r="DD31" s="567">
        <v>61001</v>
      </c>
      <c r="DE31" s="562"/>
      <c r="DF31" s="562"/>
      <c r="DG31" s="562"/>
      <c r="DH31" s="562"/>
      <c r="DI31" s="562"/>
      <c r="DJ31" s="562"/>
      <c r="DK31" s="563"/>
      <c r="DL31" s="567">
        <v>61001</v>
      </c>
      <c r="DM31" s="562"/>
      <c r="DN31" s="562"/>
      <c r="DO31" s="562"/>
      <c r="DP31" s="562"/>
      <c r="DQ31" s="562"/>
      <c r="DR31" s="562"/>
      <c r="DS31" s="562"/>
      <c r="DT31" s="562"/>
      <c r="DU31" s="562"/>
      <c r="DV31" s="563"/>
      <c r="DW31" s="564">
        <v>0.8</v>
      </c>
      <c r="DX31" s="565"/>
      <c r="DY31" s="565"/>
      <c r="DZ31" s="565"/>
      <c r="EA31" s="565"/>
      <c r="EB31" s="565"/>
      <c r="EC31" s="598"/>
    </row>
    <row r="32" spans="2:133" ht="11.25" customHeight="1" x14ac:dyDescent="0.2">
      <c r="B32" s="558" t="s">
        <v>309</v>
      </c>
      <c r="C32" s="559"/>
      <c r="D32" s="559"/>
      <c r="E32" s="559"/>
      <c r="F32" s="559"/>
      <c r="G32" s="559"/>
      <c r="H32" s="559"/>
      <c r="I32" s="559"/>
      <c r="J32" s="559"/>
      <c r="K32" s="559"/>
      <c r="L32" s="559"/>
      <c r="M32" s="559"/>
      <c r="N32" s="559"/>
      <c r="O32" s="559"/>
      <c r="P32" s="559"/>
      <c r="Q32" s="560"/>
      <c r="R32" s="561">
        <v>2000112</v>
      </c>
      <c r="S32" s="575"/>
      <c r="T32" s="575"/>
      <c r="U32" s="575"/>
      <c r="V32" s="575"/>
      <c r="W32" s="575"/>
      <c r="X32" s="575"/>
      <c r="Y32" s="576"/>
      <c r="Z32" s="585">
        <v>14.9</v>
      </c>
      <c r="AA32" s="585"/>
      <c r="AB32" s="585"/>
      <c r="AC32" s="585"/>
      <c r="AD32" s="586" t="s">
        <v>206</v>
      </c>
      <c r="AE32" s="586"/>
      <c r="AF32" s="586"/>
      <c r="AG32" s="586"/>
      <c r="AH32" s="586"/>
      <c r="AI32" s="586"/>
      <c r="AJ32" s="586"/>
      <c r="AK32" s="586"/>
      <c r="AL32" s="564" t="s">
        <v>206</v>
      </c>
      <c r="AM32" s="577"/>
      <c r="AN32" s="577"/>
      <c r="AO32" s="587"/>
      <c r="AP32" s="552"/>
      <c r="AQ32" s="553"/>
      <c r="AR32" s="553"/>
      <c r="AS32" s="553"/>
      <c r="AT32" s="555"/>
      <c r="AU32" s="38" t="s">
        <v>252</v>
      </c>
      <c r="AV32" s="38"/>
      <c r="AW32" s="38"/>
      <c r="AX32" s="558" t="s">
        <v>292</v>
      </c>
      <c r="AY32" s="559"/>
      <c r="AZ32" s="559"/>
      <c r="BA32" s="559"/>
      <c r="BB32" s="559"/>
      <c r="BC32" s="559"/>
      <c r="BD32" s="559"/>
      <c r="BE32" s="559"/>
      <c r="BF32" s="560"/>
      <c r="BG32" s="615">
        <v>99.5</v>
      </c>
      <c r="BH32" s="562"/>
      <c r="BI32" s="562"/>
      <c r="BJ32" s="562"/>
      <c r="BK32" s="562"/>
      <c r="BL32" s="562"/>
      <c r="BM32" s="577">
        <v>98</v>
      </c>
      <c r="BN32" s="616"/>
      <c r="BO32" s="616"/>
      <c r="BP32" s="616"/>
      <c r="BQ32" s="596"/>
      <c r="BR32" s="615">
        <v>99.5</v>
      </c>
      <c r="BS32" s="562"/>
      <c r="BT32" s="562"/>
      <c r="BU32" s="562"/>
      <c r="BV32" s="562"/>
      <c r="BW32" s="562"/>
      <c r="BX32" s="577">
        <v>98</v>
      </c>
      <c r="BY32" s="616"/>
      <c r="BZ32" s="616"/>
      <c r="CA32" s="616"/>
      <c r="CB32" s="596"/>
      <c r="CD32" s="342"/>
      <c r="CE32" s="344"/>
      <c r="CF32" s="558" t="s">
        <v>526</v>
      </c>
      <c r="CG32" s="559"/>
      <c r="CH32" s="559"/>
      <c r="CI32" s="559"/>
      <c r="CJ32" s="559"/>
      <c r="CK32" s="559"/>
      <c r="CL32" s="559"/>
      <c r="CM32" s="559"/>
      <c r="CN32" s="559"/>
      <c r="CO32" s="559"/>
      <c r="CP32" s="559"/>
      <c r="CQ32" s="560"/>
      <c r="CR32" s="561" t="s">
        <v>206</v>
      </c>
      <c r="CS32" s="575"/>
      <c r="CT32" s="575"/>
      <c r="CU32" s="575"/>
      <c r="CV32" s="575"/>
      <c r="CW32" s="575"/>
      <c r="CX32" s="575"/>
      <c r="CY32" s="576"/>
      <c r="CZ32" s="564" t="s">
        <v>206</v>
      </c>
      <c r="DA32" s="565"/>
      <c r="DB32" s="565"/>
      <c r="DC32" s="566"/>
      <c r="DD32" s="567" t="s">
        <v>206</v>
      </c>
      <c r="DE32" s="575"/>
      <c r="DF32" s="575"/>
      <c r="DG32" s="575"/>
      <c r="DH32" s="575"/>
      <c r="DI32" s="575"/>
      <c r="DJ32" s="575"/>
      <c r="DK32" s="576"/>
      <c r="DL32" s="567" t="s">
        <v>206</v>
      </c>
      <c r="DM32" s="575"/>
      <c r="DN32" s="575"/>
      <c r="DO32" s="575"/>
      <c r="DP32" s="575"/>
      <c r="DQ32" s="575"/>
      <c r="DR32" s="575"/>
      <c r="DS32" s="575"/>
      <c r="DT32" s="575"/>
      <c r="DU32" s="575"/>
      <c r="DV32" s="576"/>
      <c r="DW32" s="564" t="s">
        <v>206</v>
      </c>
      <c r="DX32" s="565"/>
      <c r="DY32" s="565"/>
      <c r="DZ32" s="565"/>
      <c r="EA32" s="565"/>
      <c r="EB32" s="565"/>
      <c r="EC32" s="598"/>
    </row>
    <row r="33" spans="2:133" ht="11.25" customHeight="1" x14ac:dyDescent="0.2">
      <c r="B33" s="608" t="s">
        <v>61</v>
      </c>
      <c r="C33" s="609"/>
      <c r="D33" s="609"/>
      <c r="E33" s="609"/>
      <c r="F33" s="609"/>
      <c r="G33" s="609"/>
      <c r="H33" s="609"/>
      <c r="I33" s="609"/>
      <c r="J33" s="609"/>
      <c r="K33" s="609"/>
      <c r="L33" s="609"/>
      <c r="M33" s="609"/>
      <c r="N33" s="609"/>
      <c r="O33" s="609"/>
      <c r="P33" s="609"/>
      <c r="Q33" s="610"/>
      <c r="R33" s="561" t="s">
        <v>206</v>
      </c>
      <c r="S33" s="575"/>
      <c r="T33" s="575"/>
      <c r="U33" s="575"/>
      <c r="V33" s="575"/>
      <c r="W33" s="575"/>
      <c r="X33" s="575"/>
      <c r="Y33" s="576"/>
      <c r="Z33" s="585" t="s">
        <v>206</v>
      </c>
      <c r="AA33" s="585"/>
      <c r="AB33" s="585"/>
      <c r="AC33" s="585"/>
      <c r="AD33" s="586" t="s">
        <v>206</v>
      </c>
      <c r="AE33" s="586"/>
      <c r="AF33" s="586"/>
      <c r="AG33" s="586"/>
      <c r="AH33" s="586"/>
      <c r="AI33" s="586"/>
      <c r="AJ33" s="586"/>
      <c r="AK33" s="586"/>
      <c r="AL33" s="564" t="s">
        <v>206</v>
      </c>
      <c r="AM33" s="577"/>
      <c r="AN33" s="577"/>
      <c r="AO33" s="587"/>
      <c r="AP33" s="331"/>
      <c r="AQ33" s="332"/>
      <c r="AR33" s="332"/>
      <c r="AS33" s="332"/>
      <c r="AT33" s="556"/>
      <c r="AU33" s="46"/>
      <c r="AV33" s="46"/>
      <c r="AW33" s="46"/>
      <c r="AX33" s="536" t="s">
        <v>527</v>
      </c>
      <c r="AY33" s="537"/>
      <c r="AZ33" s="537"/>
      <c r="BA33" s="537"/>
      <c r="BB33" s="537"/>
      <c r="BC33" s="537"/>
      <c r="BD33" s="537"/>
      <c r="BE33" s="537"/>
      <c r="BF33" s="538"/>
      <c r="BG33" s="611">
        <v>99.3</v>
      </c>
      <c r="BH33" s="540"/>
      <c r="BI33" s="540"/>
      <c r="BJ33" s="540"/>
      <c r="BK33" s="540"/>
      <c r="BL33" s="540"/>
      <c r="BM33" s="583">
        <v>95.3</v>
      </c>
      <c r="BN33" s="540"/>
      <c r="BO33" s="540"/>
      <c r="BP33" s="540"/>
      <c r="BQ33" s="591"/>
      <c r="BR33" s="611">
        <v>98.7</v>
      </c>
      <c r="BS33" s="540"/>
      <c r="BT33" s="540"/>
      <c r="BU33" s="540"/>
      <c r="BV33" s="540"/>
      <c r="BW33" s="540"/>
      <c r="BX33" s="583">
        <v>95.1</v>
      </c>
      <c r="BY33" s="540"/>
      <c r="BZ33" s="540"/>
      <c r="CA33" s="540"/>
      <c r="CB33" s="591"/>
      <c r="CD33" s="558" t="s">
        <v>374</v>
      </c>
      <c r="CE33" s="559"/>
      <c r="CF33" s="559"/>
      <c r="CG33" s="559"/>
      <c r="CH33" s="559"/>
      <c r="CI33" s="559"/>
      <c r="CJ33" s="559"/>
      <c r="CK33" s="559"/>
      <c r="CL33" s="559"/>
      <c r="CM33" s="559"/>
      <c r="CN33" s="559"/>
      <c r="CO33" s="559"/>
      <c r="CP33" s="559"/>
      <c r="CQ33" s="560"/>
      <c r="CR33" s="561">
        <v>5884244</v>
      </c>
      <c r="CS33" s="562"/>
      <c r="CT33" s="562"/>
      <c r="CU33" s="562"/>
      <c r="CV33" s="562"/>
      <c r="CW33" s="562"/>
      <c r="CX33" s="562"/>
      <c r="CY33" s="563"/>
      <c r="CZ33" s="564">
        <v>44.9</v>
      </c>
      <c r="DA33" s="565"/>
      <c r="DB33" s="565"/>
      <c r="DC33" s="566"/>
      <c r="DD33" s="567">
        <v>4271787</v>
      </c>
      <c r="DE33" s="562"/>
      <c r="DF33" s="562"/>
      <c r="DG33" s="562"/>
      <c r="DH33" s="562"/>
      <c r="DI33" s="562"/>
      <c r="DJ33" s="562"/>
      <c r="DK33" s="563"/>
      <c r="DL33" s="567">
        <v>3453771</v>
      </c>
      <c r="DM33" s="562"/>
      <c r="DN33" s="562"/>
      <c r="DO33" s="562"/>
      <c r="DP33" s="562"/>
      <c r="DQ33" s="562"/>
      <c r="DR33" s="562"/>
      <c r="DS33" s="562"/>
      <c r="DT33" s="562"/>
      <c r="DU33" s="562"/>
      <c r="DV33" s="563"/>
      <c r="DW33" s="564">
        <v>42.7</v>
      </c>
      <c r="DX33" s="565"/>
      <c r="DY33" s="565"/>
      <c r="DZ33" s="565"/>
      <c r="EA33" s="565"/>
      <c r="EB33" s="565"/>
      <c r="EC33" s="598"/>
    </row>
    <row r="34" spans="2:133" ht="11.25" customHeight="1" x14ac:dyDescent="0.2">
      <c r="B34" s="558" t="s">
        <v>377</v>
      </c>
      <c r="C34" s="559"/>
      <c r="D34" s="559"/>
      <c r="E34" s="559"/>
      <c r="F34" s="559"/>
      <c r="G34" s="559"/>
      <c r="H34" s="559"/>
      <c r="I34" s="559"/>
      <c r="J34" s="559"/>
      <c r="K34" s="559"/>
      <c r="L34" s="559"/>
      <c r="M34" s="559"/>
      <c r="N34" s="559"/>
      <c r="O34" s="559"/>
      <c r="P34" s="559"/>
      <c r="Q34" s="560"/>
      <c r="R34" s="561">
        <v>813650</v>
      </c>
      <c r="S34" s="575"/>
      <c r="T34" s="575"/>
      <c r="U34" s="575"/>
      <c r="V34" s="575"/>
      <c r="W34" s="575"/>
      <c r="X34" s="575"/>
      <c r="Y34" s="576"/>
      <c r="Z34" s="585">
        <v>6.1</v>
      </c>
      <c r="AA34" s="585"/>
      <c r="AB34" s="585"/>
      <c r="AC34" s="585"/>
      <c r="AD34" s="586" t="s">
        <v>206</v>
      </c>
      <c r="AE34" s="586"/>
      <c r="AF34" s="586"/>
      <c r="AG34" s="586"/>
      <c r="AH34" s="586"/>
      <c r="AI34" s="586"/>
      <c r="AJ34" s="586"/>
      <c r="AK34" s="586"/>
      <c r="AL34" s="564" t="s">
        <v>206</v>
      </c>
      <c r="AM34" s="577"/>
      <c r="AN34" s="577"/>
      <c r="AO34" s="587"/>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58" t="s">
        <v>379</v>
      </c>
      <c r="CE34" s="559"/>
      <c r="CF34" s="559"/>
      <c r="CG34" s="559"/>
      <c r="CH34" s="559"/>
      <c r="CI34" s="559"/>
      <c r="CJ34" s="559"/>
      <c r="CK34" s="559"/>
      <c r="CL34" s="559"/>
      <c r="CM34" s="559"/>
      <c r="CN34" s="559"/>
      <c r="CO34" s="559"/>
      <c r="CP34" s="559"/>
      <c r="CQ34" s="560"/>
      <c r="CR34" s="561">
        <v>1795936</v>
      </c>
      <c r="CS34" s="575"/>
      <c r="CT34" s="575"/>
      <c r="CU34" s="575"/>
      <c r="CV34" s="575"/>
      <c r="CW34" s="575"/>
      <c r="CX34" s="575"/>
      <c r="CY34" s="576"/>
      <c r="CZ34" s="564">
        <v>13.7</v>
      </c>
      <c r="DA34" s="565"/>
      <c r="DB34" s="565"/>
      <c r="DC34" s="566"/>
      <c r="DD34" s="567">
        <v>1138707</v>
      </c>
      <c r="DE34" s="575"/>
      <c r="DF34" s="575"/>
      <c r="DG34" s="575"/>
      <c r="DH34" s="575"/>
      <c r="DI34" s="575"/>
      <c r="DJ34" s="575"/>
      <c r="DK34" s="576"/>
      <c r="DL34" s="567">
        <v>819231</v>
      </c>
      <c r="DM34" s="575"/>
      <c r="DN34" s="575"/>
      <c r="DO34" s="575"/>
      <c r="DP34" s="575"/>
      <c r="DQ34" s="575"/>
      <c r="DR34" s="575"/>
      <c r="DS34" s="575"/>
      <c r="DT34" s="575"/>
      <c r="DU34" s="575"/>
      <c r="DV34" s="576"/>
      <c r="DW34" s="564">
        <v>10.1</v>
      </c>
      <c r="DX34" s="565"/>
      <c r="DY34" s="565"/>
      <c r="DZ34" s="565"/>
      <c r="EA34" s="565"/>
      <c r="EB34" s="565"/>
      <c r="EC34" s="598"/>
    </row>
    <row r="35" spans="2:133" ht="11.25" customHeight="1" x14ac:dyDescent="0.2">
      <c r="B35" s="558" t="s">
        <v>225</v>
      </c>
      <c r="C35" s="559"/>
      <c r="D35" s="559"/>
      <c r="E35" s="559"/>
      <c r="F35" s="559"/>
      <c r="G35" s="559"/>
      <c r="H35" s="559"/>
      <c r="I35" s="559"/>
      <c r="J35" s="559"/>
      <c r="K35" s="559"/>
      <c r="L35" s="559"/>
      <c r="M35" s="559"/>
      <c r="N35" s="559"/>
      <c r="O35" s="559"/>
      <c r="P35" s="559"/>
      <c r="Q35" s="560"/>
      <c r="R35" s="561">
        <v>20666</v>
      </c>
      <c r="S35" s="575"/>
      <c r="T35" s="575"/>
      <c r="U35" s="575"/>
      <c r="V35" s="575"/>
      <c r="W35" s="575"/>
      <c r="X35" s="575"/>
      <c r="Y35" s="576"/>
      <c r="Z35" s="585">
        <v>0.2</v>
      </c>
      <c r="AA35" s="585"/>
      <c r="AB35" s="585"/>
      <c r="AC35" s="585"/>
      <c r="AD35" s="586">
        <v>15097</v>
      </c>
      <c r="AE35" s="586"/>
      <c r="AF35" s="586"/>
      <c r="AG35" s="586"/>
      <c r="AH35" s="586"/>
      <c r="AI35" s="586"/>
      <c r="AJ35" s="586"/>
      <c r="AK35" s="586"/>
      <c r="AL35" s="564">
        <v>0.2</v>
      </c>
      <c r="AM35" s="577"/>
      <c r="AN35" s="577"/>
      <c r="AO35" s="587"/>
      <c r="AP35" s="15"/>
      <c r="AQ35" s="471" t="s">
        <v>528</v>
      </c>
      <c r="AR35" s="472"/>
      <c r="AS35" s="472"/>
      <c r="AT35" s="472"/>
      <c r="AU35" s="472"/>
      <c r="AV35" s="472"/>
      <c r="AW35" s="472"/>
      <c r="AX35" s="472"/>
      <c r="AY35" s="472"/>
      <c r="AZ35" s="472"/>
      <c r="BA35" s="472"/>
      <c r="BB35" s="472"/>
      <c r="BC35" s="472"/>
      <c r="BD35" s="472"/>
      <c r="BE35" s="472"/>
      <c r="BF35" s="514"/>
      <c r="BG35" s="471" t="s">
        <v>529</v>
      </c>
      <c r="BH35" s="472"/>
      <c r="BI35" s="472"/>
      <c r="BJ35" s="472"/>
      <c r="BK35" s="472"/>
      <c r="BL35" s="472"/>
      <c r="BM35" s="472"/>
      <c r="BN35" s="472"/>
      <c r="BO35" s="472"/>
      <c r="BP35" s="472"/>
      <c r="BQ35" s="472"/>
      <c r="BR35" s="472"/>
      <c r="BS35" s="472"/>
      <c r="BT35" s="472"/>
      <c r="BU35" s="472"/>
      <c r="BV35" s="472"/>
      <c r="BW35" s="472"/>
      <c r="BX35" s="472"/>
      <c r="BY35" s="472"/>
      <c r="BZ35" s="472"/>
      <c r="CA35" s="472"/>
      <c r="CB35" s="514"/>
      <c r="CD35" s="558" t="s">
        <v>381</v>
      </c>
      <c r="CE35" s="559"/>
      <c r="CF35" s="559"/>
      <c r="CG35" s="559"/>
      <c r="CH35" s="559"/>
      <c r="CI35" s="559"/>
      <c r="CJ35" s="559"/>
      <c r="CK35" s="559"/>
      <c r="CL35" s="559"/>
      <c r="CM35" s="559"/>
      <c r="CN35" s="559"/>
      <c r="CO35" s="559"/>
      <c r="CP35" s="559"/>
      <c r="CQ35" s="560"/>
      <c r="CR35" s="561">
        <v>50463</v>
      </c>
      <c r="CS35" s="562"/>
      <c r="CT35" s="562"/>
      <c r="CU35" s="562"/>
      <c r="CV35" s="562"/>
      <c r="CW35" s="562"/>
      <c r="CX35" s="562"/>
      <c r="CY35" s="563"/>
      <c r="CZ35" s="564">
        <v>0.4</v>
      </c>
      <c r="DA35" s="565"/>
      <c r="DB35" s="565"/>
      <c r="DC35" s="566"/>
      <c r="DD35" s="567">
        <v>39454</v>
      </c>
      <c r="DE35" s="562"/>
      <c r="DF35" s="562"/>
      <c r="DG35" s="562"/>
      <c r="DH35" s="562"/>
      <c r="DI35" s="562"/>
      <c r="DJ35" s="562"/>
      <c r="DK35" s="563"/>
      <c r="DL35" s="567">
        <v>27217</v>
      </c>
      <c r="DM35" s="562"/>
      <c r="DN35" s="562"/>
      <c r="DO35" s="562"/>
      <c r="DP35" s="562"/>
      <c r="DQ35" s="562"/>
      <c r="DR35" s="562"/>
      <c r="DS35" s="562"/>
      <c r="DT35" s="562"/>
      <c r="DU35" s="562"/>
      <c r="DV35" s="563"/>
      <c r="DW35" s="564">
        <v>0.3</v>
      </c>
      <c r="DX35" s="565"/>
      <c r="DY35" s="565"/>
      <c r="DZ35" s="565"/>
      <c r="EA35" s="565"/>
      <c r="EB35" s="565"/>
      <c r="EC35" s="598"/>
    </row>
    <row r="36" spans="2:133" ht="11.25" customHeight="1" x14ac:dyDescent="0.2">
      <c r="B36" s="558" t="s">
        <v>154</v>
      </c>
      <c r="C36" s="559"/>
      <c r="D36" s="559"/>
      <c r="E36" s="559"/>
      <c r="F36" s="559"/>
      <c r="G36" s="559"/>
      <c r="H36" s="559"/>
      <c r="I36" s="559"/>
      <c r="J36" s="559"/>
      <c r="K36" s="559"/>
      <c r="L36" s="559"/>
      <c r="M36" s="559"/>
      <c r="N36" s="559"/>
      <c r="O36" s="559"/>
      <c r="P36" s="559"/>
      <c r="Q36" s="560"/>
      <c r="R36" s="561">
        <v>56947</v>
      </c>
      <c r="S36" s="575"/>
      <c r="T36" s="575"/>
      <c r="U36" s="575"/>
      <c r="V36" s="575"/>
      <c r="W36" s="575"/>
      <c r="X36" s="575"/>
      <c r="Y36" s="576"/>
      <c r="Z36" s="585">
        <v>0.4</v>
      </c>
      <c r="AA36" s="585"/>
      <c r="AB36" s="585"/>
      <c r="AC36" s="585"/>
      <c r="AD36" s="586" t="s">
        <v>206</v>
      </c>
      <c r="AE36" s="586"/>
      <c r="AF36" s="586"/>
      <c r="AG36" s="586"/>
      <c r="AH36" s="586"/>
      <c r="AI36" s="586"/>
      <c r="AJ36" s="586"/>
      <c r="AK36" s="586"/>
      <c r="AL36" s="564" t="s">
        <v>206</v>
      </c>
      <c r="AM36" s="577"/>
      <c r="AN36" s="577"/>
      <c r="AO36" s="587"/>
      <c r="AP36" s="15"/>
      <c r="AQ36" s="599" t="s">
        <v>368</v>
      </c>
      <c r="AR36" s="600"/>
      <c r="AS36" s="600"/>
      <c r="AT36" s="600"/>
      <c r="AU36" s="600"/>
      <c r="AV36" s="600"/>
      <c r="AW36" s="600"/>
      <c r="AX36" s="600"/>
      <c r="AY36" s="601"/>
      <c r="AZ36" s="602">
        <v>2279152</v>
      </c>
      <c r="BA36" s="603"/>
      <c r="BB36" s="603"/>
      <c r="BC36" s="603"/>
      <c r="BD36" s="603"/>
      <c r="BE36" s="603"/>
      <c r="BF36" s="604"/>
      <c r="BG36" s="605" t="s">
        <v>530</v>
      </c>
      <c r="BH36" s="606"/>
      <c r="BI36" s="606"/>
      <c r="BJ36" s="606"/>
      <c r="BK36" s="606"/>
      <c r="BL36" s="606"/>
      <c r="BM36" s="606"/>
      <c r="BN36" s="606"/>
      <c r="BO36" s="606"/>
      <c r="BP36" s="606"/>
      <c r="BQ36" s="606"/>
      <c r="BR36" s="606"/>
      <c r="BS36" s="606"/>
      <c r="BT36" s="606"/>
      <c r="BU36" s="607"/>
      <c r="BV36" s="602">
        <v>33143</v>
      </c>
      <c r="BW36" s="603"/>
      <c r="BX36" s="603"/>
      <c r="BY36" s="603"/>
      <c r="BZ36" s="603"/>
      <c r="CA36" s="603"/>
      <c r="CB36" s="604"/>
      <c r="CD36" s="558" t="s">
        <v>32</v>
      </c>
      <c r="CE36" s="559"/>
      <c r="CF36" s="559"/>
      <c r="CG36" s="559"/>
      <c r="CH36" s="559"/>
      <c r="CI36" s="559"/>
      <c r="CJ36" s="559"/>
      <c r="CK36" s="559"/>
      <c r="CL36" s="559"/>
      <c r="CM36" s="559"/>
      <c r="CN36" s="559"/>
      <c r="CO36" s="559"/>
      <c r="CP36" s="559"/>
      <c r="CQ36" s="560"/>
      <c r="CR36" s="561">
        <v>1887014</v>
      </c>
      <c r="CS36" s="575"/>
      <c r="CT36" s="575"/>
      <c r="CU36" s="575"/>
      <c r="CV36" s="575"/>
      <c r="CW36" s="575"/>
      <c r="CX36" s="575"/>
      <c r="CY36" s="576"/>
      <c r="CZ36" s="564">
        <v>14.4</v>
      </c>
      <c r="DA36" s="565"/>
      <c r="DB36" s="565"/>
      <c r="DC36" s="566"/>
      <c r="DD36" s="567">
        <v>1164400</v>
      </c>
      <c r="DE36" s="575"/>
      <c r="DF36" s="575"/>
      <c r="DG36" s="575"/>
      <c r="DH36" s="575"/>
      <c r="DI36" s="575"/>
      <c r="DJ36" s="575"/>
      <c r="DK36" s="576"/>
      <c r="DL36" s="567">
        <v>949798</v>
      </c>
      <c r="DM36" s="575"/>
      <c r="DN36" s="575"/>
      <c r="DO36" s="575"/>
      <c r="DP36" s="575"/>
      <c r="DQ36" s="575"/>
      <c r="DR36" s="575"/>
      <c r="DS36" s="575"/>
      <c r="DT36" s="575"/>
      <c r="DU36" s="575"/>
      <c r="DV36" s="576"/>
      <c r="DW36" s="564">
        <v>11.7</v>
      </c>
      <c r="DX36" s="565"/>
      <c r="DY36" s="565"/>
      <c r="DZ36" s="565"/>
      <c r="EA36" s="565"/>
      <c r="EB36" s="565"/>
      <c r="EC36" s="598"/>
    </row>
    <row r="37" spans="2:133" ht="11.25" customHeight="1" x14ac:dyDescent="0.2">
      <c r="B37" s="558" t="s">
        <v>200</v>
      </c>
      <c r="C37" s="559"/>
      <c r="D37" s="559"/>
      <c r="E37" s="559"/>
      <c r="F37" s="559"/>
      <c r="G37" s="559"/>
      <c r="H37" s="559"/>
      <c r="I37" s="559"/>
      <c r="J37" s="559"/>
      <c r="K37" s="559"/>
      <c r="L37" s="559"/>
      <c r="M37" s="559"/>
      <c r="N37" s="559"/>
      <c r="O37" s="559"/>
      <c r="P37" s="559"/>
      <c r="Q37" s="560"/>
      <c r="R37" s="561">
        <v>13844</v>
      </c>
      <c r="S37" s="575"/>
      <c r="T37" s="575"/>
      <c r="U37" s="575"/>
      <c r="V37" s="575"/>
      <c r="W37" s="575"/>
      <c r="X37" s="575"/>
      <c r="Y37" s="576"/>
      <c r="Z37" s="585">
        <v>0.1</v>
      </c>
      <c r="AA37" s="585"/>
      <c r="AB37" s="585"/>
      <c r="AC37" s="585"/>
      <c r="AD37" s="586" t="s">
        <v>206</v>
      </c>
      <c r="AE37" s="586"/>
      <c r="AF37" s="586"/>
      <c r="AG37" s="586"/>
      <c r="AH37" s="586"/>
      <c r="AI37" s="586"/>
      <c r="AJ37" s="586"/>
      <c r="AK37" s="586"/>
      <c r="AL37" s="564" t="s">
        <v>206</v>
      </c>
      <c r="AM37" s="577"/>
      <c r="AN37" s="577"/>
      <c r="AO37" s="587"/>
      <c r="AQ37" s="593" t="s">
        <v>531</v>
      </c>
      <c r="AR37" s="594"/>
      <c r="AS37" s="594"/>
      <c r="AT37" s="594"/>
      <c r="AU37" s="594"/>
      <c r="AV37" s="594"/>
      <c r="AW37" s="594"/>
      <c r="AX37" s="594"/>
      <c r="AY37" s="595"/>
      <c r="AZ37" s="561">
        <v>950675</v>
      </c>
      <c r="BA37" s="575"/>
      <c r="BB37" s="575"/>
      <c r="BC37" s="575"/>
      <c r="BD37" s="562"/>
      <c r="BE37" s="562"/>
      <c r="BF37" s="596"/>
      <c r="BG37" s="558" t="s">
        <v>532</v>
      </c>
      <c r="BH37" s="559"/>
      <c r="BI37" s="559"/>
      <c r="BJ37" s="559"/>
      <c r="BK37" s="559"/>
      <c r="BL37" s="559"/>
      <c r="BM37" s="559"/>
      <c r="BN37" s="559"/>
      <c r="BO37" s="559"/>
      <c r="BP37" s="559"/>
      <c r="BQ37" s="559"/>
      <c r="BR37" s="559"/>
      <c r="BS37" s="559"/>
      <c r="BT37" s="559"/>
      <c r="BU37" s="560"/>
      <c r="BV37" s="561">
        <v>17818</v>
      </c>
      <c r="BW37" s="575"/>
      <c r="BX37" s="575"/>
      <c r="BY37" s="575"/>
      <c r="BZ37" s="575"/>
      <c r="CA37" s="575"/>
      <c r="CB37" s="597"/>
      <c r="CD37" s="558" t="s">
        <v>166</v>
      </c>
      <c r="CE37" s="559"/>
      <c r="CF37" s="559"/>
      <c r="CG37" s="559"/>
      <c r="CH37" s="559"/>
      <c r="CI37" s="559"/>
      <c r="CJ37" s="559"/>
      <c r="CK37" s="559"/>
      <c r="CL37" s="559"/>
      <c r="CM37" s="559"/>
      <c r="CN37" s="559"/>
      <c r="CO37" s="559"/>
      <c r="CP37" s="559"/>
      <c r="CQ37" s="560"/>
      <c r="CR37" s="561">
        <v>703530</v>
      </c>
      <c r="CS37" s="562"/>
      <c r="CT37" s="562"/>
      <c r="CU37" s="562"/>
      <c r="CV37" s="562"/>
      <c r="CW37" s="562"/>
      <c r="CX37" s="562"/>
      <c r="CY37" s="563"/>
      <c r="CZ37" s="564">
        <v>5.4</v>
      </c>
      <c r="DA37" s="565"/>
      <c r="DB37" s="565"/>
      <c r="DC37" s="566"/>
      <c r="DD37" s="567">
        <v>527489</v>
      </c>
      <c r="DE37" s="562"/>
      <c r="DF37" s="562"/>
      <c r="DG37" s="562"/>
      <c r="DH37" s="562"/>
      <c r="DI37" s="562"/>
      <c r="DJ37" s="562"/>
      <c r="DK37" s="563"/>
      <c r="DL37" s="567">
        <v>498789</v>
      </c>
      <c r="DM37" s="562"/>
      <c r="DN37" s="562"/>
      <c r="DO37" s="562"/>
      <c r="DP37" s="562"/>
      <c r="DQ37" s="562"/>
      <c r="DR37" s="562"/>
      <c r="DS37" s="562"/>
      <c r="DT37" s="562"/>
      <c r="DU37" s="562"/>
      <c r="DV37" s="563"/>
      <c r="DW37" s="564">
        <v>6.2</v>
      </c>
      <c r="DX37" s="565"/>
      <c r="DY37" s="565"/>
      <c r="DZ37" s="565"/>
      <c r="EA37" s="565"/>
      <c r="EB37" s="565"/>
      <c r="EC37" s="598"/>
    </row>
    <row r="38" spans="2:133" ht="11.25" customHeight="1" x14ac:dyDescent="0.2">
      <c r="B38" s="558" t="s">
        <v>294</v>
      </c>
      <c r="C38" s="559"/>
      <c r="D38" s="559"/>
      <c r="E38" s="559"/>
      <c r="F38" s="559"/>
      <c r="G38" s="559"/>
      <c r="H38" s="559"/>
      <c r="I38" s="559"/>
      <c r="J38" s="559"/>
      <c r="K38" s="559"/>
      <c r="L38" s="559"/>
      <c r="M38" s="559"/>
      <c r="N38" s="559"/>
      <c r="O38" s="559"/>
      <c r="P38" s="559"/>
      <c r="Q38" s="560"/>
      <c r="R38" s="561">
        <v>206393</v>
      </c>
      <c r="S38" s="575"/>
      <c r="T38" s="575"/>
      <c r="U38" s="575"/>
      <c r="V38" s="575"/>
      <c r="W38" s="575"/>
      <c r="X38" s="575"/>
      <c r="Y38" s="576"/>
      <c r="Z38" s="585">
        <v>1.5</v>
      </c>
      <c r="AA38" s="585"/>
      <c r="AB38" s="585"/>
      <c r="AC38" s="585"/>
      <c r="AD38" s="586" t="s">
        <v>206</v>
      </c>
      <c r="AE38" s="586"/>
      <c r="AF38" s="586"/>
      <c r="AG38" s="586"/>
      <c r="AH38" s="586"/>
      <c r="AI38" s="586"/>
      <c r="AJ38" s="586"/>
      <c r="AK38" s="586"/>
      <c r="AL38" s="564" t="s">
        <v>206</v>
      </c>
      <c r="AM38" s="577"/>
      <c r="AN38" s="577"/>
      <c r="AO38" s="587"/>
      <c r="AQ38" s="593" t="s">
        <v>311</v>
      </c>
      <c r="AR38" s="594"/>
      <c r="AS38" s="594"/>
      <c r="AT38" s="594"/>
      <c r="AU38" s="594"/>
      <c r="AV38" s="594"/>
      <c r="AW38" s="594"/>
      <c r="AX38" s="594"/>
      <c r="AY38" s="595"/>
      <c r="AZ38" s="561">
        <v>243431</v>
      </c>
      <c r="BA38" s="575"/>
      <c r="BB38" s="575"/>
      <c r="BC38" s="575"/>
      <c r="BD38" s="562"/>
      <c r="BE38" s="562"/>
      <c r="BF38" s="596"/>
      <c r="BG38" s="558" t="s">
        <v>384</v>
      </c>
      <c r="BH38" s="559"/>
      <c r="BI38" s="559"/>
      <c r="BJ38" s="559"/>
      <c r="BK38" s="559"/>
      <c r="BL38" s="559"/>
      <c r="BM38" s="559"/>
      <c r="BN38" s="559"/>
      <c r="BO38" s="559"/>
      <c r="BP38" s="559"/>
      <c r="BQ38" s="559"/>
      <c r="BR38" s="559"/>
      <c r="BS38" s="559"/>
      <c r="BT38" s="559"/>
      <c r="BU38" s="560"/>
      <c r="BV38" s="561">
        <v>3125</v>
      </c>
      <c r="BW38" s="575"/>
      <c r="BX38" s="575"/>
      <c r="BY38" s="575"/>
      <c r="BZ38" s="575"/>
      <c r="CA38" s="575"/>
      <c r="CB38" s="597"/>
      <c r="CD38" s="558" t="s">
        <v>533</v>
      </c>
      <c r="CE38" s="559"/>
      <c r="CF38" s="559"/>
      <c r="CG38" s="559"/>
      <c r="CH38" s="559"/>
      <c r="CI38" s="559"/>
      <c r="CJ38" s="559"/>
      <c r="CK38" s="559"/>
      <c r="CL38" s="559"/>
      <c r="CM38" s="559"/>
      <c r="CN38" s="559"/>
      <c r="CO38" s="559"/>
      <c r="CP38" s="559"/>
      <c r="CQ38" s="560"/>
      <c r="CR38" s="561">
        <v>2035721</v>
      </c>
      <c r="CS38" s="575"/>
      <c r="CT38" s="575"/>
      <c r="CU38" s="575"/>
      <c r="CV38" s="575"/>
      <c r="CW38" s="575"/>
      <c r="CX38" s="575"/>
      <c r="CY38" s="576"/>
      <c r="CZ38" s="564">
        <v>15.5</v>
      </c>
      <c r="DA38" s="565"/>
      <c r="DB38" s="565"/>
      <c r="DC38" s="566"/>
      <c r="DD38" s="567">
        <v>1827070</v>
      </c>
      <c r="DE38" s="575"/>
      <c r="DF38" s="575"/>
      <c r="DG38" s="575"/>
      <c r="DH38" s="575"/>
      <c r="DI38" s="575"/>
      <c r="DJ38" s="575"/>
      <c r="DK38" s="576"/>
      <c r="DL38" s="567">
        <v>1655005</v>
      </c>
      <c r="DM38" s="575"/>
      <c r="DN38" s="575"/>
      <c r="DO38" s="575"/>
      <c r="DP38" s="575"/>
      <c r="DQ38" s="575"/>
      <c r="DR38" s="575"/>
      <c r="DS38" s="575"/>
      <c r="DT38" s="575"/>
      <c r="DU38" s="575"/>
      <c r="DV38" s="576"/>
      <c r="DW38" s="564">
        <v>20.5</v>
      </c>
      <c r="DX38" s="565"/>
      <c r="DY38" s="565"/>
      <c r="DZ38" s="565"/>
      <c r="EA38" s="565"/>
      <c r="EB38" s="565"/>
      <c r="EC38" s="598"/>
    </row>
    <row r="39" spans="2:133" ht="11.25" customHeight="1" x14ac:dyDescent="0.2">
      <c r="B39" s="558" t="s">
        <v>375</v>
      </c>
      <c r="C39" s="559"/>
      <c r="D39" s="559"/>
      <c r="E39" s="559"/>
      <c r="F39" s="559"/>
      <c r="G39" s="559"/>
      <c r="H39" s="559"/>
      <c r="I39" s="559"/>
      <c r="J39" s="559"/>
      <c r="K39" s="559"/>
      <c r="L39" s="559"/>
      <c r="M39" s="559"/>
      <c r="N39" s="559"/>
      <c r="O39" s="559"/>
      <c r="P39" s="559"/>
      <c r="Q39" s="560"/>
      <c r="R39" s="561">
        <v>265403</v>
      </c>
      <c r="S39" s="575"/>
      <c r="T39" s="575"/>
      <c r="U39" s="575"/>
      <c r="V39" s="575"/>
      <c r="W39" s="575"/>
      <c r="X39" s="575"/>
      <c r="Y39" s="576"/>
      <c r="Z39" s="585">
        <v>2</v>
      </c>
      <c r="AA39" s="585"/>
      <c r="AB39" s="585"/>
      <c r="AC39" s="585"/>
      <c r="AD39" s="586">
        <v>4681</v>
      </c>
      <c r="AE39" s="586"/>
      <c r="AF39" s="586"/>
      <c r="AG39" s="586"/>
      <c r="AH39" s="586"/>
      <c r="AI39" s="586"/>
      <c r="AJ39" s="586"/>
      <c r="AK39" s="586"/>
      <c r="AL39" s="564">
        <v>0.1</v>
      </c>
      <c r="AM39" s="577"/>
      <c r="AN39" s="577"/>
      <c r="AO39" s="587"/>
      <c r="AQ39" s="593" t="s">
        <v>534</v>
      </c>
      <c r="AR39" s="594"/>
      <c r="AS39" s="594"/>
      <c r="AT39" s="594"/>
      <c r="AU39" s="594"/>
      <c r="AV39" s="594"/>
      <c r="AW39" s="594"/>
      <c r="AX39" s="594"/>
      <c r="AY39" s="595"/>
      <c r="AZ39" s="561" t="s">
        <v>206</v>
      </c>
      <c r="BA39" s="575"/>
      <c r="BB39" s="575"/>
      <c r="BC39" s="575"/>
      <c r="BD39" s="562"/>
      <c r="BE39" s="562"/>
      <c r="BF39" s="596"/>
      <c r="BG39" s="558" t="s">
        <v>340</v>
      </c>
      <c r="BH39" s="559"/>
      <c r="BI39" s="559"/>
      <c r="BJ39" s="559"/>
      <c r="BK39" s="559"/>
      <c r="BL39" s="559"/>
      <c r="BM39" s="559"/>
      <c r="BN39" s="559"/>
      <c r="BO39" s="559"/>
      <c r="BP39" s="559"/>
      <c r="BQ39" s="559"/>
      <c r="BR39" s="559"/>
      <c r="BS39" s="559"/>
      <c r="BT39" s="559"/>
      <c r="BU39" s="560"/>
      <c r="BV39" s="561">
        <v>4970</v>
      </c>
      <c r="BW39" s="575"/>
      <c r="BX39" s="575"/>
      <c r="BY39" s="575"/>
      <c r="BZ39" s="575"/>
      <c r="CA39" s="575"/>
      <c r="CB39" s="597"/>
      <c r="CD39" s="558" t="s">
        <v>535</v>
      </c>
      <c r="CE39" s="559"/>
      <c r="CF39" s="559"/>
      <c r="CG39" s="559"/>
      <c r="CH39" s="559"/>
      <c r="CI39" s="559"/>
      <c r="CJ39" s="559"/>
      <c r="CK39" s="559"/>
      <c r="CL39" s="559"/>
      <c r="CM39" s="559"/>
      <c r="CN39" s="559"/>
      <c r="CO39" s="559"/>
      <c r="CP39" s="559"/>
      <c r="CQ39" s="560"/>
      <c r="CR39" s="561">
        <v>95390</v>
      </c>
      <c r="CS39" s="562"/>
      <c r="CT39" s="562"/>
      <c r="CU39" s="562"/>
      <c r="CV39" s="562"/>
      <c r="CW39" s="562"/>
      <c r="CX39" s="562"/>
      <c r="CY39" s="563"/>
      <c r="CZ39" s="564">
        <v>0.7</v>
      </c>
      <c r="DA39" s="565"/>
      <c r="DB39" s="565"/>
      <c r="DC39" s="566"/>
      <c r="DD39" s="567">
        <v>93546</v>
      </c>
      <c r="DE39" s="562"/>
      <c r="DF39" s="562"/>
      <c r="DG39" s="562"/>
      <c r="DH39" s="562"/>
      <c r="DI39" s="562"/>
      <c r="DJ39" s="562"/>
      <c r="DK39" s="563"/>
      <c r="DL39" s="567" t="s">
        <v>206</v>
      </c>
      <c r="DM39" s="562"/>
      <c r="DN39" s="562"/>
      <c r="DO39" s="562"/>
      <c r="DP39" s="562"/>
      <c r="DQ39" s="562"/>
      <c r="DR39" s="562"/>
      <c r="DS39" s="562"/>
      <c r="DT39" s="562"/>
      <c r="DU39" s="562"/>
      <c r="DV39" s="563"/>
      <c r="DW39" s="564" t="s">
        <v>206</v>
      </c>
      <c r="DX39" s="565"/>
      <c r="DY39" s="565"/>
      <c r="DZ39" s="565"/>
      <c r="EA39" s="565"/>
      <c r="EB39" s="565"/>
      <c r="EC39" s="598"/>
    </row>
    <row r="40" spans="2:133" ht="11.25" customHeight="1" x14ac:dyDescent="0.2">
      <c r="B40" s="558" t="s">
        <v>388</v>
      </c>
      <c r="C40" s="559"/>
      <c r="D40" s="559"/>
      <c r="E40" s="559"/>
      <c r="F40" s="559"/>
      <c r="G40" s="559"/>
      <c r="H40" s="559"/>
      <c r="I40" s="559"/>
      <c r="J40" s="559"/>
      <c r="K40" s="559"/>
      <c r="L40" s="559"/>
      <c r="M40" s="559"/>
      <c r="N40" s="559"/>
      <c r="O40" s="559"/>
      <c r="P40" s="559"/>
      <c r="Q40" s="560"/>
      <c r="R40" s="561">
        <v>1307400</v>
      </c>
      <c r="S40" s="575"/>
      <c r="T40" s="575"/>
      <c r="U40" s="575"/>
      <c r="V40" s="575"/>
      <c r="W40" s="575"/>
      <c r="X40" s="575"/>
      <c r="Y40" s="576"/>
      <c r="Z40" s="585">
        <v>9.6999999999999993</v>
      </c>
      <c r="AA40" s="585"/>
      <c r="AB40" s="585"/>
      <c r="AC40" s="585"/>
      <c r="AD40" s="586" t="s">
        <v>206</v>
      </c>
      <c r="AE40" s="586"/>
      <c r="AF40" s="586"/>
      <c r="AG40" s="586"/>
      <c r="AH40" s="586"/>
      <c r="AI40" s="586"/>
      <c r="AJ40" s="586"/>
      <c r="AK40" s="586"/>
      <c r="AL40" s="564" t="s">
        <v>206</v>
      </c>
      <c r="AM40" s="577"/>
      <c r="AN40" s="577"/>
      <c r="AO40" s="587"/>
      <c r="AQ40" s="593" t="s">
        <v>20</v>
      </c>
      <c r="AR40" s="594"/>
      <c r="AS40" s="594"/>
      <c r="AT40" s="594"/>
      <c r="AU40" s="594"/>
      <c r="AV40" s="594"/>
      <c r="AW40" s="594"/>
      <c r="AX40" s="594"/>
      <c r="AY40" s="595"/>
      <c r="AZ40" s="561" t="s">
        <v>206</v>
      </c>
      <c r="BA40" s="575"/>
      <c r="BB40" s="575"/>
      <c r="BC40" s="575"/>
      <c r="BD40" s="562"/>
      <c r="BE40" s="562"/>
      <c r="BF40" s="596"/>
      <c r="BG40" s="552" t="s">
        <v>536</v>
      </c>
      <c r="BH40" s="553"/>
      <c r="BI40" s="553"/>
      <c r="BJ40" s="553"/>
      <c r="BK40" s="553"/>
      <c r="BL40" s="49"/>
      <c r="BM40" s="559" t="s">
        <v>537</v>
      </c>
      <c r="BN40" s="559"/>
      <c r="BO40" s="559"/>
      <c r="BP40" s="559"/>
      <c r="BQ40" s="559"/>
      <c r="BR40" s="559"/>
      <c r="BS40" s="559"/>
      <c r="BT40" s="559"/>
      <c r="BU40" s="560"/>
      <c r="BV40" s="561">
        <v>84</v>
      </c>
      <c r="BW40" s="575"/>
      <c r="BX40" s="575"/>
      <c r="BY40" s="575"/>
      <c r="BZ40" s="575"/>
      <c r="CA40" s="575"/>
      <c r="CB40" s="597"/>
      <c r="CD40" s="558" t="s">
        <v>538</v>
      </c>
      <c r="CE40" s="559"/>
      <c r="CF40" s="559"/>
      <c r="CG40" s="559"/>
      <c r="CH40" s="559"/>
      <c r="CI40" s="559"/>
      <c r="CJ40" s="559"/>
      <c r="CK40" s="559"/>
      <c r="CL40" s="559"/>
      <c r="CM40" s="559"/>
      <c r="CN40" s="559"/>
      <c r="CO40" s="559"/>
      <c r="CP40" s="559"/>
      <c r="CQ40" s="560"/>
      <c r="CR40" s="561">
        <v>19720</v>
      </c>
      <c r="CS40" s="575"/>
      <c r="CT40" s="575"/>
      <c r="CU40" s="575"/>
      <c r="CV40" s="575"/>
      <c r="CW40" s="575"/>
      <c r="CX40" s="575"/>
      <c r="CY40" s="576"/>
      <c r="CZ40" s="564">
        <v>0.2</v>
      </c>
      <c r="DA40" s="565"/>
      <c r="DB40" s="565"/>
      <c r="DC40" s="566"/>
      <c r="DD40" s="567">
        <v>8610</v>
      </c>
      <c r="DE40" s="575"/>
      <c r="DF40" s="575"/>
      <c r="DG40" s="575"/>
      <c r="DH40" s="575"/>
      <c r="DI40" s="575"/>
      <c r="DJ40" s="575"/>
      <c r="DK40" s="576"/>
      <c r="DL40" s="567">
        <v>2520</v>
      </c>
      <c r="DM40" s="575"/>
      <c r="DN40" s="575"/>
      <c r="DO40" s="575"/>
      <c r="DP40" s="575"/>
      <c r="DQ40" s="575"/>
      <c r="DR40" s="575"/>
      <c r="DS40" s="575"/>
      <c r="DT40" s="575"/>
      <c r="DU40" s="575"/>
      <c r="DV40" s="576"/>
      <c r="DW40" s="564">
        <v>0</v>
      </c>
      <c r="DX40" s="565"/>
      <c r="DY40" s="565"/>
      <c r="DZ40" s="565"/>
      <c r="EA40" s="565"/>
      <c r="EB40" s="565"/>
      <c r="EC40" s="598"/>
    </row>
    <row r="41" spans="2:133" ht="11.25" customHeight="1" x14ac:dyDescent="0.2">
      <c r="B41" s="558" t="s">
        <v>539</v>
      </c>
      <c r="C41" s="559"/>
      <c r="D41" s="559"/>
      <c r="E41" s="559"/>
      <c r="F41" s="559"/>
      <c r="G41" s="559"/>
      <c r="H41" s="559"/>
      <c r="I41" s="559"/>
      <c r="J41" s="559"/>
      <c r="K41" s="559"/>
      <c r="L41" s="559"/>
      <c r="M41" s="559"/>
      <c r="N41" s="559"/>
      <c r="O41" s="559"/>
      <c r="P41" s="559"/>
      <c r="Q41" s="560"/>
      <c r="R41" s="561" t="s">
        <v>206</v>
      </c>
      <c r="S41" s="575"/>
      <c r="T41" s="575"/>
      <c r="U41" s="575"/>
      <c r="V41" s="575"/>
      <c r="W41" s="575"/>
      <c r="X41" s="575"/>
      <c r="Y41" s="576"/>
      <c r="Z41" s="585" t="s">
        <v>206</v>
      </c>
      <c r="AA41" s="585"/>
      <c r="AB41" s="585"/>
      <c r="AC41" s="585"/>
      <c r="AD41" s="586" t="s">
        <v>206</v>
      </c>
      <c r="AE41" s="586"/>
      <c r="AF41" s="586"/>
      <c r="AG41" s="586"/>
      <c r="AH41" s="586"/>
      <c r="AI41" s="586"/>
      <c r="AJ41" s="586"/>
      <c r="AK41" s="586"/>
      <c r="AL41" s="564" t="s">
        <v>206</v>
      </c>
      <c r="AM41" s="577"/>
      <c r="AN41" s="577"/>
      <c r="AO41" s="587"/>
      <c r="AQ41" s="593" t="s">
        <v>540</v>
      </c>
      <c r="AR41" s="594"/>
      <c r="AS41" s="594"/>
      <c r="AT41" s="594"/>
      <c r="AU41" s="594"/>
      <c r="AV41" s="594"/>
      <c r="AW41" s="594"/>
      <c r="AX41" s="594"/>
      <c r="AY41" s="595"/>
      <c r="AZ41" s="561">
        <v>195720</v>
      </c>
      <c r="BA41" s="575"/>
      <c r="BB41" s="575"/>
      <c r="BC41" s="575"/>
      <c r="BD41" s="562"/>
      <c r="BE41" s="562"/>
      <c r="BF41" s="596"/>
      <c r="BG41" s="552"/>
      <c r="BH41" s="553"/>
      <c r="BI41" s="553"/>
      <c r="BJ41" s="553"/>
      <c r="BK41" s="553"/>
      <c r="BL41" s="49"/>
      <c r="BM41" s="559" t="s">
        <v>309</v>
      </c>
      <c r="BN41" s="559"/>
      <c r="BO41" s="559"/>
      <c r="BP41" s="559"/>
      <c r="BQ41" s="559"/>
      <c r="BR41" s="559"/>
      <c r="BS41" s="559"/>
      <c r="BT41" s="559"/>
      <c r="BU41" s="560"/>
      <c r="BV41" s="561">
        <v>1</v>
      </c>
      <c r="BW41" s="575"/>
      <c r="BX41" s="575"/>
      <c r="BY41" s="575"/>
      <c r="BZ41" s="575"/>
      <c r="CA41" s="575"/>
      <c r="CB41" s="597"/>
      <c r="CD41" s="558" t="s">
        <v>541</v>
      </c>
      <c r="CE41" s="559"/>
      <c r="CF41" s="559"/>
      <c r="CG41" s="559"/>
      <c r="CH41" s="559"/>
      <c r="CI41" s="559"/>
      <c r="CJ41" s="559"/>
      <c r="CK41" s="559"/>
      <c r="CL41" s="559"/>
      <c r="CM41" s="559"/>
      <c r="CN41" s="559"/>
      <c r="CO41" s="559"/>
      <c r="CP41" s="559"/>
      <c r="CQ41" s="560"/>
      <c r="CR41" s="561" t="s">
        <v>206</v>
      </c>
      <c r="CS41" s="562"/>
      <c r="CT41" s="562"/>
      <c r="CU41" s="562"/>
      <c r="CV41" s="562"/>
      <c r="CW41" s="562"/>
      <c r="CX41" s="562"/>
      <c r="CY41" s="563"/>
      <c r="CZ41" s="564" t="s">
        <v>206</v>
      </c>
      <c r="DA41" s="565"/>
      <c r="DB41" s="565"/>
      <c r="DC41" s="566"/>
      <c r="DD41" s="567" t="s">
        <v>206</v>
      </c>
      <c r="DE41" s="562"/>
      <c r="DF41" s="562"/>
      <c r="DG41" s="562"/>
      <c r="DH41" s="562"/>
      <c r="DI41" s="562"/>
      <c r="DJ41" s="562"/>
      <c r="DK41" s="563"/>
      <c r="DL41" s="568"/>
      <c r="DM41" s="569"/>
      <c r="DN41" s="569"/>
      <c r="DO41" s="569"/>
      <c r="DP41" s="569"/>
      <c r="DQ41" s="569"/>
      <c r="DR41" s="569"/>
      <c r="DS41" s="569"/>
      <c r="DT41" s="569"/>
      <c r="DU41" s="569"/>
      <c r="DV41" s="570"/>
      <c r="DW41" s="571"/>
      <c r="DX41" s="572"/>
      <c r="DY41" s="572"/>
      <c r="DZ41" s="572"/>
      <c r="EA41" s="572"/>
      <c r="EB41" s="572"/>
      <c r="EC41" s="573"/>
    </row>
    <row r="42" spans="2:133" ht="11.25" customHeight="1" x14ac:dyDescent="0.2">
      <c r="B42" s="558" t="s">
        <v>542</v>
      </c>
      <c r="C42" s="559"/>
      <c r="D42" s="559"/>
      <c r="E42" s="559"/>
      <c r="F42" s="559"/>
      <c r="G42" s="559"/>
      <c r="H42" s="559"/>
      <c r="I42" s="559"/>
      <c r="J42" s="559"/>
      <c r="K42" s="559"/>
      <c r="L42" s="559"/>
      <c r="M42" s="559"/>
      <c r="N42" s="559"/>
      <c r="O42" s="559"/>
      <c r="P42" s="559"/>
      <c r="Q42" s="560"/>
      <c r="R42" s="561" t="s">
        <v>206</v>
      </c>
      <c r="S42" s="575"/>
      <c r="T42" s="575"/>
      <c r="U42" s="575"/>
      <c r="V42" s="575"/>
      <c r="W42" s="575"/>
      <c r="X42" s="575"/>
      <c r="Y42" s="576"/>
      <c r="Z42" s="585" t="s">
        <v>206</v>
      </c>
      <c r="AA42" s="585"/>
      <c r="AB42" s="585"/>
      <c r="AC42" s="585"/>
      <c r="AD42" s="586" t="s">
        <v>206</v>
      </c>
      <c r="AE42" s="586"/>
      <c r="AF42" s="586"/>
      <c r="AG42" s="586"/>
      <c r="AH42" s="586"/>
      <c r="AI42" s="586"/>
      <c r="AJ42" s="586"/>
      <c r="AK42" s="586"/>
      <c r="AL42" s="564" t="s">
        <v>206</v>
      </c>
      <c r="AM42" s="577"/>
      <c r="AN42" s="577"/>
      <c r="AO42" s="587"/>
      <c r="AQ42" s="588" t="s">
        <v>543</v>
      </c>
      <c r="AR42" s="589"/>
      <c r="AS42" s="589"/>
      <c r="AT42" s="589"/>
      <c r="AU42" s="589"/>
      <c r="AV42" s="589"/>
      <c r="AW42" s="589"/>
      <c r="AX42" s="589"/>
      <c r="AY42" s="590"/>
      <c r="AZ42" s="539">
        <v>889326</v>
      </c>
      <c r="BA42" s="579"/>
      <c r="BB42" s="579"/>
      <c r="BC42" s="579"/>
      <c r="BD42" s="540"/>
      <c r="BE42" s="540"/>
      <c r="BF42" s="591"/>
      <c r="BG42" s="331"/>
      <c r="BH42" s="332"/>
      <c r="BI42" s="332"/>
      <c r="BJ42" s="332"/>
      <c r="BK42" s="332"/>
      <c r="BL42" s="19"/>
      <c r="BM42" s="537" t="s">
        <v>207</v>
      </c>
      <c r="BN42" s="537"/>
      <c r="BO42" s="537"/>
      <c r="BP42" s="537"/>
      <c r="BQ42" s="537"/>
      <c r="BR42" s="537"/>
      <c r="BS42" s="537"/>
      <c r="BT42" s="537"/>
      <c r="BU42" s="538"/>
      <c r="BV42" s="539">
        <v>344</v>
      </c>
      <c r="BW42" s="579"/>
      <c r="BX42" s="579"/>
      <c r="BY42" s="579"/>
      <c r="BZ42" s="579"/>
      <c r="CA42" s="579"/>
      <c r="CB42" s="592"/>
      <c r="CD42" s="558" t="s">
        <v>282</v>
      </c>
      <c r="CE42" s="559"/>
      <c r="CF42" s="559"/>
      <c r="CG42" s="559"/>
      <c r="CH42" s="559"/>
      <c r="CI42" s="559"/>
      <c r="CJ42" s="559"/>
      <c r="CK42" s="559"/>
      <c r="CL42" s="559"/>
      <c r="CM42" s="559"/>
      <c r="CN42" s="559"/>
      <c r="CO42" s="559"/>
      <c r="CP42" s="559"/>
      <c r="CQ42" s="560"/>
      <c r="CR42" s="561">
        <v>1370765</v>
      </c>
      <c r="CS42" s="562"/>
      <c r="CT42" s="562"/>
      <c r="CU42" s="562"/>
      <c r="CV42" s="562"/>
      <c r="CW42" s="562"/>
      <c r="CX42" s="562"/>
      <c r="CY42" s="563"/>
      <c r="CZ42" s="564">
        <v>10.5</v>
      </c>
      <c r="DA42" s="565"/>
      <c r="DB42" s="565"/>
      <c r="DC42" s="566"/>
      <c r="DD42" s="567">
        <v>321735</v>
      </c>
      <c r="DE42" s="562"/>
      <c r="DF42" s="562"/>
      <c r="DG42" s="562"/>
      <c r="DH42" s="562"/>
      <c r="DI42" s="562"/>
      <c r="DJ42" s="562"/>
      <c r="DK42" s="563"/>
      <c r="DL42" s="568"/>
      <c r="DM42" s="569"/>
      <c r="DN42" s="569"/>
      <c r="DO42" s="569"/>
      <c r="DP42" s="569"/>
      <c r="DQ42" s="569"/>
      <c r="DR42" s="569"/>
      <c r="DS42" s="569"/>
      <c r="DT42" s="569"/>
      <c r="DU42" s="569"/>
      <c r="DV42" s="570"/>
      <c r="DW42" s="571"/>
      <c r="DX42" s="572"/>
      <c r="DY42" s="572"/>
      <c r="DZ42" s="572"/>
      <c r="EA42" s="572"/>
      <c r="EB42" s="572"/>
      <c r="EC42" s="573"/>
    </row>
    <row r="43" spans="2:133" ht="11.25" customHeight="1" x14ac:dyDescent="0.2">
      <c r="B43" s="558" t="s">
        <v>545</v>
      </c>
      <c r="C43" s="559"/>
      <c r="D43" s="559"/>
      <c r="E43" s="559"/>
      <c r="F43" s="559"/>
      <c r="G43" s="559"/>
      <c r="H43" s="559"/>
      <c r="I43" s="559"/>
      <c r="J43" s="559"/>
      <c r="K43" s="559"/>
      <c r="L43" s="559"/>
      <c r="M43" s="559"/>
      <c r="N43" s="559"/>
      <c r="O43" s="559"/>
      <c r="P43" s="559"/>
      <c r="Q43" s="560"/>
      <c r="R43" s="561">
        <v>224000</v>
      </c>
      <c r="S43" s="575"/>
      <c r="T43" s="575"/>
      <c r="U43" s="575"/>
      <c r="V43" s="575"/>
      <c r="W43" s="575"/>
      <c r="X43" s="575"/>
      <c r="Y43" s="576"/>
      <c r="Z43" s="585">
        <v>1.7</v>
      </c>
      <c r="AA43" s="585"/>
      <c r="AB43" s="585"/>
      <c r="AC43" s="585"/>
      <c r="AD43" s="586" t="s">
        <v>206</v>
      </c>
      <c r="AE43" s="586"/>
      <c r="AF43" s="586"/>
      <c r="AG43" s="586"/>
      <c r="AH43" s="586"/>
      <c r="AI43" s="586"/>
      <c r="AJ43" s="586"/>
      <c r="AK43" s="586"/>
      <c r="AL43" s="564" t="s">
        <v>206</v>
      </c>
      <c r="AM43" s="577"/>
      <c r="AN43" s="577"/>
      <c r="AO43" s="587"/>
      <c r="CD43" s="558" t="s">
        <v>92</v>
      </c>
      <c r="CE43" s="559"/>
      <c r="CF43" s="559"/>
      <c r="CG43" s="559"/>
      <c r="CH43" s="559"/>
      <c r="CI43" s="559"/>
      <c r="CJ43" s="559"/>
      <c r="CK43" s="559"/>
      <c r="CL43" s="559"/>
      <c r="CM43" s="559"/>
      <c r="CN43" s="559"/>
      <c r="CO43" s="559"/>
      <c r="CP43" s="559"/>
      <c r="CQ43" s="560"/>
      <c r="CR43" s="561">
        <v>38577</v>
      </c>
      <c r="CS43" s="562"/>
      <c r="CT43" s="562"/>
      <c r="CU43" s="562"/>
      <c r="CV43" s="562"/>
      <c r="CW43" s="562"/>
      <c r="CX43" s="562"/>
      <c r="CY43" s="563"/>
      <c r="CZ43" s="564">
        <v>0.3</v>
      </c>
      <c r="DA43" s="565"/>
      <c r="DB43" s="565"/>
      <c r="DC43" s="566"/>
      <c r="DD43" s="567">
        <v>38577</v>
      </c>
      <c r="DE43" s="562"/>
      <c r="DF43" s="562"/>
      <c r="DG43" s="562"/>
      <c r="DH43" s="562"/>
      <c r="DI43" s="562"/>
      <c r="DJ43" s="562"/>
      <c r="DK43" s="563"/>
      <c r="DL43" s="568"/>
      <c r="DM43" s="569"/>
      <c r="DN43" s="569"/>
      <c r="DO43" s="569"/>
      <c r="DP43" s="569"/>
      <c r="DQ43" s="569"/>
      <c r="DR43" s="569"/>
      <c r="DS43" s="569"/>
      <c r="DT43" s="569"/>
      <c r="DU43" s="569"/>
      <c r="DV43" s="570"/>
      <c r="DW43" s="571"/>
      <c r="DX43" s="572"/>
      <c r="DY43" s="572"/>
      <c r="DZ43" s="572"/>
      <c r="EA43" s="572"/>
      <c r="EB43" s="572"/>
      <c r="EC43" s="573"/>
    </row>
    <row r="44" spans="2:133" ht="11.25" customHeight="1" x14ac:dyDescent="0.2">
      <c r="B44" s="536" t="s">
        <v>544</v>
      </c>
      <c r="C44" s="537"/>
      <c r="D44" s="537"/>
      <c r="E44" s="537"/>
      <c r="F44" s="537"/>
      <c r="G44" s="537"/>
      <c r="H44" s="537"/>
      <c r="I44" s="537"/>
      <c r="J44" s="537"/>
      <c r="K44" s="537"/>
      <c r="L44" s="537"/>
      <c r="M44" s="537"/>
      <c r="N44" s="537"/>
      <c r="O44" s="537"/>
      <c r="P44" s="537"/>
      <c r="Q44" s="538"/>
      <c r="R44" s="539">
        <v>13433552</v>
      </c>
      <c r="S44" s="579"/>
      <c r="T44" s="579"/>
      <c r="U44" s="579"/>
      <c r="V44" s="579"/>
      <c r="W44" s="579"/>
      <c r="X44" s="579"/>
      <c r="Y44" s="580"/>
      <c r="Z44" s="581">
        <v>100</v>
      </c>
      <c r="AA44" s="581"/>
      <c r="AB44" s="581"/>
      <c r="AC44" s="581"/>
      <c r="AD44" s="582">
        <v>7860249</v>
      </c>
      <c r="AE44" s="582"/>
      <c r="AF44" s="582"/>
      <c r="AG44" s="582"/>
      <c r="AH44" s="582"/>
      <c r="AI44" s="582"/>
      <c r="AJ44" s="582"/>
      <c r="AK44" s="582"/>
      <c r="AL44" s="542">
        <v>100</v>
      </c>
      <c r="AM44" s="583"/>
      <c r="AN44" s="583"/>
      <c r="AO44" s="584"/>
      <c r="CD44" s="336" t="s">
        <v>180</v>
      </c>
      <c r="CE44" s="338"/>
      <c r="CF44" s="558" t="s">
        <v>546</v>
      </c>
      <c r="CG44" s="559"/>
      <c r="CH44" s="559"/>
      <c r="CI44" s="559"/>
      <c r="CJ44" s="559"/>
      <c r="CK44" s="559"/>
      <c r="CL44" s="559"/>
      <c r="CM44" s="559"/>
      <c r="CN44" s="559"/>
      <c r="CO44" s="559"/>
      <c r="CP44" s="559"/>
      <c r="CQ44" s="560"/>
      <c r="CR44" s="561">
        <v>1369115</v>
      </c>
      <c r="CS44" s="575"/>
      <c r="CT44" s="575"/>
      <c r="CU44" s="575"/>
      <c r="CV44" s="575"/>
      <c r="CW44" s="575"/>
      <c r="CX44" s="575"/>
      <c r="CY44" s="576"/>
      <c r="CZ44" s="564">
        <v>10.4</v>
      </c>
      <c r="DA44" s="577"/>
      <c r="DB44" s="577"/>
      <c r="DC44" s="578"/>
      <c r="DD44" s="567">
        <v>321085</v>
      </c>
      <c r="DE44" s="575"/>
      <c r="DF44" s="575"/>
      <c r="DG44" s="575"/>
      <c r="DH44" s="575"/>
      <c r="DI44" s="575"/>
      <c r="DJ44" s="575"/>
      <c r="DK44" s="576"/>
      <c r="DL44" s="568"/>
      <c r="DM44" s="569"/>
      <c r="DN44" s="569"/>
      <c r="DO44" s="569"/>
      <c r="DP44" s="569"/>
      <c r="DQ44" s="569"/>
      <c r="DR44" s="569"/>
      <c r="DS44" s="569"/>
      <c r="DT44" s="569"/>
      <c r="DU44" s="569"/>
      <c r="DV44" s="570"/>
      <c r="DW44" s="571"/>
      <c r="DX44" s="572"/>
      <c r="DY44" s="572"/>
      <c r="DZ44" s="572"/>
      <c r="EA44" s="572"/>
      <c r="EB44" s="572"/>
      <c r="EC44" s="573"/>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39"/>
      <c r="CE45" s="341"/>
      <c r="CF45" s="558" t="s">
        <v>547</v>
      </c>
      <c r="CG45" s="559"/>
      <c r="CH45" s="559"/>
      <c r="CI45" s="559"/>
      <c r="CJ45" s="559"/>
      <c r="CK45" s="559"/>
      <c r="CL45" s="559"/>
      <c r="CM45" s="559"/>
      <c r="CN45" s="559"/>
      <c r="CO45" s="559"/>
      <c r="CP45" s="559"/>
      <c r="CQ45" s="560"/>
      <c r="CR45" s="561">
        <v>151441</v>
      </c>
      <c r="CS45" s="562"/>
      <c r="CT45" s="562"/>
      <c r="CU45" s="562"/>
      <c r="CV45" s="562"/>
      <c r="CW45" s="562"/>
      <c r="CX45" s="562"/>
      <c r="CY45" s="563"/>
      <c r="CZ45" s="564">
        <v>1.2</v>
      </c>
      <c r="DA45" s="565"/>
      <c r="DB45" s="565"/>
      <c r="DC45" s="566"/>
      <c r="DD45" s="567">
        <v>16204</v>
      </c>
      <c r="DE45" s="562"/>
      <c r="DF45" s="562"/>
      <c r="DG45" s="562"/>
      <c r="DH45" s="562"/>
      <c r="DI45" s="562"/>
      <c r="DJ45" s="562"/>
      <c r="DK45" s="563"/>
      <c r="DL45" s="568"/>
      <c r="DM45" s="569"/>
      <c r="DN45" s="569"/>
      <c r="DO45" s="569"/>
      <c r="DP45" s="569"/>
      <c r="DQ45" s="569"/>
      <c r="DR45" s="569"/>
      <c r="DS45" s="569"/>
      <c r="DT45" s="569"/>
      <c r="DU45" s="569"/>
      <c r="DV45" s="570"/>
      <c r="DW45" s="571"/>
      <c r="DX45" s="572"/>
      <c r="DY45" s="572"/>
      <c r="DZ45" s="572"/>
      <c r="EA45" s="572"/>
      <c r="EB45" s="572"/>
      <c r="EC45" s="573"/>
    </row>
    <row r="46" spans="2:133" ht="11.25" customHeight="1" x14ac:dyDescent="0.2">
      <c r="B46" s="41" t="s">
        <v>58</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39"/>
      <c r="CE46" s="341"/>
      <c r="CF46" s="558" t="s">
        <v>548</v>
      </c>
      <c r="CG46" s="559"/>
      <c r="CH46" s="559"/>
      <c r="CI46" s="559"/>
      <c r="CJ46" s="559"/>
      <c r="CK46" s="559"/>
      <c r="CL46" s="559"/>
      <c r="CM46" s="559"/>
      <c r="CN46" s="559"/>
      <c r="CO46" s="559"/>
      <c r="CP46" s="559"/>
      <c r="CQ46" s="560"/>
      <c r="CR46" s="561">
        <v>1217674</v>
      </c>
      <c r="CS46" s="575"/>
      <c r="CT46" s="575"/>
      <c r="CU46" s="575"/>
      <c r="CV46" s="575"/>
      <c r="CW46" s="575"/>
      <c r="CX46" s="575"/>
      <c r="CY46" s="576"/>
      <c r="CZ46" s="564">
        <v>9.3000000000000007</v>
      </c>
      <c r="DA46" s="577"/>
      <c r="DB46" s="577"/>
      <c r="DC46" s="578"/>
      <c r="DD46" s="567">
        <v>304881</v>
      </c>
      <c r="DE46" s="575"/>
      <c r="DF46" s="575"/>
      <c r="DG46" s="575"/>
      <c r="DH46" s="575"/>
      <c r="DI46" s="575"/>
      <c r="DJ46" s="575"/>
      <c r="DK46" s="576"/>
      <c r="DL46" s="568"/>
      <c r="DM46" s="569"/>
      <c r="DN46" s="569"/>
      <c r="DO46" s="569"/>
      <c r="DP46" s="569"/>
      <c r="DQ46" s="569"/>
      <c r="DR46" s="569"/>
      <c r="DS46" s="569"/>
      <c r="DT46" s="569"/>
      <c r="DU46" s="569"/>
      <c r="DV46" s="570"/>
      <c r="DW46" s="571"/>
      <c r="DX46" s="572"/>
      <c r="DY46" s="572"/>
      <c r="DZ46" s="572"/>
      <c r="EA46" s="572"/>
      <c r="EB46" s="572"/>
      <c r="EC46" s="573"/>
    </row>
    <row r="47" spans="2:133" ht="11.25" customHeight="1" x14ac:dyDescent="0.2">
      <c r="B47" s="557" t="s">
        <v>549</v>
      </c>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557"/>
      <c r="BE47" s="557"/>
      <c r="BF47" s="557"/>
      <c r="BG47" s="557"/>
      <c r="BH47" s="557"/>
      <c r="BI47" s="557"/>
      <c r="BJ47" s="557"/>
      <c r="BK47" s="557"/>
      <c r="BL47" s="557"/>
      <c r="BM47" s="557"/>
      <c r="BN47" s="557"/>
      <c r="BO47" s="557"/>
      <c r="BP47" s="557"/>
      <c r="BQ47" s="557"/>
      <c r="BR47" s="557"/>
      <c r="BS47" s="557"/>
      <c r="BT47" s="557"/>
      <c r="BU47" s="557"/>
      <c r="BV47" s="557"/>
      <c r="BW47" s="557"/>
      <c r="BX47" s="557"/>
      <c r="BY47" s="557"/>
      <c r="BZ47" s="557"/>
      <c r="CA47" s="557"/>
      <c r="CB47" s="557"/>
      <c r="CD47" s="339"/>
      <c r="CE47" s="341"/>
      <c r="CF47" s="558" t="s">
        <v>550</v>
      </c>
      <c r="CG47" s="559"/>
      <c r="CH47" s="559"/>
      <c r="CI47" s="559"/>
      <c r="CJ47" s="559"/>
      <c r="CK47" s="559"/>
      <c r="CL47" s="559"/>
      <c r="CM47" s="559"/>
      <c r="CN47" s="559"/>
      <c r="CO47" s="559"/>
      <c r="CP47" s="559"/>
      <c r="CQ47" s="560"/>
      <c r="CR47" s="561">
        <v>1650</v>
      </c>
      <c r="CS47" s="562"/>
      <c r="CT47" s="562"/>
      <c r="CU47" s="562"/>
      <c r="CV47" s="562"/>
      <c r="CW47" s="562"/>
      <c r="CX47" s="562"/>
      <c r="CY47" s="563"/>
      <c r="CZ47" s="564">
        <v>0</v>
      </c>
      <c r="DA47" s="565"/>
      <c r="DB47" s="565"/>
      <c r="DC47" s="566"/>
      <c r="DD47" s="567">
        <v>650</v>
      </c>
      <c r="DE47" s="562"/>
      <c r="DF47" s="562"/>
      <c r="DG47" s="562"/>
      <c r="DH47" s="562"/>
      <c r="DI47" s="562"/>
      <c r="DJ47" s="562"/>
      <c r="DK47" s="563"/>
      <c r="DL47" s="568"/>
      <c r="DM47" s="569"/>
      <c r="DN47" s="569"/>
      <c r="DO47" s="569"/>
      <c r="DP47" s="569"/>
      <c r="DQ47" s="569"/>
      <c r="DR47" s="569"/>
      <c r="DS47" s="569"/>
      <c r="DT47" s="569"/>
      <c r="DU47" s="569"/>
      <c r="DV47" s="570"/>
      <c r="DW47" s="571"/>
      <c r="DX47" s="572"/>
      <c r="DY47" s="572"/>
      <c r="DZ47" s="572"/>
      <c r="EA47" s="572"/>
      <c r="EB47" s="572"/>
      <c r="EC47" s="573"/>
    </row>
    <row r="48" spans="2:133" ht="10.8" x14ac:dyDescent="0.2">
      <c r="B48" s="574" t="s">
        <v>269</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4"/>
      <c r="BK48" s="574"/>
      <c r="BL48" s="574"/>
      <c r="BM48" s="574"/>
      <c r="BN48" s="574"/>
      <c r="BO48" s="574"/>
      <c r="BP48" s="574"/>
      <c r="BQ48" s="574"/>
      <c r="BR48" s="574"/>
      <c r="BS48" s="574"/>
      <c r="BT48" s="574"/>
      <c r="BU48" s="574"/>
      <c r="BV48" s="574"/>
      <c r="BW48" s="574"/>
      <c r="BX48" s="574"/>
      <c r="BY48" s="574"/>
      <c r="BZ48" s="574"/>
      <c r="CA48" s="574"/>
      <c r="CB48" s="574"/>
      <c r="CD48" s="342"/>
      <c r="CE48" s="344"/>
      <c r="CF48" s="558" t="s">
        <v>551</v>
      </c>
      <c r="CG48" s="559"/>
      <c r="CH48" s="559"/>
      <c r="CI48" s="559"/>
      <c r="CJ48" s="559"/>
      <c r="CK48" s="559"/>
      <c r="CL48" s="559"/>
      <c r="CM48" s="559"/>
      <c r="CN48" s="559"/>
      <c r="CO48" s="559"/>
      <c r="CP48" s="559"/>
      <c r="CQ48" s="560"/>
      <c r="CR48" s="561" t="s">
        <v>206</v>
      </c>
      <c r="CS48" s="575"/>
      <c r="CT48" s="575"/>
      <c r="CU48" s="575"/>
      <c r="CV48" s="575"/>
      <c r="CW48" s="575"/>
      <c r="CX48" s="575"/>
      <c r="CY48" s="576"/>
      <c r="CZ48" s="564" t="s">
        <v>206</v>
      </c>
      <c r="DA48" s="577"/>
      <c r="DB48" s="577"/>
      <c r="DC48" s="578"/>
      <c r="DD48" s="567" t="s">
        <v>206</v>
      </c>
      <c r="DE48" s="575"/>
      <c r="DF48" s="575"/>
      <c r="DG48" s="575"/>
      <c r="DH48" s="575"/>
      <c r="DI48" s="575"/>
      <c r="DJ48" s="575"/>
      <c r="DK48" s="576"/>
      <c r="DL48" s="568"/>
      <c r="DM48" s="569"/>
      <c r="DN48" s="569"/>
      <c r="DO48" s="569"/>
      <c r="DP48" s="569"/>
      <c r="DQ48" s="569"/>
      <c r="DR48" s="569"/>
      <c r="DS48" s="569"/>
      <c r="DT48" s="569"/>
      <c r="DU48" s="569"/>
      <c r="DV48" s="570"/>
      <c r="DW48" s="571"/>
      <c r="DX48" s="572"/>
      <c r="DY48" s="572"/>
      <c r="DZ48" s="572"/>
      <c r="EA48" s="572"/>
      <c r="EB48" s="572"/>
      <c r="EC48" s="573"/>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36" t="s">
        <v>198</v>
      </c>
      <c r="CE49" s="537"/>
      <c r="CF49" s="537"/>
      <c r="CG49" s="537"/>
      <c r="CH49" s="537"/>
      <c r="CI49" s="537"/>
      <c r="CJ49" s="537"/>
      <c r="CK49" s="537"/>
      <c r="CL49" s="537"/>
      <c r="CM49" s="537"/>
      <c r="CN49" s="537"/>
      <c r="CO49" s="537"/>
      <c r="CP49" s="537"/>
      <c r="CQ49" s="538"/>
      <c r="CR49" s="539">
        <v>13110725</v>
      </c>
      <c r="CS49" s="540"/>
      <c r="CT49" s="540"/>
      <c r="CU49" s="540"/>
      <c r="CV49" s="540"/>
      <c r="CW49" s="540"/>
      <c r="CX49" s="540"/>
      <c r="CY49" s="541"/>
      <c r="CZ49" s="542">
        <v>100</v>
      </c>
      <c r="DA49" s="543"/>
      <c r="DB49" s="543"/>
      <c r="DC49" s="544"/>
      <c r="DD49" s="545">
        <v>8759329</v>
      </c>
      <c r="DE49" s="540"/>
      <c r="DF49" s="540"/>
      <c r="DG49" s="540"/>
      <c r="DH49" s="540"/>
      <c r="DI49" s="540"/>
      <c r="DJ49" s="540"/>
      <c r="DK49" s="541"/>
      <c r="DL49" s="546"/>
      <c r="DM49" s="547"/>
      <c r="DN49" s="547"/>
      <c r="DO49" s="547"/>
      <c r="DP49" s="547"/>
      <c r="DQ49" s="547"/>
      <c r="DR49" s="547"/>
      <c r="DS49" s="547"/>
      <c r="DT49" s="547"/>
      <c r="DU49" s="547"/>
      <c r="DV49" s="548"/>
      <c r="DW49" s="549"/>
      <c r="DX49" s="550"/>
      <c r="DY49" s="550"/>
      <c r="DZ49" s="550"/>
      <c r="EA49" s="550"/>
      <c r="EB49" s="550"/>
      <c r="EC49" s="551"/>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70" zoomScaleSheetLayoutView="70" workbookViewId="0">
      <selection activeCell="AK7" sqref="AK7:AO7"/>
    </sheetView>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970" t="s">
        <v>301</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971" t="s">
        <v>306</v>
      </c>
      <c r="DK2" s="972"/>
      <c r="DL2" s="972"/>
      <c r="DM2" s="972"/>
      <c r="DN2" s="972"/>
      <c r="DO2" s="973"/>
      <c r="DP2" s="54"/>
      <c r="DQ2" s="971" t="s">
        <v>307</v>
      </c>
      <c r="DR2" s="972"/>
      <c r="DS2" s="972"/>
      <c r="DT2" s="972"/>
      <c r="DU2" s="972"/>
      <c r="DV2" s="972"/>
      <c r="DW2" s="972"/>
      <c r="DX2" s="972"/>
      <c r="DY2" s="972"/>
      <c r="DZ2" s="973"/>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961" t="s">
        <v>391</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60"/>
      <c r="BA4" s="60"/>
      <c r="BB4" s="60"/>
      <c r="BC4" s="60"/>
      <c r="BD4" s="60"/>
      <c r="BE4" s="71"/>
      <c r="BF4" s="71"/>
      <c r="BG4" s="71"/>
      <c r="BH4" s="71"/>
      <c r="BI4" s="71"/>
      <c r="BJ4" s="71"/>
      <c r="BK4" s="71"/>
      <c r="BL4" s="71"/>
      <c r="BM4" s="71"/>
      <c r="BN4" s="71"/>
      <c r="BO4" s="71"/>
      <c r="BP4" s="71"/>
      <c r="BQ4" s="737" t="s">
        <v>392</v>
      </c>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1"/>
    </row>
    <row r="5" spans="1:131" s="51" customFormat="1" ht="26.25" customHeight="1" x14ac:dyDescent="0.2">
      <c r="A5" s="653" t="s">
        <v>393</v>
      </c>
      <c r="B5" s="654"/>
      <c r="C5" s="654"/>
      <c r="D5" s="654"/>
      <c r="E5" s="654"/>
      <c r="F5" s="654"/>
      <c r="G5" s="654"/>
      <c r="H5" s="654"/>
      <c r="I5" s="654"/>
      <c r="J5" s="654"/>
      <c r="K5" s="654"/>
      <c r="L5" s="654"/>
      <c r="M5" s="654"/>
      <c r="N5" s="654"/>
      <c r="O5" s="654"/>
      <c r="P5" s="655"/>
      <c r="Q5" s="645" t="s">
        <v>187</v>
      </c>
      <c r="R5" s="646"/>
      <c r="S5" s="646"/>
      <c r="T5" s="646"/>
      <c r="U5" s="647"/>
      <c r="V5" s="645" t="s">
        <v>394</v>
      </c>
      <c r="W5" s="646"/>
      <c r="X5" s="646"/>
      <c r="Y5" s="646"/>
      <c r="Z5" s="647"/>
      <c r="AA5" s="645" t="s">
        <v>395</v>
      </c>
      <c r="AB5" s="646"/>
      <c r="AC5" s="646"/>
      <c r="AD5" s="646"/>
      <c r="AE5" s="646"/>
      <c r="AF5" s="687" t="s">
        <v>185</v>
      </c>
      <c r="AG5" s="646"/>
      <c r="AH5" s="646"/>
      <c r="AI5" s="646"/>
      <c r="AJ5" s="651"/>
      <c r="AK5" s="646" t="s">
        <v>159</v>
      </c>
      <c r="AL5" s="646"/>
      <c r="AM5" s="646"/>
      <c r="AN5" s="646"/>
      <c r="AO5" s="647"/>
      <c r="AP5" s="645" t="s">
        <v>396</v>
      </c>
      <c r="AQ5" s="646"/>
      <c r="AR5" s="646"/>
      <c r="AS5" s="646"/>
      <c r="AT5" s="647"/>
      <c r="AU5" s="645" t="s">
        <v>398</v>
      </c>
      <c r="AV5" s="646"/>
      <c r="AW5" s="646"/>
      <c r="AX5" s="646"/>
      <c r="AY5" s="651"/>
      <c r="AZ5" s="60"/>
      <c r="BA5" s="60"/>
      <c r="BB5" s="60"/>
      <c r="BC5" s="60"/>
      <c r="BD5" s="60"/>
      <c r="BE5" s="71"/>
      <c r="BF5" s="71"/>
      <c r="BG5" s="71"/>
      <c r="BH5" s="71"/>
      <c r="BI5" s="71"/>
      <c r="BJ5" s="71"/>
      <c r="BK5" s="71"/>
      <c r="BL5" s="71"/>
      <c r="BM5" s="71"/>
      <c r="BN5" s="71"/>
      <c r="BO5" s="71"/>
      <c r="BP5" s="71"/>
      <c r="BQ5" s="653" t="s">
        <v>399</v>
      </c>
      <c r="BR5" s="654"/>
      <c r="BS5" s="654"/>
      <c r="BT5" s="654"/>
      <c r="BU5" s="654"/>
      <c r="BV5" s="654"/>
      <c r="BW5" s="654"/>
      <c r="BX5" s="654"/>
      <c r="BY5" s="654"/>
      <c r="BZ5" s="654"/>
      <c r="CA5" s="654"/>
      <c r="CB5" s="654"/>
      <c r="CC5" s="654"/>
      <c r="CD5" s="654"/>
      <c r="CE5" s="654"/>
      <c r="CF5" s="654"/>
      <c r="CG5" s="655"/>
      <c r="CH5" s="645" t="s">
        <v>358</v>
      </c>
      <c r="CI5" s="646"/>
      <c r="CJ5" s="646"/>
      <c r="CK5" s="646"/>
      <c r="CL5" s="647"/>
      <c r="CM5" s="645" t="s">
        <v>326</v>
      </c>
      <c r="CN5" s="646"/>
      <c r="CO5" s="646"/>
      <c r="CP5" s="646"/>
      <c r="CQ5" s="647"/>
      <c r="CR5" s="645" t="s">
        <v>248</v>
      </c>
      <c r="CS5" s="646"/>
      <c r="CT5" s="646"/>
      <c r="CU5" s="646"/>
      <c r="CV5" s="647"/>
      <c r="CW5" s="645" t="s">
        <v>60</v>
      </c>
      <c r="CX5" s="646"/>
      <c r="CY5" s="646"/>
      <c r="CZ5" s="646"/>
      <c r="DA5" s="647"/>
      <c r="DB5" s="645" t="s">
        <v>400</v>
      </c>
      <c r="DC5" s="646"/>
      <c r="DD5" s="646"/>
      <c r="DE5" s="646"/>
      <c r="DF5" s="647"/>
      <c r="DG5" s="983" t="s">
        <v>245</v>
      </c>
      <c r="DH5" s="984"/>
      <c r="DI5" s="984"/>
      <c r="DJ5" s="984"/>
      <c r="DK5" s="985"/>
      <c r="DL5" s="983" t="s">
        <v>404</v>
      </c>
      <c r="DM5" s="984"/>
      <c r="DN5" s="984"/>
      <c r="DO5" s="984"/>
      <c r="DP5" s="985"/>
      <c r="DQ5" s="645" t="s">
        <v>405</v>
      </c>
      <c r="DR5" s="646"/>
      <c r="DS5" s="646"/>
      <c r="DT5" s="646"/>
      <c r="DU5" s="647"/>
      <c r="DV5" s="645" t="s">
        <v>398</v>
      </c>
      <c r="DW5" s="646"/>
      <c r="DX5" s="646"/>
      <c r="DY5" s="646"/>
      <c r="DZ5" s="651"/>
      <c r="EA5" s="71"/>
    </row>
    <row r="6" spans="1:131" s="51" customFormat="1" ht="26.25" customHeight="1" x14ac:dyDescent="0.2">
      <c r="A6" s="656"/>
      <c r="B6" s="657"/>
      <c r="C6" s="657"/>
      <c r="D6" s="657"/>
      <c r="E6" s="657"/>
      <c r="F6" s="657"/>
      <c r="G6" s="657"/>
      <c r="H6" s="657"/>
      <c r="I6" s="657"/>
      <c r="J6" s="657"/>
      <c r="K6" s="657"/>
      <c r="L6" s="657"/>
      <c r="M6" s="657"/>
      <c r="N6" s="657"/>
      <c r="O6" s="657"/>
      <c r="P6" s="658"/>
      <c r="Q6" s="648"/>
      <c r="R6" s="649"/>
      <c r="S6" s="649"/>
      <c r="T6" s="649"/>
      <c r="U6" s="650"/>
      <c r="V6" s="648"/>
      <c r="W6" s="649"/>
      <c r="X6" s="649"/>
      <c r="Y6" s="649"/>
      <c r="Z6" s="650"/>
      <c r="AA6" s="648"/>
      <c r="AB6" s="649"/>
      <c r="AC6" s="649"/>
      <c r="AD6" s="649"/>
      <c r="AE6" s="649"/>
      <c r="AF6" s="688"/>
      <c r="AG6" s="649"/>
      <c r="AH6" s="649"/>
      <c r="AI6" s="649"/>
      <c r="AJ6" s="652"/>
      <c r="AK6" s="649"/>
      <c r="AL6" s="649"/>
      <c r="AM6" s="649"/>
      <c r="AN6" s="649"/>
      <c r="AO6" s="650"/>
      <c r="AP6" s="648"/>
      <c r="AQ6" s="649"/>
      <c r="AR6" s="649"/>
      <c r="AS6" s="649"/>
      <c r="AT6" s="650"/>
      <c r="AU6" s="648"/>
      <c r="AV6" s="649"/>
      <c r="AW6" s="649"/>
      <c r="AX6" s="649"/>
      <c r="AY6" s="652"/>
      <c r="AZ6" s="60"/>
      <c r="BA6" s="60"/>
      <c r="BB6" s="60"/>
      <c r="BC6" s="60"/>
      <c r="BD6" s="60"/>
      <c r="BE6" s="71"/>
      <c r="BF6" s="71"/>
      <c r="BG6" s="71"/>
      <c r="BH6" s="71"/>
      <c r="BI6" s="71"/>
      <c r="BJ6" s="71"/>
      <c r="BK6" s="71"/>
      <c r="BL6" s="71"/>
      <c r="BM6" s="71"/>
      <c r="BN6" s="71"/>
      <c r="BO6" s="71"/>
      <c r="BP6" s="71"/>
      <c r="BQ6" s="656"/>
      <c r="BR6" s="657"/>
      <c r="BS6" s="657"/>
      <c r="BT6" s="657"/>
      <c r="BU6" s="657"/>
      <c r="BV6" s="657"/>
      <c r="BW6" s="657"/>
      <c r="BX6" s="657"/>
      <c r="BY6" s="657"/>
      <c r="BZ6" s="657"/>
      <c r="CA6" s="657"/>
      <c r="CB6" s="657"/>
      <c r="CC6" s="657"/>
      <c r="CD6" s="657"/>
      <c r="CE6" s="657"/>
      <c r="CF6" s="657"/>
      <c r="CG6" s="658"/>
      <c r="CH6" s="648"/>
      <c r="CI6" s="649"/>
      <c r="CJ6" s="649"/>
      <c r="CK6" s="649"/>
      <c r="CL6" s="650"/>
      <c r="CM6" s="648"/>
      <c r="CN6" s="649"/>
      <c r="CO6" s="649"/>
      <c r="CP6" s="649"/>
      <c r="CQ6" s="650"/>
      <c r="CR6" s="648"/>
      <c r="CS6" s="649"/>
      <c r="CT6" s="649"/>
      <c r="CU6" s="649"/>
      <c r="CV6" s="650"/>
      <c r="CW6" s="648"/>
      <c r="CX6" s="649"/>
      <c r="CY6" s="649"/>
      <c r="CZ6" s="649"/>
      <c r="DA6" s="650"/>
      <c r="DB6" s="648"/>
      <c r="DC6" s="649"/>
      <c r="DD6" s="649"/>
      <c r="DE6" s="649"/>
      <c r="DF6" s="650"/>
      <c r="DG6" s="986"/>
      <c r="DH6" s="987"/>
      <c r="DI6" s="987"/>
      <c r="DJ6" s="987"/>
      <c r="DK6" s="988"/>
      <c r="DL6" s="986"/>
      <c r="DM6" s="987"/>
      <c r="DN6" s="987"/>
      <c r="DO6" s="987"/>
      <c r="DP6" s="988"/>
      <c r="DQ6" s="648"/>
      <c r="DR6" s="649"/>
      <c r="DS6" s="649"/>
      <c r="DT6" s="649"/>
      <c r="DU6" s="650"/>
      <c r="DV6" s="648"/>
      <c r="DW6" s="649"/>
      <c r="DX6" s="649"/>
      <c r="DY6" s="649"/>
      <c r="DZ6" s="652"/>
      <c r="EA6" s="71"/>
    </row>
    <row r="7" spans="1:131" s="51" customFormat="1" ht="26.25" customHeight="1" x14ac:dyDescent="0.2">
      <c r="A7" s="55">
        <v>1</v>
      </c>
      <c r="B7" s="948" t="s">
        <v>408</v>
      </c>
      <c r="C7" s="949"/>
      <c r="D7" s="949"/>
      <c r="E7" s="949"/>
      <c r="F7" s="949"/>
      <c r="G7" s="949"/>
      <c r="H7" s="949"/>
      <c r="I7" s="949"/>
      <c r="J7" s="949"/>
      <c r="K7" s="949"/>
      <c r="L7" s="949"/>
      <c r="M7" s="949"/>
      <c r="N7" s="949"/>
      <c r="O7" s="949"/>
      <c r="P7" s="950"/>
      <c r="Q7" s="924">
        <v>13432</v>
      </c>
      <c r="R7" s="925"/>
      <c r="S7" s="925"/>
      <c r="T7" s="925"/>
      <c r="U7" s="925"/>
      <c r="V7" s="925">
        <v>13109</v>
      </c>
      <c r="W7" s="925"/>
      <c r="X7" s="925"/>
      <c r="Y7" s="925"/>
      <c r="Z7" s="925"/>
      <c r="AA7" s="925">
        <v>322</v>
      </c>
      <c r="AB7" s="925"/>
      <c r="AC7" s="925"/>
      <c r="AD7" s="925"/>
      <c r="AE7" s="974"/>
      <c r="AF7" s="975">
        <v>16</v>
      </c>
      <c r="AG7" s="976"/>
      <c r="AH7" s="976"/>
      <c r="AI7" s="976"/>
      <c r="AJ7" s="977"/>
      <c r="AK7" s="978">
        <v>14</v>
      </c>
      <c r="AL7" s="925"/>
      <c r="AM7" s="925"/>
      <c r="AN7" s="925"/>
      <c r="AO7" s="925"/>
      <c r="AP7" s="925">
        <v>14223</v>
      </c>
      <c r="AQ7" s="925"/>
      <c r="AR7" s="925"/>
      <c r="AS7" s="925"/>
      <c r="AT7" s="925"/>
      <c r="AU7" s="926"/>
      <c r="AV7" s="926"/>
      <c r="AW7" s="926"/>
      <c r="AX7" s="926"/>
      <c r="AY7" s="927"/>
      <c r="AZ7" s="60"/>
      <c r="BA7" s="60"/>
      <c r="BB7" s="60"/>
      <c r="BC7" s="60"/>
      <c r="BD7" s="60"/>
      <c r="BE7" s="71"/>
      <c r="BF7" s="71"/>
      <c r="BG7" s="71"/>
      <c r="BH7" s="71"/>
      <c r="BI7" s="71"/>
      <c r="BJ7" s="71"/>
      <c r="BK7" s="71"/>
      <c r="BL7" s="71"/>
      <c r="BM7" s="71"/>
      <c r="BN7" s="71"/>
      <c r="BO7" s="71"/>
      <c r="BP7" s="71"/>
      <c r="BQ7" s="55">
        <v>1</v>
      </c>
      <c r="BR7" s="75"/>
      <c r="BS7" s="921" t="s">
        <v>329</v>
      </c>
      <c r="BT7" s="922"/>
      <c r="BU7" s="922"/>
      <c r="BV7" s="922"/>
      <c r="BW7" s="922"/>
      <c r="BX7" s="922"/>
      <c r="BY7" s="922"/>
      <c r="BZ7" s="922"/>
      <c r="CA7" s="922"/>
      <c r="CB7" s="922"/>
      <c r="CC7" s="922"/>
      <c r="CD7" s="922"/>
      <c r="CE7" s="922"/>
      <c r="CF7" s="922"/>
      <c r="CG7" s="923"/>
      <c r="CH7" s="979">
        <v>2</v>
      </c>
      <c r="CI7" s="980"/>
      <c r="CJ7" s="980"/>
      <c r="CK7" s="980"/>
      <c r="CL7" s="981"/>
      <c r="CM7" s="979">
        <v>18</v>
      </c>
      <c r="CN7" s="980"/>
      <c r="CO7" s="980"/>
      <c r="CP7" s="980"/>
      <c r="CQ7" s="981"/>
      <c r="CR7" s="979">
        <v>2</v>
      </c>
      <c r="CS7" s="980"/>
      <c r="CT7" s="980"/>
      <c r="CU7" s="980"/>
      <c r="CV7" s="981"/>
      <c r="CW7" s="979" t="s">
        <v>206</v>
      </c>
      <c r="CX7" s="980"/>
      <c r="CY7" s="980"/>
      <c r="CZ7" s="980"/>
      <c r="DA7" s="981"/>
      <c r="DB7" s="979" t="s">
        <v>206</v>
      </c>
      <c r="DC7" s="980"/>
      <c r="DD7" s="980"/>
      <c r="DE7" s="980"/>
      <c r="DF7" s="981"/>
      <c r="DG7" s="979" t="s">
        <v>206</v>
      </c>
      <c r="DH7" s="980"/>
      <c r="DI7" s="980"/>
      <c r="DJ7" s="980"/>
      <c r="DK7" s="981"/>
      <c r="DL7" s="979" t="s">
        <v>206</v>
      </c>
      <c r="DM7" s="980"/>
      <c r="DN7" s="980"/>
      <c r="DO7" s="980"/>
      <c r="DP7" s="981"/>
      <c r="DQ7" s="979" t="s">
        <v>206</v>
      </c>
      <c r="DR7" s="980"/>
      <c r="DS7" s="980"/>
      <c r="DT7" s="980"/>
      <c r="DU7" s="981"/>
      <c r="DV7" s="948"/>
      <c r="DW7" s="949"/>
      <c r="DX7" s="949"/>
      <c r="DY7" s="949"/>
      <c r="DZ7" s="982"/>
      <c r="EA7" s="71"/>
    </row>
    <row r="8" spans="1:131" s="51" customFormat="1" ht="26.25" customHeight="1" x14ac:dyDescent="0.2">
      <c r="A8" s="56">
        <v>2</v>
      </c>
      <c r="B8" s="907" t="s">
        <v>410</v>
      </c>
      <c r="C8" s="908"/>
      <c r="D8" s="908"/>
      <c r="E8" s="908"/>
      <c r="F8" s="908"/>
      <c r="G8" s="908"/>
      <c r="H8" s="908"/>
      <c r="I8" s="908"/>
      <c r="J8" s="908"/>
      <c r="K8" s="908"/>
      <c r="L8" s="908"/>
      <c r="M8" s="908"/>
      <c r="N8" s="908"/>
      <c r="O8" s="908"/>
      <c r="P8" s="909"/>
      <c r="Q8" s="910" t="s">
        <v>206</v>
      </c>
      <c r="R8" s="911"/>
      <c r="S8" s="911"/>
      <c r="T8" s="911"/>
      <c r="U8" s="911"/>
      <c r="V8" s="911" t="s">
        <v>206</v>
      </c>
      <c r="W8" s="911"/>
      <c r="X8" s="911"/>
      <c r="Y8" s="911"/>
      <c r="Z8" s="911"/>
      <c r="AA8" s="911" t="s">
        <v>206</v>
      </c>
      <c r="AB8" s="911"/>
      <c r="AC8" s="911"/>
      <c r="AD8" s="911"/>
      <c r="AE8" s="920"/>
      <c r="AF8" s="940" t="s">
        <v>206</v>
      </c>
      <c r="AG8" s="918"/>
      <c r="AH8" s="918"/>
      <c r="AI8" s="918"/>
      <c r="AJ8" s="941"/>
      <c r="AK8" s="919" t="s">
        <v>206</v>
      </c>
      <c r="AL8" s="911"/>
      <c r="AM8" s="911"/>
      <c r="AN8" s="911"/>
      <c r="AO8" s="911"/>
      <c r="AP8" s="911" t="s">
        <v>206</v>
      </c>
      <c r="AQ8" s="911"/>
      <c r="AR8" s="911"/>
      <c r="AS8" s="911"/>
      <c r="AT8" s="911"/>
      <c r="AU8" s="912"/>
      <c r="AV8" s="912"/>
      <c r="AW8" s="912"/>
      <c r="AX8" s="912"/>
      <c r="AY8" s="913"/>
      <c r="AZ8" s="60"/>
      <c r="BA8" s="60"/>
      <c r="BB8" s="60"/>
      <c r="BC8" s="60"/>
      <c r="BD8" s="60"/>
      <c r="BE8" s="71"/>
      <c r="BF8" s="71"/>
      <c r="BG8" s="71"/>
      <c r="BH8" s="71"/>
      <c r="BI8" s="71"/>
      <c r="BJ8" s="71"/>
      <c r="BK8" s="71"/>
      <c r="BL8" s="71"/>
      <c r="BM8" s="71"/>
      <c r="BN8" s="71"/>
      <c r="BO8" s="71"/>
      <c r="BP8" s="71"/>
      <c r="BQ8" s="56">
        <v>2</v>
      </c>
      <c r="BR8" s="76"/>
      <c r="BS8" s="914" t="s">
        <v>428</v>
      </c>
      <c r="BT8" s="915"/>
      <c r="BU8" s="915"/>
      <c r="BV8" s="915"/>
      <c r="BW8" s="915"/>
      <c r="BX8" s="915"/>
      <c r="BY8" s="915"/>
      <c r="BZ8" s="915"/>
      <c r="CA8" s="915"/>
      <c r="CB8" s="915"/>
      <c r="CC8" s="915"/>
      <c r="CD8" s="915"/>
      <c r="CE8" s="915"/>
      <c r="CF8" s="915"/>
      <c r="CG8" s="916"/>
      <c r="CH8" s="917">
        <v>16</v>
      </c>
      <c r="CI8" s="918"/>
      <c r="CJ8" s="918"/>
      <c r="CK8" s="918"/>
      <c r="CL8" s="928"/>
      <c r="CM8" s="917">
        <v>78</v>
      </c>
      <c r="CN8" s="918"/>
      <c r="CO8" s="918"/>
      <c r="CP8" s="918"/>
      <c r="CQ8" s="928"/>
      <c r="CR8" s="917">
        <v>40</v>
      </c>
      <c r="CS8" s="918"/>
      <c r="CT8" s="918"/>
      <c r="CU8" s="918"/>
      <c r="CV8" s="928"/>
      <c r="CW8" s="917" t="s">
        <v>206</v>
      </c>
      <c r="CX8" s="918"/>
      <c r="CY8" s="918"/>
      <c r="CZ8" s="918"/>
      <c r="DA8" s="928"/>
      <c r="DB8" s="917">
        <v>21</v>
      </c>
      <c r="DC8" s="918"/>
      <c r="DD8" s="918"/>
      <c r="DE8" s="918"/>
      <c r="DF8" s="928"/>
      <c r="DG8" s="917" t="s">
        <v>206</v>
      </c>
      <c r="DH8" s="918"/>
      <c r="DI8" s="918"/>
      <c r="DJ8" s="918"/>
      <c r="DK8" s="928"/>
      <c r="DL8" s="917" t="s">
        <v>206</v>
      </c>
      <c r="DM8" s="918"/>
      <c r="DN8" s="918"/>
      <c r="DO8" s="918"/>
      <c r="DP8" s="928"/>
      <c r="DQ8" s="917" t="s">
        <v>206</v>
      </c>
      <c r="DR8" s="918"/>
      <c r="DS8" s="918"/>
      <c r="DT8" s="918"/>
      <c r="DU8" s="928"/>
      <c r="DV8" s="907"/>
      <c r="DW8" s="908"/>
      <c r="DX8" s="908"/>
      <c r="DY8" s="908"/>
      <c r="DZ8" s="929"/>
      <c r="EA8" s="71"/>
    </row>
    <row r="9" spans="1:131" s="51" customFormat="1" ht="26.25" customHeight="1" x14ac:dyDescent="0.2">
      <c r="A9" s="56">
        <v>3</v>
      </c>
      <c r="B9" s="907" t="s">
        <v>303</v>
      </c>
      <c r="C9" s="908"/>
      <c r="D9" s="908"/>
      <c r="E9" s="908"/>
      <c r="F9" s="908"/>
      <c r="G9" s="908"/>
      <c r="H9" s="908"/>
      <c r="I9" s="908"/>
      <c r="J9" s="908"/>
      <c r="K9" s="908"/>
      <c r="L9" s="908"/>
      <c r="M9" s="908"/>
      <c r="N9" s="908"/>
      <c r="O9" s="908"/>
      <c r="P9" s="909"/>
      <c r="Q9" s="910">
        <v>2</v>
      </c>
      <c r="R9" s="911"/>
      <c r="S9" s="911"/>
      <c r="T9" s="911"/>
      <c r="U9" s="911"/>
      <c r="V9" s="911">
        <v>2</v>
      </c>
      <c r="W9" s="911"/>
      <c r="X9" s="911"/>
      <c r="Y9" s="911"/>
      <c r="Z9" s="911"/>
      <c r="AA9" s="911">
        <v>0</v>
      </c>
      <c r="AB9" s="911"/>
      <c r="AC9" s="911"/>
      <c r="AD9" s="911"/>
      <c r="AE9" s="920"/>
      <c r="AF9" s="940">
        <v>0</v>
      </c>
      <c r="AG9" s="918"/>
      <c r="AH9" s="918"/>
      <c r="AI9" s="918"/>
      <c r="AJ9" s="941"/>
      <c r="AK9" s="919" t="s">
        <v>206</v>
      </c>
      <c r="AL9" s="911"/>
      <c r="AM9" s="911"/>
      <c r="AN9" s="911"/>
      <c r="AO9" s="911"/>
      <c r="AP9" s="911" t="s">
        <v>206</v>
      </c>
      <c r="AQ9" s="911"/>
      <c r="AR9" s="911"/>
      <c r="AS9" s="911"/>
      <c r="AT9" s="911"/>
      <c r="AU9" s="912"/>
      <c r="AV9" s="912"/>
      <c r="AW9" s="912"/>
      <c r="AX9" s="912"/>
      <c r="AY9" s="913"/>
      <c r="AZ9" s="60"/>
      <c r="BA9" s="60"/>
      <c r="BB9" s="60"/>
      <c r="BC9" s="60"/>
      <c r="BD9" s="60"/>
      <c r="BE9" s="71"/>
      <c r="BF9" s="71"/>
      <c r="BG9" s="71"/>
      <c r="BH9" s="71"/>
      <c r="BI9" s="71"/>
      <c r="BJ9" s="71"/>
      <c r="BK9" s="71"/>
      <c r="BL9" s="71"/>
      <c r="BM9" s="71"/>
      <c r="BN9" s="71"/>
      <c r="BO9" s="71"/>
      <c r="BP9" s="71"/>
      <c r="BQ9" s="56">
        <v>3</v>
      </c>
      <c r="BR9" s="76"/>
      <c r="BS9" s="914"/>
      <c r="BT9" s="915"/>
      <c r="BU9" s="915"/>
      <c r="BV9" s="915"/>
      <c r="BW9" s="915"/>
      <c r="BX9" s="915"/>
      <c r="BY9" s="915"/>
      <c r="BZ9" s="915"/>
      <c r="CA9" s="915"/>
      <c r="CB9" s="915"/>
      <c r="CC9" s="915"/>
      <c r="CD9" s="915"/>
      <c r="CE9" s="915"/>
      <c r="CF9" s="915"/>
      <c r="CG9" s="916"/>
      <c r="CH9" s="917"/>
      <c r="CI9" s="918"/>
      <c r="CJ9" s="918"/>
      <c r="CK9" s="918"/>
      <c r="CL9" s="928"/>
      <c r="CM9" s="917"/>
      <c r="CN9" s="918"/>
      <c r="CO9" s="918"/>
      <c r="CP9" s="918"/>
      <c r="CQ9" s="928"/>
      <c r="CR9" s="917"/>
      <c r="CS9" s="918"/>
      <c r="CT9" s="918"/>
      <c r="CU9" s="918"/>
      <c r="CV9" s="928"/>
      <c r="CW9" s="917"/>
      <c r="CX9" s="918"/>
      <c r="CY9" s="918"/>
      <c r="CZ9" s="918"/>
      <c r="DA9" s="928"/>
      <c r="DB9" s="917"/>
      <c r="DC9" s="918"/>
      <c r="DD9" s="918"/>
      <c r="DE9" s="918"/>
      <c r="DF9" s="928"/>
      <c r="DG9" s="917"/>
      <c r="DH9" s="918"/>
      <c r="DI9" s="918"/>
      <c r="DJ9" s="918"/>
      <c r="DK9" s="928"/>
      <c r="DL9" s="917"/>
      <c r="DM9" s="918"/>
      <c r="DN9" s="918"/>
      <c r="DO9" s="918"/>
      <c r="DP9" s="928"/>
      <c r="DQ9" s="917"/>
      <c r="DR9" s="918"/>
      <c r="DS9" s="918"/>
      <c r="DT9" s="918"/>
      <c r="DU9" s="928"/>
      <c r="DV9" s="907"/>
      <c r="DW9" s="908"/>
      <c r="DX9" s="908"/>
      <c r="DY9" s="908"/>
      <c r="DZ9" s="929"/>
      <c r="EA9" s="71"/>
    </row>
    <row r="10" spans="1:131" s="51" customFormat="1" ht="26.25" customHeight="1" x14ac:dyDescent="0.2">
      <c r="A10" s="56">
        <v>4</v>
      </c>
      <c r="B10" s="907"/>
      <c r="C10" s="908"/>
      <c r="D10" s="908"/>
      <c r="E10" s="908"/>
      <c r="F10" s="908"/>
      <c r="G10" s="908"/>
      <c r="H10" s="908"/>
      <c r="I10" s="908"/>
      <c r="J10" s="908"/>
      <c r="K10" s="908"/>
      <c r="L10" s="908"/>
      <c r="M10" s="908"/>
      <c r="N10" s="908"/>
      <c r="O10" s="908"/>
      <c r="P10" s="909"/>
      <c r="Q10" s="910"/>
      <c r="R10" s="911"/>
      <c r="S10" s="911"/>
      <c r="T10" s="911"/>
      <c r="U10" s="911"/>
      <c r="V10" s="911"/>
      <c r="W10" s="911"/>
      <c r="X10" s="911"/>
      <c r="Y10" s="911"/>
      <c r="Z10" s="911"/>
      <c r="AA10" s="911"/>
      <c r="AB10" s="911"/>
      <c r="AC10" s="911"/>
      <c r="AD10" s="911"/>
      <c r="AE10" s="920"/>
      <c r="AF10" s="940"/>
      <c r="AG10" s="918"/>
      <c r="AH10" s="918"/>
      <c r="AI10" s="918"/>
      <c r="AJ10" s="941"/>
      <c r="AK10" s="919"/>
      <c r="AL10" s="911"/>
      <c r="AM10" s="911"/>
      <c r="AN10" s="911"/>
      <c r="AO10" s="911"/>
      <c r="AP10" s="911"/>
      <c r="AQ10" s="911"/>
      <c r="AR10" s="911"/>
      <c r="AS10" s="911"/>
      <c r="AT10" s="911"/>
      <c r="AU10" s="912"/>
      <c r="AV10" s="912"/>
      <c r="AW10" s="912"/>
      <c r="AX10" s="912"/>
      <c r="AY10" s="913"/>
      <c r="AZ10" s="60"/>
      <c r="BA10" s="60"/>
      <c r="BB10" s="60"/>
      <c r="BC10" s="60"/>
      <c r="BD10" s="60"/>
      <c r="BE10" s="71"/>
      <c r="BF10" s="71"/>
      <c r="BG10" s="71"/>
      <c r="BH10" s="71"/>
      <c r="BI10" s="71"/>
      <c r="BJ10" s="71"/>
      <c r="BK10" s="71"/>
      <c r="BL10" s="71"/>
      <c r="BM10" s="71"/>
      <c r="BN10" s="71"/>
      <c r="BO10" s="71"/>
      <c r="BP10" s="71"/>
      <c r="BQ10" s="56">
        <v>4</v>
      </c>
      <c r="BR10" s="76"/>
      <c r="BS10" s="907"/>
      <c r="BT10" s="908"/>
      <c r="BU10" s="908"/>
      <c r="BV10" s="908"/>
      <c r="BW10" s="908"/>
      <c r="BX10" s="908"/>
      <c r="BY10" s="908"/>
      <c r="BZ10" s="908"/>
      <c r="CA10" s="908"/>
      <c r="CB10" s="908"/>
      <c r="CC10" s="908"/>
      <c r="CD10" s="908"/>
      <c r="CE10" s="908"/>
      <c r="CF10" s="908"/>
      <c r="CG10" s="909"/>
      <c r="CH10" s="917"/>
      <c r="CI10" s="918"/>
      <c r="CJ10" s="918"/>
      <c r="CK10" s="918"/>
      <c r="CL10" s="928"/>
      <c r="CM10" s="917"/>
      <c r="CN10" s="918"/>
      <c r="CO10" s="918"/>
      <c r="CP10" s="918"/>
      <c r="CQ10" s="928"/>
      <c r="CR10" s="917"/>
      <c r="CS10" s="918"/>
      <c r="CT10" s="918"/>
      <c r="CU10" s="918"/>
      <c r="CV10" s="928"/>
      <c r="CW10" s="917"/>
      <c r="CX10" s="918"/>
      <c r="CY10" s="918"/>
      <c r="CZ10" s="918"/>
      <c r="DA10" s="928"/>
      <c r="DB10" s="917"/>
      <c r="DC10" s="918"/>
      <c r="DD10" s="918"/>
      <c r="DE10" s="918"/>
      <c r="DF10" s="928"/>
      <c r="DG10" s="917"/>
      <c r="DH10" s="918"/>
      <c r="DI10" s="918"/>
      <c r="DJ10" s="918"/>
      <c r="DK10" s="928"/>
      <c r="DL10" s="917"/>
      <c r="DM10" s="918"/>
      <c r="DN10" s="918"/>
      <c r="DO10" s="918"/>
      <c r="DP10" s="928"/>
      <c r="DQ10" s="917"/>
      <c r="DR10" s="918"/>
      <c r="DS10" s="918"/>
      <c r="DT10" s="918"/>
      <c r="DU10" s="928"/>
      <c r="DV10" s="907"/>
      <c r="DW10" s="908"/>
      <c r="DX10" s="908"/>
      <c r="DY10" s="908"/>
      <c r="DZ10" s="929"/>
      <c r="EA10" s="71"/>
    </row>
    <row r="11" spans="1:131" s="51" customFormat="1" ht="26.25" customHeight="1" x14ac:dyDescent="0.2">
      <c r="A11" s="56">
        <v>5</v>
      </c>
      <c r="B11" s="907"/>
      <c r="C11" s="908"/>
      <c r="D11" s="908"/>
      <c r="E11" s="908"/>
      <c r="F11" s="908"/>
      <c r="G11" s="908"/>
      <c r="H11" s="908"/>
      <c r="I11" s="908"/>
      <c r="J11" s="908"/>
      <c r="K11" s="908"/>
      <c r="L11" s="908"/>
      <c r="M11" s="908"/>
      <c r="N11" s="908"/>
      <c r="O11" s="908"/>
      <c r="P11" s="909"/>
      <c r="Q11" s="910"/>
      <c r="R11" s="911"/>
      <c r="S11" s="911"/>
      <c r="T11" s="911"/>
      <c r="U11" s="911"/>
      <c r="V11" s="911"/>
      <c r="W11" s="911"/>
      <c r="X11" s="911"/>
      <c r="Y11" s="911"/>
      <c r="Z11" s="911"/>
      <c r="AA11" s="911"/>
      <c r="AB11" s="911"/>
      <c r="AC11" s="911"/>
      <c r="AD11" s="911"/>
      <c r="AE11" s="920"/>
      <c r="AF11" s="940"/>
      <c r="AG11" s="918"/>
      <c r="AH11" s="918"/>
      <c r="AI11" s="918"/>
      <c r="AJ11" s="941"/>
      <c r="AK11" s="919"/>
      <c r="AL11" s="911"/>
      <c r="AM11" s="911"/>
      <c r="AN11" s="911"/>
      <c r="AO11" s="911"/>
      <c r="AP11" s="911"/>
      <c r="AQ11" s="911"/>
      <c r="AR11" s="911"/>
      <c r="AS11" s="911"/>
      <c r="AT11" s="911"/>
      <c r="AU11" s="912"/>
      <c r="AV11" s="912"/>
      <c r="AW11" s="912"/>
      <c r="AX11" s="912"/>
      <c r="AY11" s="913"/>
      <c r="AZ11" s="60"/>
      <c r="BA11" s="60"/>
      <c r="BB11" s="60"/>
      <c r="BC11" s="60"/>
      <c r="BD11" s="60"/>
      <c r="BE11" s="71"/>
      <c r="BF11" s="71"/>
      <c r="BG11" s="71"/>
      <c r="BH11" s="71"/>
      <c r="BI11" s="71"/>
      <c r="BJ11" s="71"/>
      <c r="BK11" s="71"/>
      <c r="BL11" s="71"/>
      <c r="BM11" s="71"/>
      <c r="BN11" s="71"/>
      <c r="BO11" s="71"/>
      <c r="BP11" s="71"/>
      <c r="BQ11" s="56">
        <v>5</v>
      </c>
      <c r="BR11" s="76"/>
      <c r="BS11" s="907"/>
      <c r="BT11" s="908"/>
      <c r="BU11" s="908"/>
      <c r="BV11" s="908"/>
      <c r="BW11" s="908"/>
      <c r="BX11" s="908"/>
      <c r="BY11" s="908"/>
      <c r="BZ11" s="908"/>
      <c r="CA11" s="908"/>
      <c r="CB11" s="908"/>
      <c r="CC11" s="908"/>
      <c r="CD11" s="908"/>
      <c r="CE11" s="908"/>
      <c r="CF11" s="908"/>
      <c r="CG11" s="909"/>
      <c r="CH11" s="917"/>
      <c r="CI11" s="918"/>
      <c r="CJ11" s="918"/>
      <c r="CK11" s="918"/>
      <c r="CL11" s="928"/>
      <c r="CM11" s="917"/>
      <c r="CN11" s="918"/>
      <c r="CO11" s="918"/>
      <c r="CP11" s="918"/>
      <c r="CQ11" s="928"/>
      <c r="CR11" s="917"/>
      <c r="CS11" s="918"/>
      <c r="CT11" s="918"/>
      <c r="CU11" s="918"/>
      <c r="CV11" s="928"/>
      <c r="CW11" s="917"/>
      <c r="CX11" s="918"/>
      <c r="CY11" s="918"/>
      <c r="CZ11" s="918"/>
      <c r="DA11" s="928"/>
      <c r="DB11" s="917"/>
      <c r="DC11" s="918"/>
      <c r="DD11" s="918"/>
      <c r="DE11" s="918"/>
      <c r="DF11" s="928"/>
      <c r="DG11" s="917"/>
      <c r="DH11" s="918"/>
      <c r="DI11" s="918"/>
      <c r="DJ11" s="918"/>
      <c r="DK11" s="928"/>
      <c r="DL11" s="917"/>
      <c r="DM11" s="918"/>
      <c r="DN11" s="918"/>
      <c r="DO11" s="918"/>
      <c r="DP11" s="928"/>
      <c r="DQ11" s="917"/>
      <c r="DR11" s="918"/>
      <c r="DS11" s="918"/>
      <c r="DT11" s="918"/>
      <c r="DU11" s="928"/>
      <c r="DV11" s="907"/>
      <c r="DW11" s="908"/>
      <c r="DX11" s="908"/>
      <c r="DY11" s="908"/>
      <c r="DZ11" s="929"/>
      <c r="EA11" s="71"/>
    </row>
    <row r="12" spans="1:131" s="51" customFormat="1" ht="26.25" customHeight="1" x14ac:dyDescent="0.2">
      <c r="A12" s="56">
        <v>6</v>
      </c>
      <c r="B12" s="907"/>
      <c r="C12" s="908"/>
      <c r="D12" s="908"/>
      <c r="E12" s="908"/>
      <c r="F12" s="908"/>
      <c r="G12" s="908"/>
      <c r="H12" s="908"/>
      <c r="I12" s="908"/>
      <c r="J12" s="908"/>
      <c r="K12" s="908"/>
      <c r="L12" s="908"/>
      <c r="M12" s="908"/>
      <c r="N12" s="908"/>
      <c r="O12" s="908"/>
      <c r="P12" s="909"/>
      <c r="Q12" s="910"/>
      <c r="R12" s="911"/>
      <c r="S12" s="911"/>
      <c r="T12" s="911"/>
      <c r="U12" s="911"/>
      <c r="V12" s="911"/>
      <c r="W12" s="911"/>
      <c r="X12" s="911"/>
      <c r="Y12" s="911"/>
      <c r="Z12" s="911"/>
      <c r="AA12" s="911"/>
      <c r="AB12" s="911"/>
      <c r="AC12" s="911"/>
      <c r="AD12" s="911"/>
      <c r="AE12" s="920"/>
      <c r="AF12" s="940"/>
      <c r="AG12" s="918"/>
      <c r="AH12" s="918"/>
      <c r="AI12" s="918"/>
      <c r="AJ12" s="941"/>
      <c r="AK12" s="919"/>
      <c r="AL12" s="911"/>
      <c r="AM12" s="911"/>
      <c r="AN12" s="911"/>
      <c r="AO12" s="911"/>
      <c r="AP12" s="911"/>
      <c r="AQ12" s="911"/>
      <c r="AR12" s="911"/>
      <c r="AS12" s="911"/>
      <c r="AT12" s="911"/>
      <c r="AU12" s="912"/>
      <c r="AV12" s="912"/>
      <c r="AW12" s="912"/>
      <c r="AX12" s="912"/>
      <c r="AY12" s="913"/>
      <c r="AZ12" s="60"/>
      <c r="BA12" s="60"/>
      <c r="BB12" s="60"/>
      <c r="BC12" s="60"/>
      <c r="BD12" s="60"/>
      <c r="BE12" s="71"/>
      <c r="BF12" s="71"/>
      <c r="BG12" s="71"/>
      <c r="BH12" s="71"/>
      <c r="BI12" s="71"/>
      <c r="BJ12" s="71"/>
      <c r="BK12" s="71"/>
      <c r="BL12" s="71"/>
      <c r="BM12" s="71"/>
      <c r="BN12" s="71"/>
      <c r="BO12" s="71"/>
      <c r="BP12" s="71"/>
      <c r="BQ12" s="56">
        <v>6</v>
      </c>
      <c r="BR12" s="76"/>
      <c r="BS12" s="907"/>
      <c r="BT12" s="908"/>
      <c r="BU12" s="908"/>
      <c r="BV12" s="908"/>
      <c r="BW12" s="908"/>
      <c r="BX12" s="908"/>
      <c r="BY12" s="908"/>
      <c r="BZ12" s="908"/>
      <c r="CA12" s="908"/>
      <c r="CB12" s="908"/>
      <c r="CC12" s="908"/>
      <c r="CD12" s="908"/>
      <c r="CE12" s="908"/>
      <c r="CF12" s="908"/>
      <c r="CG12" s="909"/>
      <c r="CH12" s="917"/>
      <c r="CI12" s="918"/>
      <c r="CJ12" s="918"/>
      <c r="CK12" s="918"/>
      <c r="CL12" s="928"/>
      <c r="CM12" s="917"/>
      <c r="CN12" s="918"/>
      <c r="CO12" s="918"/>
      <c r="CP12" s="918"/>
      <c r="CQ12" s="928"/>
      <c r="CR12" s="917"/>
      <c r="CS12" s="918"/>
      <c r="CT12" s="918"/>
      <c r="CU12" s="918"/>
      <c r="CV12" s="928"/>
      <c r="CW12" s="917"/>
      <c r="CX12" s="918"/>
      <c r="CY12" s="918"/>
      <c r="CZ12" s="918"/>
      <c r="DA12" s="928"/>
      <c r="DB12" s="917"/>
      <c r="DC12" s="918"/>
      <c r="DD12" s="918"/>
      <c r="DE12" s="918"/>
      <c r="DF12" s="928"/>
      <c r="DG12" s="917"/>
      <c r="DH12" s="918"/>
      <c r="DI12" s="918"/>
      <c r="DJ12" s="918"/>
      <c r="DK12" s="928"/>
      <c r="DL12" s="917"/>
      <c r="DM12" s="918"/>
      <c r="DN12" s="918"/>
      <c r="DO12" s="918"/>
      <c r="DP12" s="928"/>
      <c r="DQ12" s="917"/>
      <c r="DR12" s="918"/>
      <c r="DS12" s="918"/>
      <c r="DT12" s="918"/>
      <c r="DU12" s="928"/>
      <c r="DV12" s="907"/>
      <c r="DW12" s="908"/>
      <c r="DX12" s="908"/>
      <c r="DY12" s="908"/>
      <c r="DZ12" s="929"/>
      <c r="EA12" s="71"/>
    </row>
    <row r="13" spans="1:131" s="51" customFormat="1" ht="26.25" customHeight="1" x14ac:dyDescent="0.2">
      <c r="A13" s="56">
        <v>7</v>
      </c>
      <c r="B13" s="907"/>
      <c r="C13" s="908"/>
      <c r="D13" s="908"/>
      <c r="E13" s="908"/>
      <c r="F13" s="908"/>
      <c r="G13" s="908"/>
      <c r="H13" s="908"/>
      <c r="I13" s="908"/>
      <c r="J13" s="908"/>
      <c r="K13" s="908"/>
      <c r="L13" s="908"/>
      <c r="M13" s="908"/>
      <c r="N13" s="908"/>
      <c r="O13" s="908"/>
      <c r="P13" s="909"/>
      <c r="Q13" s="910"/>
      <c r="R13" s="911"/>
      <c r="S13" s="911"/>
      <c r="T13" s="911"/>
      <c r="U13" s="911"/>
      <c r="V13" s="911"/>
      <c r="W13" s="911"/>
      <c r="X13" s="911"/>
      <c r="Y13" s="911"/>
      <c r="Z13" s="911"/>
      <c r="AA13" s="911"/>
      <c r="AB13" s="911"/>
      <c r="AC13" s="911"/>
      <c r="AD13" s="911"/>
      <c r="AE13" s="920"/>
      <c r="AF13" s="940"/>
      <c r="AG13" s="918"/>
      <c r="AH13" s="918"/>
      <c r="AI13" s="918"/>
      <c r="AJ13" s="941"/>
      <c r="AK13" s="919"/>
      <c r="AL13" s="911"/>
      <c r="AM13" s="911"/>
      <c r="AN13" s="911"/>
      <c r="AO13" s="911"/>
      <c r="AP13" s="911"/>
      <c r="AQ13" s="911"/>
      <c r="AR13" s="911"/>
      <c r="AS13" s="911"/>
      <c r="AT13" s="911"/>
      <c r="AU13" s="912"/>
      <c r="AV13" s="912"/>
      <c r="AW13" s="912"/>
      <c r="AX13" s="912"/>
      <c r="AY13" s="913"/>
      <c r="AZ13" s="60"/>
      <c r="BA13" s="60"/>
      <c r="BB13" s="60"/>
      <c r="BC13" s="60"/>
      <c r="BD13" s="60"/>
      <c r="BE13" s="71"/>
      <c r="BF13" s="71"/>
      <c r="BG13" s="71"/>
      <c r="BH13" s="71"/>
      <c r="BI13" s="71"/>
      <c r="BJ13" s="71"/>
      <c r="BK13" s="71"/>
      <c r="BL13" s="71"/>
      <c r="BM13" s="71"/>
      <c r="BN13" s="71"/>
      <c r="BO13" s="71"/>
      <c r="BP13" s="71"/>
      <c r="BQ13" s="56">
        <v>7</v>
      </c>
      <c r="BR13" s="76"/>
      <c r="BS13" s="907"/>
      <c r="BT13" s="908"/>
      <c r="BU13" s="908"/>
      <c r="BV13" s="908"/>
      <c r="BW13" s="908"/>
      <c r="BX13" s="908"/>
      <c r="BY13" s="908"/>
      <c r="BZ13" s="908"/>
      <c r="CA13" s="908"/>
      <c r="CB13" s="908"/>
      <c r="CC13" s="908"/>
      <c r="CD13" s="908"/>
      <c r="CE13" s="908"/>
      <c r="CF13" s="908"/>
      <c r="CG13" s="909"/>
      <c r="CH13" s="917"/>
      <c r="CI13" s="918"/>
      <c r="CJ13" s="918"/>
      <c r="CK13" s="918"/>
      <c r="CL13" s="928"/>
      <c r="CM13" s="917"/>
      <c r="CN13" s="918"/>
      <c r="CO13" s="918"/>
      <c r="CP13" s="918"/>
      <c r="CQ13" s="928"/>
      <c r="CR13" s="917"/>
      <c r="CS13" s="918"/>
      <c r="CT13" s="918"/>
      <c r="CU13" s="918"/>
      <c r="CV13" s="928"/>
      <c r="CW13" s="917"/>
      <c r="CX13" s="918"/>
      <c r="CY13" s="918"/>
      <c r="CZ13" s="918"/>
      <c r="DA13" s="928"/>
      <c r="DB13" s="917"/>
      <c r="DC13" s="918"/>
      <c r="DD13" s="918"/>
      <c r="DE13" s="918"/>
      <c r="DF13" s="928"/>
      <c r="DG13" s="917"/>
      <c r="DH13" s="918"/>
      <c r="DI13" s="918"/>
      <c r="DJ13" s="918"/>
      <c r="DK13" s="928"/>
      <c r="DL13" s="917"/>
      <c r="DM13" s="918"/>
      <c r="DN13" s="918"/>
      <c r="DO13" s="918"/>
      <c r="DP13" s="928"/>
      <c r="DQ13" s="917"/>
      <c r="DR13" s="918"/>
      <c r="DS13" s="918"/>
      <c r="DT13" s="918"/>
      <c r="DU13" s="928"/>
      <c r="DV13" s="907"/>
      <c r="DW13" s="908"/>
      <c r="DX13" s="908"/>
      <c r="DY13" s="908"/>
      <c r="DZ13" s="929"/>
      <c r="EA13" s="71"/>
    </row>
    <row r="14" spans="1:131" s="51" customFormat="1" ht="26.25" customHeight="1" x14ac:dyDescent="0.2">
      <c r="A14" s="56">
        <v>8</v>
      </c>
      <c r="B14" s="907"/>
      <c r="C14" s="908"/>
      <c r="D14" s="908"/>
      <c r="E14" s="908"/>
      <c r="F14" s="908"/>
      <c r="G14" s="908"/>
      <c r="H14" s="908"/>
      <c r="I14" s="908"/>
      <c r="J14" s="908"/>
      <c r="K14" s="908"/>
      <c r="L14" s="908"/>
      <c r="M14" s="908"/>
      <c r="N14" s="908"/>
      <c r="O14" s="908"/>
      <c r="P14" s="909"/>
      <c r="Q14" s="910"/>
      <c r="R14" s="911"/>
      <c r="S14" s="911"/>
      <c r="T14" s="911"/>
      <c r="U14" s="911"/>
      <c r="V14" s="911"/>
      <c r="W14" s="911"/>
      <c r="X14" s="911"/>
      <c r="Y14" s="911"/>
      <c r="Z14" s="911"/>
      <c r="AA14" s="911"/>
      <c r="AB14" s="911"/>
      <c r="AC14" s="911"/>
      <c r="AD14" s="911"/>
      <c r="AE14" s="920"/>
      <c r="AF14" s="940"/>
      <c r="AG14" s="918"/>
      <c r="AH14" s="918"/>
      <c r="AI14" s="918"/>
      <c r="AJ14" s="941"/>
      <c r="AK14" s="919"/>
      <c r="AL14" s="911"/>
      <c r="AM14" s="911"/>
      <c r="AN14" s="911"/>
      <c r="AO14" s="911"/>
      <c r="AP14" s="911"/>
      <c r="AQ14" s="911"/>
      <c r="AR14" s="911"/>
      <c r="AS14" s="911"/>
      <c r="AT14" s="911"/>
      <c r="AU14" s="912"/>
      <c r="AV14" s="912"/>
      <c r="AW14" s="912"/>
      <c r="AX14" s="912"/>
      <c r="AY14" s="913"/>
      <c r="AZ14" s="60"/>
      <c r="BA14" s="60"/>
      <c r="BB14" s="60"/>
      <c r="BC14" s="60"/>
      <c r="BD14" s="60"/>
      <c r="BE14" s="71"/>
      <c r="BF14" s="71"/>
      <c r="BG14" s="71"/>
      <c r="BH14" s="71"/>
      <c r="BI14" s="71"/>
      <c r="BJ14" s="71"/>
      <c r="BK14" s="71"/>
      <c r="BL14" s="71"/>
      <c r="BM14" s="71"/>
      <c r="BN14" s="71"/>
      <c r="BO14" s="71"/>
      <c r="BP14" s="71"/>
      <c r="BQ14" s="56">
        <v>8</v>
      </c>
      <c r="BR14" s="76"/>
      <c r="BS14" s="907"/>
      <c r="BT14" s="908"/>
      <c r="BU14" s="908"/>
      <c r="BV14" s="908"/>
      <c r="BW14" s="908"/>
      <c r="BX14" s="908"/>
      <c r="BY14" s="908"/>
      <c r="BZ14" s="908"/>
      <c r="CA14" s="908"/>
      <c r="CB14" s="908"/>
      <c r="CC14" s="908"/>
      <c r="CD14" s="908"/>
      <c r="CE14" s="908"/>
      <c r="CF14" s="908"/>
      <c r="CG14" s="909"/>
      <c r="CH14" s="917"/>
      <c r="CI14" s="918"/>
      <c r="CJ14" s="918"/>
      <c r="CK14" s="918"/>
      <c r="CL14" s="928"/>
      <c r="CM14" s="917"/>
      <c r="CN14" s="918"/>
      <c r="CO14" s="918"/>
      <c r="CP14" s="918"/>
      <c r="CQ14" s="928"/>
      <c r="CR14" s="917"/>
      <c r="CS14" s="918"/>
      <c r="CT14" s="918"/>
      <c r="CU14" s="918"/>
      <c r="CV14" s="928"/>
      <c r="CW14" s="917"/>
      <c r="CX14" s="918"/>
      <c r="CY14" s="918"/>
      <c r="CZ14" s="918"/>
      <c r="DA14" s="928"/>
      <c r="DB14" s="917"/>
      <c r="DC14" s="918"/>
      <c r="DD14" s="918"/>
      <c r="DE14" s="918"/>
      <c r="DF14" s="928"/>
      <c r="DG14" s="917"/>
      <c r="DH14" s="918"/>
      <c r="DI14" s="918"/>
      <c r="DJ14" s="918"/>
      <c r="DK14" s="928"/>
      <c r="DL14" s="917"/>
      <c r="DM14" s="918"/>
      <c r="DN14" s="918"/>
      <c r="DO14" s="918"/>
      <c r="DP14" s="928"/>
      <c r="DQ14" s="917"/>
      <c r="DR14" s="918"/>
      <c r="DS14" s="918"/>
      <c r="DT14" s="918"/>
      <c r="DU14" s="928"/>
      <c r="DV14" s="907"/>
      <c r="DW14" s="908"/>
      <c r="DX14" s="908"/>
      <c r="DY14" s="908"/>
      <c r="DZ14" s="929"/>
      <c r="EA14" s="71"/>
    </row>
    <row r="15" spans="1:131" s="51" customFormat="1" ht="26.25" customHeight="1" x14ac:dyDescent="0.2">
      <c r="A15" s="56">
        <v>9</v>
      </c>
      <c r="B15" s="907"/>
      <c r="C15" s="908"/>
      <c r="D15" s="908"/>
      <c r="E15" s="908"/>
      <c r="F15" s="908"/>
      <c r="G15" s="908"/>
      <c r="H15" s="908"/>
      <c r="I15" s="908"/>
      <c r="J15" s="908"/>
      <c r="K15" s="908"/>
      <c r="L15" s="908"/>
      <c r="M15" s="908"/>
      <c r="N15" s="908"/>
      <c r="O15" s="908"/>
      <c r="P15" s="909"/>
      <c r="Q15" s="910"/>
      <c r="R15" s="911"/>
      <c r="S15" s="911"/>
      <c r="T15" s="911"/>
      <c r="U15" s="911"/>
      <c r="V15" s="911"/>
      <c r="W15" s="911"/>
      <c r="X15" s="911"/>
      <c r="Y15" s="911"/>
      <c r="Z15" s="911"/>
      <c r="AA15" s="911"/>
      <c r="AB15" s="911"/>
      <c r="AC15" s="911"/>
      <c r="AD15" s="911"/>
      <c r="AE15" s="920"/>
      <c r="AF15" s="940"/>
      <c r="AG15" s="918"/>
      <c r="AH15" s="918"/>
      <c r="AI15" s="918"/>
      <c r="AJ15" s="941"/>
      <c r="AK15" s="919"/>
      <c r="AL15" s="911"/>
      <c r="AM15" s="911"/>
      <c r="AN15" s="911"/>
      <c r="AO15" s="911"/>
      <c r="AP15" s="911"/>
      <c r="AQ15" s="911"/>
      <c r="AR15" s="911"/>
      <c r="AS15" s="911"/>
      <c r="AT15" s="911"/>
      <c r="AU15" s="912"/>
      <c r="AV15" s="912"/>
      <c r="AW15" s="912"/>
      <c r="AX15" s="912"/>
      <c r="AY15" s="913"/>
      <c r="AZ15" s="60"/>
      <c r="BA15" s="60"/>
      <c r="BB15" s="60"/>
      <c r="BC15" s="60"/>
      <c r="BD15" s="60"/>
      <c r="BE15" s="71"/>
      <c r="BF15" s="71"/>
      <c r="BG15" s="71"/>
      <c r="BH15" s="71"/>
      <c r="BI15" s="71"/>
      <c r="BJ15" s="71"/>
      <c r="BK15" s="71"/>
      <c r="BL15" s="71"/>
      <c r="BM15" s="71"/>
      <c r="BN15" s="71"/>
      <c r="BO15" s="71"/>
      <c r="BP15" s="71"/>
      <c r="BQ15" s="56">
        <v>9</v>
      </c>
      <c r="BR15" s="76"/>
      <c r="BS15" s="907"/>
      <c r="BT15" s="908"/>
      <c r="BU15" s="908"/>
      <c r="BV15" s="908"/>
      <c r="BW15" s="908"/>
      <c r="BX15" s="908"/>
      <c r="BY15" s="908"/>
      <c r="BZ15" s="908"/>
      <c r="CA15" s="908"/>
      <c r="CB15" s="908"/>
      <c r="CC15" s="908"/>
      <c r="CD15" s="908"/>
      <c r="CE15" s="908"/>
      <c r="CF15" s="908"/>
      <c r="CG15" s="909"/>
      <c r="CH15" s="917"/>
      <c r="CI15" s="918"/>
      <c r="CJ15" s="918"/>
      <c r="CK15" s="918"/>
      <c r="CL15" s="928"/>
      <c r="CM15" s="917"/>
      <c r="CN15" s="918"/>
      <c r="CO15" s="918"/>
      <c r="CP15" s="918"/>
      <c r="CQ15" s="928"/>
      <c r="CR15" s="917"/>
      <c r="CS15" s="918"/>
      <c r="CT15" s="918"/>
      <c r="CU15" s="918"/>
      <c r="CV15" s="928"/>
      <c r="CW15" s="917"/>
      <c r="CX15" s="918"/>
      <c r="CY15" s="918"/>
      <c r="CZ15" s="918"/>
      <c r="DA15" s="928"/>
      <c r="DB15" s="917"/>
      <c r="DC15" s="918"/>
      <c r="DD15" s="918"/>
      <c r="DE15" s="918"/>
      <c r="DF15" s="928"/>
      <c r="DG15" s="917"/>
      <c r="DH15" s="918"/>
      <c r="DI15" s="918"/>
      <c r="DJ15" s="918"/>
      <c r="DK15" s="928"/>
      <c r="DL15" s="917"/>
      <c r="DM15" s="918"/>
      <c r="DN15" s="918"/>
      <c r="DO15" s="918"/>
      <c r="DP15" s="928"/>
      <c r="DQ15" s="917"/>
      <c r="DR15" s="918"/>
      <c r="DS15" s="918"/>
      <c r="DT15" s="918"/>
      <c r="DU15" s="928"/>
      <c r="DV15" s="907"/>
      <c r="DW15" s="908"/>
      <c r="DX15" s="908"/>
      <c r="DY15" s="908"/>
      <c r="DZ15" s="929"/>
      <c r="EA15" s="71"/>
    </row>
    <row r="16" spans="1:131" s="51" customFormat="1" ht="26.25" customHeight="1" x14ac:dyDescent="0.2">
      <c r="A16" s="56">
        <v>10</v>
      </c>
      <c r="B16" s="907"/>
      <c r="C16" s="908"/>
      <c r="D16" s="908"/>
      <c r="E16" s="908"/>
      <c r="F16" s="908"/>
      <c r="G16" s="908"/>
      <c r="H16" s="908"/>
      <c r="I16" s="908"/>
      <c r="J16" s="908"/>
      <c r="K16" s="908"/>
      <c r="L16" s="908"/>
      <c r="M16" s="908"/>
      <c r="N16" s="908"/>
      <c r="O16" s="908"/>
      <c r="P16" s="909"/>
      <c r="Q16" s="910"/>
      <c r="R16" s="911"/>
      <c r="S16" s="911"/>
      <c r="T16" s="911"/>
      <c r="U16" s="911"/>
      <c r="V16" s="911"/>
      <c r="W16" s="911"/>
      <c r="X16" s="911"/>
      <c r="Y16" s="911"/>
      <c r="Z16" s="911"/>
      <c r="AA16" s="911"/>
      <c r="AB16" s="911"/>
      <c r="AC16" s="911"/>
      <c r="AD16" s="911"/>
      <c r="AE16" s="920"/>
      <c r="AF16" s="940"/>
      <c r="AG16" s="918"/>
      <c r="AH16" s="918"/>
      <c r="AI16" s="918"/>
      <c r="AJ16" s="941"/>
      <c r="AK16" s="919"/>
      <c r="AL16" s="911"/>
      <c r="AM16" s="911"/>
      <c r="AN16" s="911"/>
      <c r="AO16" s="911"/>
      <c r="AP16" s="911"/>
      <c r="AQ16" s="911"/>
      <c r="AR16" s="911"/>
      <c r="AS16" s="911"/>
      <c r="AT16" s="911"/>
      <c r="AU16" s="912"/>
      <c r="AV16" s="912"/>
      <c r="AW16" s="912"/>
      <c r="AX16" s="912"/>
      <c r="AY16" s="913"/>
      <c r="AZ16" s="60"/>
      <c r="BA16" s="60"/>
      <c r="BB16" s="60"/>
      <c r="BC16" s="60"/>
      <c r="BD16" s="60"/>
      <c r="BE16" s="71"/>
      <c r="BF16" s="71"/>
      <c r="BG16" s="71"/>
      <c r="BH16" s="71"/>
      <c r="BI16" s="71"/>
      <c r="BJ16" s="71"/>
      <c r="BK16" s="71"/>
      <c r="BL16" s="71"/>
      <c r="BM16" s="71"/>
      <c r="BN16" s="71"/>
      <c r="BO16" s="71"/>
      <c r="BP16" s="71"/>
      <c r="BQ16" s="56">
        <v>10</v>
      </c>
      <c r="BR16" s="76"/>
      <c r="BS16" s="907"/>
      <c r="BT16" s="908"/>
      <c r="BU16" s="908"/>
      <c r="BV16" s="908"/>
      <c r="BW16" s="908"/>
      <c r="BX16" s="908"/>
      <c r="BY16" s="908"/>
      <c r="BZ16" s="908"/>
      <c r="CA16" s="908"/>
      <c r="CB16" s="908"/>
      <c r="CC16" s="908"/>
      <c r="CD16" s="908"/>
      <c r="CE16" s="908"/>
      <c r="CF16" s="908"/>
      <c r="CG16" s="909"/>
      <c r="CH16" s="917"/>
      <c r="CI16" s="918"/>
      <c r="CJ16" s="918"/>
      <c r="CK16" s="918"/>
      <c r="CL16" s="928"/>
      <c r="CM16" s="917"/>
      <c r="CN16" s="918"/>
      <c r="CO16" s="918"/>
      <c r="CP16" s="918"/>
      <c r="CQ16" s="928"/>
      <c r="CR16" s="917"/>
      <c r="CS16" s="918"/>
      <c r="CT16" s="918"/>
      <c r="CU16" s="918"/>
      <c r="CV16" s="928"/>
      <c r="CW16" s="917"/>
      <c r="CX16" s="918"/>
      <c r="CY16" s="918"/>
      <c r="CZ16" s="918"/>
      <c r="DA16" s="928"/>
      <c r="DB16" s="917"/>
      <c r="DC16" s="918"/>
      <c r="DD16" s="918"/>
      <c r="DE16" s="918"/>
      <c r="DF16" s="928"/>
      <c r="DG16" s="917"/>
      <c r="DH16" s="918"/>
      <c r="DI16" s="918"/>
      <c r="DJ16" s="918"/>
      <c r="DK16" s="928"/>
      <c r="DL16" s="917"/>
      <c r="DM16" s="918"/>
      <c r="DN16" s="918"/>
      <c r="DO16" s="918"/>
      <c r="DP16" s="928"/>
      <c r="DQ16" s="917"/>
      <c r="DR16" s="918"/>
      <c r="DS16" s="918"/>
      <c r="DT16" s="918"/>
      <c r="DU16" s="928"/>
      <c r="DV16" s="907"/>
      <c r="DW16" s="908"/>
      <c r="DX16" s="908"/>
      <c r="DY16" s="908"/>
      <c r="DZ16" s="929"/>
      <c r="EA16" s="71"/>
    </row>
    <row r="17" spans="1:131" s="51" customFormat="1" ht="26.25" customHeight="1" x14ac:dyDescent="0.2">
      <c r="A17" s="56">
        <v>11</v>
      </c>
      <c r="B17" s="907"/>
      <c r="C17" s="908"/>
      <c r="D17" s="908"/>
      <c r="E17" s="908"/>
      <c r="F17" s="908"/>
      <c r="G17" s="908"/>
      <c r="H17" s="908"/>
      <c r="I17" s="908"/>
      <c r="J17" s="908"/>
      <c r="K17" s="908"/>
      <c r="L17" s="908"/>
      <c r="M17" s="908"/>
      <c r="N17" s="908"/>
      <c r="O17" s="908"/>
      <c r="P17" s="909"/>
      <c r="Q17" s="910"/>
      <c r="R17" s="911"/>
      <c r="S17" s="911"/>
      <c r="T17" s="911"/>
      <c r="U17" s="911"/>
      <c r="V17" s="911"/>
      <c r="W17" s="911"/>
      <c r="X17" s="911"/>
      <c r="Y17" s="911"/>
      <c r="Z17" s="911"/>
      <c r="AA17" s="911"/>
      <c r="AB17" s="911"/>
      <c r="AC17" s="911"/>
      <c r="AD17" s="911"/>
      <c r="AE17" s="920"/>
      <c r="AF17" s="940"/>
      <c r="AG17" s="918"/>
      <c r="AH17" s="918"/>
      <c r="AI17" s="918"/>
      <c r="AJ17" s="941"/>
      <c r="AK17" s="919"/>
      <c r="AL17" s="911"/>
      <c r="AM17" s="911"/>
      <c r="AN17" s="911"/>
      <c r="AO17" s="911"/>
      <c r="AP17" s="911"/>
      <c r="AQ17" s="911"/>
      <c r="AR17" s="911"/>
      <c r="AS17" s="911"/>
      <c r="AT17" s="911"/>
      <c r="AU17" s="912"/>
      <c r="AV17" s="912"/>
      <c r="AW17" s="912"/>
      <c r="AX17" s="912"/>
      <c r="AY17" s="913"/>
      <c r="AZ17" s="60"/>
      <c r="BA17" s="60"/>
      <c r="BB17" s="60"/>
      <c r="BC17" s="60"/>
      <c r="BD17" s="60"/>
      <c r="BE17" s="71"/>
      <c r="BF17" s="71"/>
      <c r="BG17" s="71"/>
      <c r="BH17" s="71"/>
      <c r="BI17" s="71"/>
      <c r="BJ17" s="71"/>
      <c r="BK17" s="71"/>
      <c r="BL17" s="71"/>
      <c r="BM17" s="71"/>
      <c r="BN17" s="71"/>
      <c r="BO17" s="71"/>
      <c r="BP17" s="71"/>
      <c r="BQ17" s="56">
        <v>11</v>
      </c>
      <c r="BR17" s="76"/>
      <c r="BS17" s="907"/>
      <c r="BT17" s="908"/>
      <c r="BU17" s="908"/>
      <c r="BV17" s="908"/>
      <c r="BW17" s="908"/>
      <c r="BX17" s="908"/>
      <c r="BY17" s="908"/>
      <c r="BZ17" s="908"/>
      <c r="CA17" s="908"/>
      <c r="CB17" s="908"/>
      <c r="CC17" s="908"/>
      <c r="CD17" s="908"/>
      <c r="CE17" s="908"/>
      <c r="CF17" s="908"/>
      <c r="CG17" s="909"/>
      <c r="CH17" s="917"/>
      <c r="CI17" s="918"/>
      <c r="CJ17" s="918"/>
      <c r="CK17" s="918"/>
      <c r="CL17" s="928"/>
      <c r="CM17" s="917"/>
      <c r="CN17" s="918"/>
      <c r="CO17" s="918"/>
      <c r="CP17" s="918"/>
      <c r="CQ17" s="928"/>
      <c r="CR17" s="917"/>
      <c r="CS17" s="918"/>
      <c r="CT17" s="918"/>
      <c r="CU17" s="918"/>
      <c r="CV17" s="928"/>
      <c r="CW17" s="917"/>
      <c r="CX17" s="918"/>
      <c r="CY17" s="918"/>
      <c r="CZ17" s="918"/>
      <c r="DA17" s="928"/>
      <c r="DB17" s="917"/>
      <c r="DC17" s="918"/>
      <c r="DD17" s="918"/>
      <c r="DE17" s="918"/>
      <c r="DF17" s="928"/>
      <c r="DG17" s="917"/>
      <c r="DH17" s="918"/>
      <c r="DI17" s="918"/>
      <c r="DJ17" s="918"/>
      <c r="DK17" s="928"/>
      <c r="DL17" s="917"/>
      <c r="DM17" s="918"/>
      <c r="DN17" s="918"/>
      <c r="DO17" s="918"/>
      <c r="DP17" s="928"/>
      <c r="DQ17" s="917"/>
      <c r="DR17" s="918"/>
      <c r="DS17" s="918"/>
      <c r="DT17" s="918"/>
      <c r="DU17" s="928"/>
      <c r="DV17" s="907"/>
      <c r="DW17" s="908"/>
      <c r="DX17" s="908"/>
      <c r="DY17" s="908"/>
      <c r="DZ17" s="929"/>
      <c r="EA17" s="71"/>
    </row>
    <row r="18" spans="1:131" s="51" customFormat="1" ht="26.25" customHeight="1" x14ac:dyDescent="0.2">
      <c r="A18" s="56">
        <v>12</v>
      </c>
      <c r="B18" s="907"/>
      <c r="C18" s="908"/>
      <c r="D18" s="908"/>
      <c r="E18" s="908"/>
      <c r="F18" s="908"/>
      <c r="G18" s="908"/>
      <c r="H18" s="908"/>
      <c r="I18" s="908"/>
      <c r="J18" s="908"/>
      <c r="K18" s="908"/>
      <c r="L18" s="908"/>
      <c r="M18" s="908"/>
      <c r="N18" s="908"/>
      <c r="O18" s="908"/>
      <c r="P18" s="909"/>
      <c r="Q18" s="910"/>
      <c r="R18" s="911"/>
      <c r="S18" s="911"/>
      <c r="T18" s="911"/>
      <c r="U18" s="911"/>
      <c r="V18" s="911"/>
      <c r="W18" s="911"/>
      <c r="X18" s="911"/>
      <c r="Y18" s="911"/>
      <c r="Z18" s="911"/>
      <c r="AA18" s="911"/>
      <c r="AB18" s="911"/>
      <c r="AC18" s="911"/>
      <c r="AD18" s="911"/>
      <c r="AE18" s="920"/>
      <c r="AF18" s="940"/>
      <c r="AG18" s="918"/>
      <c r="AH18" s="918"/>
      <c r="AI18" s="918"/>
      <c r="AJ18" s="941"/>
      <c r="AK18" s="919"/>
      <c r="AL18" s="911"/>
      <c r="AM18" s="911"/>
      <c r="AN18" s="911"/>
      <c r="AO18" s="911"/>
      <c r="AP18" s="911"/>
      <c r="AQ18" s="911"/>
      <c r="AR18" s="911"/>
      <c r="AS18" s="911"/>
      <c r="AT18" s="911"/>
      <c r="AU18" s="912"/>
      <c r="AV18" s="912"/>
      <c r="AW18" s="912"/>
      <c r="AX18" s="912"/>
      <c r="AY18" s="913"/>
      <c r="AZ18" s="60"/>
      <c r="BA18" s="60"/>
      <c r="BB18" s="60"/>
      <c r="BC18" s="60"/>
      <c r="BD18" s="60"/>
      <c r="BE18" s="71"/>
      <c r="BF18" s="71"/>
      <c r="BG18" s="71"/>
      <c r="BH18" s="71"/>
      <c r="BI18" s="71"/>
      <c r="BJ18" s="71"/>
      <c r="BK18" s="71"/>
      <c r="BL18" s="71"/>
      <c r="BM18" s="71"/>
      <c r="BN18" s="71"/>
      <c r="BO18" s="71"/>
      <c r="BP18" s="71"/>
      <c r="BQ18" s="56">
        <v>12</v>
      </c>
      <c r="BR18" s="76"/>
      <c r="BS18" s="907"/>
      <c r="BT18" s="908"/>
      <c r="BU18" s="908"/>
      <c r="BV18" s="908"/>
      <c r="BW18" s="908"/>
      <c r="BX18" s="908"/>
      <c r="BY18" s="908"/>
      <c r="BZ18" s="908"/>
      <c r="CA18" s="908"/>
      <c r="CB18" s="908"/>
      <c r="CC18" s="908"/>
      <c r="CD18" s="908"/>
      <c r="CE18" s="908"/>
      <c r="CF18" s="908"/>
      <c r="CG18" s="909"/>
      <c r="CH18" s="917"/>
      <c r="CI18" s="918"/>
      <c r="CJ18" s="918"/>
      <c r="CK18" s="918"/>
      <c r="CL18" s="928"/>
      <c r="CM18" s="917"/>
      <c r="CN18" s="918"/>
      <c r="CO18" s="918"/>
      <c r="CP18" s="918"/>
      <c r="CQ18" s="928"/>
      <c r="CR18" s="917"/>
      <c r="CS18" s="918"/>
      <c r="CT18" s="918"/>
      <c r="CU18" s="918"/>
      <c r="CV18" s="928"/>
      <c r="CW18" s="917"/>
      <c r="CX18" s="918"/>
      <c r="CY18" s="918"/>
      <c r="CZ18" s="918"/>
      <c r="DA18" s="928"/>
      <c r="DB18" s="917"/>
      <c r="DC18" s="918"/>
      <c r="DD18" s="918"/>
      <c r="DE18" s="918"/>
      <c r="DF18" s="928"/>
      <c r="DG18" s="917"/>
      <c r="DH18" s="918"/>
      <c r="DI18" s="918"/>
      <c r="DJ18" s="918"/>
      <c r="DK18" s="928"/>
      <c r="DL18" s="917"/>
      <c r="DM18" s="918"/>
      <c r="DN18" s="918"/>
      <c r="DO18" s="918"/>
      <c r="DP18" s="928"/>
      <c r="DQ18" s="917"/>
      <c r="DR18" s="918"/>
      <c r="DS18" s="918"/>
      <c r="DT18" s="918"/>
      <c r="DU18" s="928"/>
      <c r="DV18" s="907"/>
      <c r="DW18" s="908"/>
      <c r="DX18" s="908"/>
      <c r="DY18" s="908"/>
      <c r="DZ18" s="929"/>
      <c r="EA18" s="71"/>
    </row>
    <row r="19" spans="1:131" s="51" customFormat="1" ht="26.25" customHeight="1" x14ac:dyDescent="0.2">
      <c r="A19" s="56">
        <v>13</v>
      </c>
      <c r="B19" s="907"/>
      <c r="C19" s="908"/>
      <c r="D19" s="908"/>
      <c r="E19" s="908"/>
      <c r="F19" s="908"/>
      <c r="G19" s="908"/>
      <c r="H19" s="908"/>
      <c r="I19" s="908"/>
      <c r="J19" s="908"/>
      <c r="K19" s="908"/>
      <c r="L19" s="908"/>
      <c r="M19" s="908"/>
      <c r="N19" s="908"/>
      <c r="O19" s="908"/>
      <c r="P19" s="909"/>
      <c r="Q19" s="910"/>
      <c r="R19" s="911"/>
      <c r="S19" s="911"/>
      <c r="T19" s="911"/>
      <c r="U19" s="911"/>
      <c r="V19" s="911"/>
      <c r="W19" s="911"/>
      <c r="X19" s="911"/>
      <c r="Y19" s="911"/>
      <c r="Z19" s="911"/>
      <c r="AA19" s="911"/>
      <c r="AB19" s="911"/>
      <c r="AC19" s="911"/>
      <c r="AD19" s="911"/>
      <c r="AE19" s="920"/>
      <c r="AF19" s="940"/>
      <c r="AG19" s="918"/>
      <c r="AH19" s="918"/>
      <c r="AI19" s="918"/>
      <c r="AJ19" s="941"/>
      <c r="AK19" s="919"/>
      <c r="AL19" s="911"/>
      <c r="AM19" s="911"/>
      <c r="AN19" s="911"/>
      <c r="AO19" s="911"/>
      <c r="AP19" s="911"/>
      <c r="AQ19" s="911"/>
      <c r="AR19" s="911"/>
      <c r="AS19" s="911"/>
      <c r="AT19" s="911"/>
      <c r="AU19" s="912"/>
      <c r="AV19" s="912"/>
      <c r="AW19" s="912"/>
      <c r="AX19" s="912"/>
      <c r="AY19" s="913"/>
      <c r="AZ19" s="60"/>
      <c r="BA19" s="60"/>
      <c r="BB19" s="60"/>
      <c r="BC19" s="60"/>
      <c r="BD19" s="60"/>
      <c r="BE19" s="71"/>
      <c r="BF19" s="71"/>
      <c r="BG19" s="71"/>
      <c r="BH19" s="71"/>
      <c r="BI19" s="71"/>
      <c r="BJ19" s="71"/>
      <c r="BK19" s="71"/>
      <c r="BL19" s="71"/>
      <c r="BM19" s="71"/>
      <c r="BN19" s="71"/>
      <c r="BO19" s="71"/>
      <c r="BP19" s="71"/>
      <c r="BQ19" s="56">
        <v>13</v>
      </c>
      <c r="BR19" s="76"/>
      <c r="BS19" s="907"/>
      <c r="BT19" s="908"/>
      <c r="BU19" s="908"/>
      <c r="BV19" s="908"/>
      <c r="BW19" s="908"/>
      <c r="BX19" s="908"/>
      <c r="BY19" s="908"/>
      <c r="BZ19" s="908"/>
      <c r="CA19" s="908"/>
      <c r="CB19" s="908"/>
      <c r="CC19" s="908"/>
      <c r="CD19" s="908"/>
      <c r="CE19" s="908"/>
      <c r="CF19" s="908"/>
      <c r="CG19" s="909"/>
      <c r="CH19" s="917"/>
      <c r="CI19" s="918"/>
      <c r="CJ19" s="918"/>
      <c r="CK19" s="918"/>
      <c r="CL19" s="928"/>
      <c r="CM19" s="917"/>
      <c r="CN19" s="918"/>
      <c r="CO19" s="918"/>
      <c r="CP19" s="918"/>
      <c r="CQ19" s="928"/>
      <c r="CR19" s="917"/>
      <c r="CS19" s="918"/>
      <c r="CT19" s="918"/>
      <c r="CU19" s="918"/>
      <c r="CV19" s="928"/>
      <c r="CW19" s="917"/>
      <c r="CX19" s="918"/>
      <c r="CY19" s="918"/>
      <c r="CZ19" s="918"/>
      <c r="DA19" s="928"/>
      <c r="DB19" s="917"/>
      <c r="DC19" s="918"/>
      <c r="DD19" s="918"/>
      <c r="DE19" s="918"/>
      <c r="DF19" s="928"/>
      <c r="DG19" s="917"/>
      <c r="DH19" s="918"/>
      <c r="DI19" s="918"/>
      <c r="DJ19" s="918"/>
      <c r="DK19" s="928"/>
      <c r="DL19" s="917"/>
      <c r="DM19" s="918"/>
      <c r="DN19" s="918"/>
      <c r="DO19" s="918"/>
      <c r="DP19" s="928"/>
      <c r="DQ19" s="917"/>
      <c r="DR19" s="918"/>
      <c r="DS19" s="918"/>
      <c r="DT19" s="918"/>
      <c r="DU19" s="928"/>
      <c r="DV19" s="907"/>
      <c r="DW19" s="908"/>
      <c r="DX19" s="908"/>
      <c r="DY19" s="908"/>
      <c r="DZ19" s="929"/>
      <c r="EA19" s="71"/>
    </row>
    <row r="20" spans="1:131" s="51" customFormat="1" ht="26.25" customHeight="1" x14ac:dyDescent="0.2">
      <c r="A20" s="56">
        <v>14</v>
      </c>
      <c r="B20" s="907"/>
      <c r="C20" s="908"/>
      <c r="D20" s="908"/>
      <c r="E20" s="908"/>
      <c r="F20" s="908"/>
      <c r="G20" s="908"/>
      <c r="H20" s="908"/>
      <c r="I20" s="908"/>
      <c r="J20" s="908"/>
      <c r="K20" s="908"/>
      <c r="L20" s="908"/>
      <c r="M20" s="908"/>
      <c r="N20" s="908"/>
      <c r="O20" s="908"/>
      <c r="P20" s="909"/>
      <c r="Q20" s="910"/>
      <c r="R20" s="911"/>
      <c r="S20" s="911"/>
      <c r="T20" s="911"/>
      <c r="U20" s="911"/>
      <c r="V20" s="911"/>
      <c r="W20" s="911"/>
      <c r="X20" s="911"/>
      <c r="Y20" s="911"/>
      <c r="Z20" s="911"/>
      <c r="AA20" s="911"/>
      <c r="AB20" s="911"/>
      <c r="AC20" s="911"/>
      <c r="AD20" s="911"/>
      <c r="AE20" s="920"/>
      <c r="AF20" s="940"/>
      <c r="AG20" s="918"/>
      <c r="AH20" s="918"/>
      <c r="AI20" s="918"/>
      <c r="AJ20" s="941"/>
      <c r="AK20" s="919"/>
      <c r="AL20" s="911"/>
      <c r="AM20" s="911"/>
      <c r="AN20" s="911"/>
      <c r="AO20" s="911"/>
      <c r="AP20" s="911"/>
      <c r="AQ20" s="911"/>
      <c r="AR20" s="911"/>
      <c r="AS20" s="911"/>
      <c r="AT20" s="911"/>
      <c r="AU20" s="912"/>
      <c r="AV20" s="912"/>
      <c r="AW20" s="912"/>
      <c r="AX20" s="912"/>
      <c r="AY20" s="913"/>
      <c r="AZ20" s="60"/>
      <c r="BA20" s="60"/>
      <c r="BB20" s="60"/>
      <c r="BC20" s="60"/>
      <c r="BD20" s="60"/>
      <c r="BE20" s="71"/>
      <c r="BF20" s="71"/>
      <c r="BG20" s="71"/>
      <c r="BH20" s="71"/>
      <c r="BI20" s="71"/>
      <c r="BJ20" s="71"/>
      <c r="BK20" s="71"/>
      <c r="BL20" s="71"/>
      <c r="BM20" s="71"/>
      <c r="BN20" s="71"/>
      <c r="BO20" s="71"/>
      <c r="BP20" s="71"/>
      <c r="BQ20" s="56">
        <v>14</v>
      </c>
      <c r="BR20" s="76"/>
      <c r="BS20" s="907"/>
      <c r="BT20" s="908"/>
      <c r="BU20" s="908"/>
      <c r="BV20" s="908"/>
      <c r="BW20" s="908"/>
      <c r="BX20" s="908"/>
      <c r="BY20" s="908"/>
      <c r="BZ20" s="908"/>
      <c r="CA20" s="908"/>
      <c r="CB20" s="908"/>
      <c r="CC20" s="908"/>
      <c r="CD20" s="908"/>
      <c r="CE20" s="908"/>
      <c r="CF20" s="908"/>
      <c r="CG20" s="909"/>
      <c r="CH20" s="917"/>
      <c r="CI20" s="918"/>
      <c r="CJ20" s="918"/>
      <c r="CK20" s="918"/>
      <c r="CL20" s="928"/>
      <c r="CM20" s="917"/>
      <c r="CN20" s="918"/>
      <c r="CO20" s="918"/>
      <c r="CP20" s="918"/>
      <c r="CQ20" s="928"/>
      <c r="CR20" s="917"/>
      <c r="CS20" s="918"/>
      <c r="CT20" s="918"/>
      <c r="CU20" s="918"/>
      <c r="CV20" s="928"/>
      <c r="CW20" s="917"/>
      <c r="CX20" s="918"/>
      <c r="CY20" s="918"/>
      <c r="CZ20" s="918"/>
      <c r="DA20" s="928"/>
      <c r="DB20" s="917"/>
      <c r="DC20" s="918"/>
      <c r="DD20" s="918"/>
      <c r="DE20" s="918"/>
      <c r="DF20" s="928"/>
      <c r="DG20" s="917"/>
      <c r="DH20" s="918"/>
      <c r="DI20" s="918"/>
      <c r="DJ20" s="918"/>
      <c r="DK20" s="928"/>
      <c r="DL20" s="917"/>
      <c r="DM20" s="918"/>
      <c r="DN20" s="918"/>
      <c r="DO20" s="918"/>
      <c r="DP20" s="928"/>
      <c r="DQ20" s="917"/>
      <c r="DR20" s="918"/>
      <c r="DS20" s="918"/>
      <c r="DT20" s="918"/>
      <c r="DU20" s="928"/>
      <c r="DV20" s="907"/>
      <c r="DW20" s="908"/>
      <c r="DX20" s="908"/>
      <c r="DY20" s="908"/>
      <c r="DZ20" s="929"/>
      <c r="EA20" s="71"/>
    </row>
    <row r="21" spans="1:131" s="51" customFormat="1" ht="26.25" customHeight="1" x14ac:dyDescent="0.2">
      <c r="A21" s="56">
        <v>15</v>
      </c>
      <c r="B21" s="907"/>
      <c r="C21" s="908"/>
      <c r="D21" s="908"/>
      <c r="E21" s="908"/>
      <c r="F21" s="908"/>
      <c r="G21" s="908"/>
      <c r="H21" s="908"/>
      <c r="I21" s="908"/>
      <c r="J21" s="908"/>
      <c r="K21" s="908"/>
      <c r="L21" s="908"/>
      <c r="M21" s="908"/>
      <c r="N21" s="908"/>
      <c r="O21" s="908"/>
      <c r="P21" s="909"/>
      <c r="Q21" s="910"/>
      <c r="R21" s="911"/>
      <c r="S21" s="911"/>
      <c r="T21" s="911"/>
      <c r="U21" s="911"/>
      <c r="V21" s="911"/>
      <c r="W21" s="911"/>
      <c r="X21" s="911"/>
      <c r="Y21" s="911"/>
      <c r="Z21" s="911"/>
      <c r="AA21" s="911"/>
      <c r="AB21" s="911"/>
      <c r="AC21" s="911"/>
      <c r="AD21" s="911"/>
      <c r="AE21" s="920"/>
      <c r="AF21" s="940"/>
      <c r="AG21" s="918"/>
      <c r="AH21" s="918"/>
      <c r="AI21" s="918"/>
      <c r="AJ21" s="941"/>
      <c r="AK21" s="919"/>
      <c r="AL21" s="911"/>
      <c r="AM21" s="911"/>
      <c r="AN21" s="911"/>
      <c r="AO21" s="911"/>
      <c r="AP21" s="911"/>
      <c r="AQ21" s="911"/>
      <c r="AR21" s="911"/>
      <c r="AS21" s="911"/>
      <c r="AT21" s="911"/>
      <c r="AU21" s="912"/>
      <c r="AV21" s="912"/>
      <c r="AW21" s="912"/>
      <c r="AX21" s="912"/>
      <c r="AY21" s="913"/>
      <c r="AZ21" s="60"/>
      <c r="BA21" s="60"/>
      <c r="BB21" s="60"/>
      <c r="BC21" s="60"/>
      <c r="BD21" s="60"/>
      <c r="BE21" s="71"/>
      <c r="BF21" s="71"/>
      <c r="BG21" s="71"/>
      <c r="BH21" s="71"/>
      <c r="BI21" s="71"/>
      <c r="BJ21" s="71"/>
      <c r="BK21" s="71"/>
      <c r="BL21" s="71"/>
      <c r="BM21" s="71"/>
      <c r="BN21" s="71"/>
      <c r="BO21" s="71"/>
      <c r="BP21" s="71"/>
      <c r="BQ21" s="56">
        <v>15</v>
      </c>
      <c r="BR21" s="76"/>
      <c r="BS21" s="907"/>
      <c r="BT21" s="908"/>
      <c r="BU21" s="908"/>
      <c r="BV21" s="908"/>
      <c r="BW21" s="908"/>
      <c r="BX21" s="908"/>
      <c r="BY21" s="908"/>
      <c r="BZ21" s="908"/>
      <c r="CA21" s="908"/>
      <c r="CB21" s="908"/>
      <c r="CC21" s="908"/>
      <c r="CD21" s="908"/>
      <c r="CE21" s="908"/>
      <c r="CF21" s="908"/>
      <c r="CG21" s="909"/>
      <c r="CH21" s="917"/>
      <c r="CI21" s="918"/>
      <c r="CJ21" s="918"/>
      <c r="CK21" s="918"/>
      <c r="CL21" s="928"/>
      <c r="CM21" s="917"/>
      <c r="CN21" s="918"/>
      <c r="CO21" s="918"/>
      <c r="CP21" s="918"/>
      <c r="CQ21" s="928"/>
      <c r="CR21" s="917"/>
      <c r="CS21" s="918"/>
      <c r="CT21" s="918"/>
      <c r="CU21" s="918"/>
      <c r="CV21" s="928"/>
      <c r="CW21" s="917"/>
      <c r="CX21" s="918"/>
      <c r="CY21" s="918"/>
      <c r="CZ21" s="918"/>
      <c r="DA21" s="928"/>
      <c r="DB21" s="917"/>
      <c r="DC21" s="918"/>
      <c r="DD21" s="918"/>
      <c r="DE21" s="918"/>
      <c r="DF21" s="928"/>
      <c r="DG21" s="917"/>
      <c r="DH21" s="918"/>
      <c r="DI21" s="918"/>
      <c r="DJ21" s="918"/>
      <c r="DK21" s="928"/>
      <c r="DL21" s="917"/>
      <c r="DM21" s="918"/>
      <c r="DN21" s="918"/>
      <c r="DO21" s="918"/>
      <c r="DP21" s="928"/>
      <c r="DQ21" s="917"/>
      <c r="DR21" s="918"/>
      <c r="DS21" s="918"/>
      <c r="DT21" s="918"/>
      <c r="DU21" s="928"/>
      <c r="DV21" s="907"/>
      <c r="DW21" s="908"/>
      <c r="DX21" s="908"/>
      <c r="DY21" s="908"/>
      <c r="DZ21" s="929"/>
      <c r="EA21" s="71"/>
    </row>
    <row r="22" spans="1:131" s="51" customFormat="1" ht="26.25" customHeight="1" x14ac:dyDescent="0.2">
      <c r="A22" s="56">
        <v>16</v>
      </c>
      <c r="B22" s="907"/>
      <c r="C22" s="908"/>
      <c r="D22" s="908"/>
      <c r="E22" s="908"/>
      <c r="F22" s="908"/>
      <c r="G22" s="908"/>
      <c r="H22" s="908"/>
      <c r="I22" s="908"/>
      <c r="J22" s="908"/>
      <c r="K22" s="908"/>
      <c r="L22" s="908"/>
      <c r="M22" s="908"/>
      <c r="N22" s="908"/>
      <c r="O22" s="908"/>
      <c r="P22" s="909"/>
      <c r="Q22" s="964"/>
      <c r="R22" s="965"/>
      <c r="S22" s="965"/>
      <c r="T22" s="965"/>
      <c r="U22" s="965"/>
      <c r="V22" s="965"/>
      <c r="W22" s="965"/>
      <c r="X22" s="965"/>
      <c r="Y22" s="965"/>
      <c r="Z22" s="965"/>
      <c r="AA22" s="965"/>
      <c r="AB22" s="965"/>
      <c r="AC22" s="965"/>
      <c r="AD22" s="965"/>
      <c r="AE22" s="966"/>
      <c r="AF22" s="940"/>
      <c r="AG22" s="918"/>
      <c r="AH22" s="918"/>
      <c r="AI22" s="918"/>
      <c r="AJ22" s="941"/>
      <c r="AK22" s="967"/>
      <c r="AL22" s="965"/>
      <c r="AM22" s="965"/>
      <c r="AN22" s="965"/>
      <c r="AO22" s="965"/>
      <c r="AP22" s="965"/>
      <c r="AQ22" s="965"/>
      <c r="AR22" s="965"/>
      <c r="AS22" s="965"/>
      <c r="AT22" s="965"/>
      <c r="AU22" s="968"/>
      <c r="AV22" s="968"/>
      <c r="AW22" s="968"/>
      <c r="AX22" s="968"/>
      <c r="AY22" s="969"/>
      <c r="AZ22" s="945" t="s">
        <v>411</v>
      </c>
      <c r="BA22" s="945"/>
      <c r="BB22" s="945"/>
      <c r="BC22" s="945"/>
      <c r="BD22" s="946"/>
      <c r="BE22" s="71"/>
      <c r="BF22" s="71"/>
      <c r="BG22" s="71"/>
      <c r="BH22" s="71"/>
      <c r="BI22" s="71"/>
      <c r="BJ22" s="71"/>
      <c r="BK22" s="71"/>
      <c r="BL22" s="71"/>
      <c r="BM22" s="71"/>
      <c r="BN22" s="71"/>
      <c r="BO22" s="71"/>
      <c r="BP22" s="71"/>
      <c r="BQ22" s="56">
        <v>16</v>
      </c>
      <c r="BR22" s="76"/>
      <c r="BS22" s="907"/>
      <c r="BT22" s="908"/>
      <c r="BU22" s="908"/>
      <c r="BV22" s="908"/>
      <c r="BW22" s="908"/>
      <c r="BX22" s="908"/>
      <c r="BY22" s="908"/>
      <c r="BZ22" s="908"/>
      <c r="CA22" s="908"/>
      <c r="CB22" s="908"/>
      <c r="CC22" s="908"/>
      <c r="CD22" s="908"/>
      <c r="CE22" s="908"/>
      <c r="CF22" s="908"/>
      <c r="CG22" s="909"/>
      <c r="CH22" s="917"/>
      <c r="CI22" s="918"/>
      <c r="CJ22" s="918"/>
      <c r="CK22" s="918"/>
      <c r="CL22" s="928"/>
      <c r="CM22" s="917"/>
      <c r="CN22" s="918"/>
      <c r="CO22" s="918"/>
      <c r="CP22" s="918"/>
      <c r="CQ22" s="928"/>
      <c r="CR22" s="917"/>
      <c r="CS22" s="918"/>
      <c r="CT22" s="918"/>
      <c r="CU22" s="918"/>
      <c r="CV22" s="928"/>
      <c r="CW22" s="917"/>
      <c r="CX22" s="918"/>
      <c r="CY22" s="918"/>
      <c r="CZ22" s="918"/>
      <c r="DA22" s="928"/>
      <c r="DB22" s="917"/>
      <c r="DC22" s="918"/>
      <c r="DD22" s="918"/>
      <c r="DE22" s="918"/>
      <c r="DF22" s="928"/>
      <c r="DG22" s="917"/>
      <c r="DH22" s="918"/>
      <c r="DI22" s="918"/>
      <c r="DJ22" s="918"/>
      <c r="DK22" s="928"/>
      <c r="DL22" s="917"/>
      <c r="DM22" s="918"/>
      <c r="DN22" s="918"/>
      <c r="DO22" s="918"/>
      <c r="DP22" s="928"/>
      <c r="DQ22" s="917"/>
      <c r="DR22" s="918"/>
      <c r="DS22" s="918"/>
      <c r="DT22" s="918"/>
      <c r="DU22" s="928"/>
      <c r="DV22" s="907"/>
      <c r="DW22" s="908"/>
      <c r="DX22" s="908"/>
      <c r="DY22" s="908"/>
      <c r="DZ22" s="929"/>
      <c r="EA22" s="71"/>
    </row>
    <row r="23" spans="1:131" s="51" customFormat="1" ht="26.25" customHeight="1" x14ac:dyDescent="0.2">
      <c r="A23" s="57" t="s">
        <v>257</v>
      </c>
      <c r="B23" s="885" t="s">
        <v>117</v>
      </c>
      <c r="C23" s="886"/>
      <c r="D23" s="886"/>
      <c r="E23" s="886"/>
      <c r="F23" s="886"/>
      <c r="G23" s="886"/>
      <c r="H23" s="886"/>
      <c r="I23" s="886"/>
      <c r="J23" s="886"/>
      <c r="K23" s="886"/>
      <c r="L23" s="886"/>
      <c r="M23" s="886"/>
      <c r="N23" s="886"/>
      <c r="O23" s="886"/>
      <c r="P23" s="887"/>
      <c r="Q23" s="962">
        <v>13434</v>
      </c>
      <c r="R23" s="897"/>
      <c r="S23" s="897"/>
      <c r="T23" s="897"/>
      <c r="U23" s="897"/>
      <c r="V23" s="897">
        <v>13111</v>
      </c>
      <c r="W23" s="897"/>
      <c r="X23" s="897"/>
      <c r="Y23" s="897"/>
      <c r="Z23" s="897"/>
      <c r="AA23" s="897">
        <v>323</v>
      </c>
      <c r="AB23" s="897"/>
      <c r="AC23" s="897"/>
      <c r="AD23" s="897"/>
      <c r="AE23" s="963"/>
      <c r="AF23" s="931">
        <v>16</v>
      </c>
      <c r="AG23" s="897"/>
      <c r="AH23" s="897"/>
      <c r="AI23" s="897"/>
      <c r="AJ23" s="932"/>
      <c r="AK23" s="933"/>
      <c r="AL23" s="896"/>
      <c r="AM23" s="896"/>
      <c r="AN23" s="896"/>
      <c r="AO23" s="896"/>
      <c r="AP23" s="897">
        <v>14223</v>
      </c>
      <c r="AQ23" s="897"/>
      <c r="AR23" s="897"/>
      <c r="AS23" s="897"/>
      <c r="AT23" s="897"/>
      <c r="AU23" s="898"/>
      <c r="AV23" s="898"/>
      <c r="AW23" s="898"/>
      <c r="AX23" s="898"/>
      <c r="AY23" s="899"/>
      <c r="AZ23" s="935" t="s">
        <v>206</v>
      </c>
      <c r="BA23" s="892"/>
      <c r="BB23" s="892"/>
      <c r="BC23" s="892"/>
      <c r="BD23" s="936"/>
      <c r="BE23" s="71"/>
      <c r="BF23" s="71"/>
      <c r="BG23" s="71"/>
      <c r="BH23" s="71"/>
      <c r="BI23" s="71"/>
      <c r="BJ23" s="71"/>
      <c r="BK23" s="71"/>
      <c r="BL23" s="71"/>
      <c r="BM23" s="71"/>
      <c r="BN23" s="71"/>
      <c r="BO23" s="71"/>
      <c r="BP23" s="71"/>
      <c r="BQ23" s="56">
        <v>17</v>
      </c>
      <c r="BR23" s="76"/>
      <c r="BS23" s="907"/>
      <c r="BT23" s="908"/>
      <c r="BU23" s="908"/>
      <c r="BV23" s="908"/>
      <c r="BW23" s="908"/>
      <c r="BX23" s="908"/>
      <c r="BY23" s="908"/>
      <c r="BZ23" s="908"/>
      <c r="CA23" s="908"/>
      <c r="CB23" s="908"/>
      <c r="CC23" s="908"/>
      <c r="CD23" s="908"/>
      <c r="CE23" s="908"/>
      <c r="CF23" s="908"/>
      <c r="CG23" s="909"/>
      <c r="CH23" s="917"/>
      <c r="CI23" s="918"/>
      <c r="CJ23" s="918"/>
      <c r="CK23" s="918"/>
      <c r="CL23" s="928"/>
      <c r="CM23" s="917"/>
      <c r="CN23" s="918"/>
      <c r="CO23" s="918"/>
      <c r="CP23" s="918"/>
      <c r="CQ23" s="928"/>
      <c r="CR23" s="917"/>
      <c r="CS23" s="918"/>
      <c r="CT23" s="918"/>
      <c r="CU23" s="918"/>
      <c r="CV23" s="928"/>
      <c r="CW23" s="917"/>
      <c r="CX23" s="918"/>
      <c r="CY23" s="918"/>
      <c r="CZ23" s="918"/>
      <c r="DA23" s="928"/>
      <c r="DB23" s="917"/>
      <c r="DC23" s="918"/>
      <c r="DD23" s="918"/>
      <c r="DE23" s="918"/>
      <c r="DF23" s="928"/>
      <c r="DG23" s="917"/>
      <c r="DH23" s="918"/>
      <c r="DI23" s="918"/>
      <c r="DJ23" s="918"/>
      <c r="DK23" s="928"/>
      <c r="DL23" s="917"/>
      <c r="DM23" s="918"/>
      <c r="DN23" s="918"/>
      <c r="DO23" s="918"/>
      <c r="DP23" s="928"/>
      <c r="DQ23" s="917"/>
      <c r="DR23" s="918"/>
      <c r="DS23" s="918"/>
      <c r="DT23" s="918"/>
      <c r="DU23" s="928"/>
      <c r="DV23" s="907"/>
      <c r="DW23" s="908"/>
      <c r="DX23" s="908"/>
      <c r="DY23" s="908"/>
      <c r="DZ23" s="929"/>
      <c r="EA23" s="71"/>
    </row>
    <row r="24" spans="1:131" s="51" customFormat="1" ht="26.25" customHeight="1" x14ac:dyDescent="0.2">
      <c r="A24" s="960" t="s">
        <v>370</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60"/>
      <c r="BA24" s="60"/>
      <c r="BB24" s="60"/>
      <c r="BC24" s="60"/>
      <c r="BD24" s="60"/>
      <c r="BE24" s="71"/>
      <c r="BF24" s="71"/>
      <c r="BG24" s="71"/>
      <c r="BH24" s="71"/>
      <c r="BI24" s="71"/>
      <c r="BJ24" s="71"/>
      <c r="BK24" s="71"/>
      <c r="BL24" s="71"/>
      <c r="BM24" s="71"/>
      <c r="BN24" s="71"/>
      <c r="BO24" s="71"/>
      <c r="BP24" s="71"/>
      <c r="BQ24" s="56">
        <v>18</v>
      </c>
      <c r="BR24" s="76"/>
      <c r="BS24" s="907"/>
      <c r="BT24" s="908"/>
      <c r="BU24" s="908"/>
      <c r="BV24" s="908"/>
      <c r="BW24" s="908"/>
      <c r="BX24" s="908"/>
      <c r="BY24" s="908"/>
      <c r="BZ24" s="908"/>
      <c r="CA24" s="908"/>
      <c r="CB24" s="908"/>
      <c r="CC24" s="908"/>
      <c r="CD24" s="908"/>
      <c r="CE24" s="908"/>
      <c r="CF24" s="908"/>
      <c r="CG24" s="909"/>
      <c r="CH24" s="917"/>
      <c r="CI24" s="918"/>
      <c r="CJ24" s="918"/>
      <c r="CK24" s="918"/>
      <c r="CL24" s="928"/>
      <c r="CM24" s="917"/>
      <c r="CN24" s="918"/>
      <c r="CO24" s="918"/>
      <c r="CP24" s="918"/>
      <c r="CQ24" s="928"/>
      <c r="CR24" s="917"/>
      <c r="CS24" s="918"/>
      <c r="CT24" s="918"/>
      <c r="CU24" s="918"/>
      <c r="CV24" s="928"/>
      <c r="CW24" s="917"/>
      <c r="CX24" s="918"/>
      <c r="CY24" s="918"/>
      <c r="CZ24" s="918"/>
      <c r="DA24" s="928"/>
      <c r="DB24" s="917"/>
      <c r="DC24" s="918"/>
      <c r="DD24" s="918"/>
      <c r="DE24" s="918"/>
      <c r="DF24" s="928"/>
      <c r="DG24" s="917"/>
      <c r="DH24" s="918"/>
      <c r="DI24" s="918"/>
      <c r="DJ24" s="918"/>
      <c r="DK24" s="928"/>
      <c r="DL24" s="917"/>
      <c r="DM24" s="918"/>
      <c r="DN24" s="918"/>
      <c r="DO24" s="918"/>
      <c r="DP24" s="928"/>
      <c r="DQ24" s="917"/>
      <c r="DR24" s="918"/>
      <c r="DS24" s="918"/>
      <c r="DT24" s="918"/>
      <c r="DU24" s="928"/>
      <c r="DV24" s="907"/>
      <c r="DW24" s="908"/>
      <c r="DX24" s="908"/>
      <c r="DY24" s="908"/>
      <c r="DZ24" s="929"/>
      <c r="EA24" s="71"/>
    </row>
    <row r="25" spans="1:131" ht="26.25" customHeight="1" x14ac:dyDescent="0.2">
      <c r="A25" s="961" t="s">
        <v>385</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60"/>
      <c r="BK25" s="60"/>
      <c r="BL25" s="60"/>
      <c r="BM25" s="60"/>
      <c r="BN25" s="60"/>
      <c r="BO25" s="59"/>
      <c r="BP25" s="59"/>
      <c r="BQ25" s="56">
        <v>19</v>
      </c>
      <c r="BR25" s="76"/>
      <c r="BS25" s="907"/>
      <c r="BT25" s="908"/>
      <c r="BU25" s="908"/>
      <c r="BV25" s="908"/>
      <c r="BW25" s="908"/>
      <c r="BX25" s="908"/>
      <c r="BY25" s="908"/>
      <c r="BZ25" s="908"/>
      <c r="CA25" s="908"/>
      <c r="CB25" s="908"/>
      <c r="CC25" s="908"/>
      <c r="CD25" s="908"/>
      <c r="CE25" s="908"/>
      <c r="CF25" s="908"/>
      <c r="CG25" s="909"/>
      <c r="CH25" s="917"/>
      <c r="CI25" s="918"/>
      <c r="CJ25" s="918"/>
      <c r="CK25" s="918"/>
      <c r="CL25" s="928"/>
      <c r="CM25" s="917"/>
      <c r="CN25" s="918"/>
      <c r="CO25" s="918"/>
      <c r="CP25" s="918"/>
      <c r="CQ25" s="928"/>
      <c r="CR25" s="917"/>
      <c r="CS25" s="918"/>
      <c r="CT25" s="918"/>
      <c r="CU25" s="918"/>
      <c r="CV25" s="928"/>
      <c r="CW25" s="917"/>
      <c r="CX25" s="918"/>
      <c r="CY25" s="918"/>
      <c r="CZ25" s="918"/>
      <c r="DA25" s="928"/>
      <c r="DB25" s="917"/>
      <c r="DC25" s="918"/>
      <c r="DD25" s="918"/>
      <c r="DE25" s="918"/>
      <c r="DF25" s="928"/>
      <c r="DG25" s="917"/>
      <c r="DH25" s="918"/>
      <c r="DI25" s="918"/>
      <c r="DJ25" s="918"/>
      <c r="DK25" s="928"/>
      <c r="DL25" s="917"/>
      <c r="DM25" s="918"/>
      <c r="DN25" s="918"/>
      <c r="DO25" s="918"/>
      <c r="DP25" s="928"/>
      <c r="DQ25" s="917"/>
      <c r="DR25" s="918"/>
      <c r="DS25" s="918"/>
      <c r="DT25" s="918"/>
      <c r="DU25" s="928"/>
      <c r="DV25" s="907"/>
      <c r="DW25" s="908"/>
      <c r="DX25" s="908"/>
      <c r="DY25" s="908"/>
      <c r="DZ25" s="929"/>
      <c r="EA25" s="52"/>
    </row>
    <row r="26" spans="1:131" ht="26.25" customHeight="1" x14ac:dyDescent="0.2">
      <c r="A26" s="653" t="s">
        <v>393</v>
      </c>
      <c r="B26" s="654"/>
      <c r="C26" s="654"/>
      <c r="D26" s="654"/>
      <c r="E26" s="654"/>
      <c r="F26" s="654"/>
      <c r="G26" s="654"/>
      <c r="H26" s="654"/>
      <c r="I26" s="654"/>
      <c r="J26" s="654"/>
      <c r="K26" s="654"/>
      <c r="L26" s="654"/>
      <c r="M26" s="654"/>
      <c r="N26" s="654"/>
      <c r="O26" s="654"/>
      <c r="P26" s="655"/>
      <c r="Q26" s="645" t="s">
        <v>413</v>
      </c>
      <c r="R26" s="646"/>
      <c r="S26" s="646"/>
      <c r="T26" s="646"/>
      <c r="U26" s="647"/>
      <c r="V26" s="645" t="s">
        <v>414</v>
      </c>
      <c r="W26" s="646"/>
      <c r="X26" s="646"/>
      <c r="Y26" s="646"/>
      <c r="Z26" s="647"/>
      <c r="AA26" s="645" t="s">
        <v>415</v>
      </c>
      <c r="AB26" s="646"/>
      <c r="AC26" s="646"/>
      <c r="AD26" s="646"/>
      <c r="AE26" s="646"/>
      <c r="AF26" s="659" t="s">
        <v>253</v>
      </c>
      <c r="AG26" s="660"/>
      <c r="AH26" s="660"/>
      <c r="AI26" s="660"/>
      <c r="AJ26" s="661"/>
      <c r="AK26" s="646" t="s">
        <v>369</v>
      </c>
      <c r="AL26" s="646"/>
      <c r="AM26" s="646"/>
      <c r="AN26" s="646"/>
      <c r="AO26" s="647"/>
      <c r="AP26" s="645" t="s">
        <v>354</v>
      </c>
      <c r="AQ26" s="646"/>
      <c r="AR26" s="646"/>
      <c r="AS26" s="646"/>
      <c r="AT26" s="647"/>
      <c r="AU26" s="645" t="s">
        <v>416</v>
      </c>
      <c r="AV26" s="646"/>
      <c r="AW26" s="646"/>
      <c r="AX26" s="646"/>
      <c r="AY26" s="647"/>
      <c r="AZ26" s="645" t="s">
        <v>417</v>
      </c>
      <c r="BA26" s="646"/>
      <c r="BB26" s="646"/>
      <c r="BC26" s="646"/>
      <c r="BD26" s="647"/>
      <c r="BE26" s="645" t="s">
        <v>398</v>
      </c>
      <c r="BF26" s="646"/>
      <c r="BG26" s="646"/>
      <c r="BH26" s="646"/>
      <c r="BI26" s="651"/>
      <c r="BJ26" s="60"/>
      <c r="BK26" s="60"/>
      <c r="BL26" s="60"/>
      <c r="BM26" s="60"/>
      <c r="BN26" s="60"/>
      <c r="BO26" s="59"/>
      <c r="BP26" s="59"/>
      <c r="BQ26" s="56">
        <v>20</v>
      </c>
      <c r="BR26" s="76"/>
      <c r="BS26" s="907"/>
      <c r="BT26" s="908"/>
      <c r="BU26" s="908"/>
      <c r="BV26" s="908"/>
      <c r="BW26" s="908"/>
      <c r="BX26" s="908"/>
      <c r="BY26" s="908"/>
      <c r="BZ26" s="908"/>
      <c r="CA26" s="908"/>
      <c r="CB26" s="908"/>
      <c r="CC26" s="908"/>
      <c r="CD26" s="908"/>
      <c r="CE26" s="908"/>
      <c r="CF26" s="908"/>
      <c r="CG26" s="909"/>
      <c r="CH26" s="917"/>
      <c r="CI26" s="918"/>
      <c r="CJ26" s="918"/>
      <c r="CK26" s="918"/>
      <c r="CL26" s="928"/>
      <c r="CM26" s="917"/>
      <c r="CN26" s="918"/>
      <c r="CO26" s="918"/>
      <c r="CP26" s="918"/>
      <c r="CQ26" s="928"/>
      <c r="CR26" s="917"/>
      <c r="CS26" s="918"/>
      <c r="CT26" s="918"/>
      <c r="CU26" s="918"/>
      <c r="CV26" s="928"/>
      <c r="CW26" s="917"/>
      <c r="CX26" s="918"/>
      <c r="CY26" s="918"/>
      <c r="CZ26" s="918"/>
      <c r="DA26" s="928"/>
      <c r="DB26" s="917"/>
      <c r="DC26" s="918"/>
      <c r="DD26" s="918"/>
      <c r="DE26" s="918"/>
      <c r="DF26" s="928"/>
      <c r="DG26" s="917"/>
      <c r="DH26" s="918"/>
      <c r="DI26" s="918"/>
      <c r="DJ26" s="918"/>
      <c r="DK26" s="928"/>
      <c r="DL26" s="917"/>
      <c r="DM26" s="918"/>
      <c r="DN26" s="918"/>
      <c r="DO26" s="918"/>
      <c r="DP26" s="928"/>
      <c r="DQ26" s="917"/>
      <c r="DR26" s="918"/>
      <c r="DS26" s="918"/>
      <c r="DT26" s="918"/>
      <c r="DU26" s="928"/>
      <c r="DV26" s="907"/>
      <c r="DW26" s="908"/>
      <c r="DX26" s="908"/>
      <c r="DY26" s="908"/>
      <c r="DZ26" s="929"/>
      <c r="EA26" s="52"/>
    </row>
    <row r="27" spans="1:131" ht="26.25" customHeight="1" x14ac:dyDescent="0.2">
      <c r="A27" s="656"/>
      <c r="B27" s="657"/>
      <c r="C27" s="657"/>
      <c r="D27" s="657"/>
      <c r="E27" s="657"/>
      <c r="F27" s="657"/>
      <c r="G27" s="657"/>
      <c r="H27" s="657"/>
      <c r="I27" s="657"/>
      <c r="J27" s="657"/>
      <c r="K27" s="657"/>
      <c r="L27" s="657"/>
      <c r="M27" s="657"/>
      <c r="N27" s="657"/>
      <c r="O27" s="657"/>
      <c r="P27" s="658"/>
      <c r="Q27" s="648"/>
      <c r="R27" s="649"/>
      <c r="S27" s="649"/>
      <c r="T27" s="649"/>
      <c r="U27" s="650"/>
      <c r="V27" s="648"/>
      <c r="W27" s="649"/>
      <c r="X27" s="649"/>
      <c r="Y27" s="649"/>
      <c r="Z27" s="650"/>
      <c r="AA27" s="648"/>
      <c r="AB27" s="649"/>
      <c r="AC27" s="649"/>
      <c r="AD27" s="649"/>
      <c r="AE27" s="649"/>
      <c r="AF27" s="662"/>
      <c r="AG27" s="663"/>
      <c r="AH27" s="663"/>
      <c r="AI27" s="663"/>
      <c r="AJ27" s="664"/>
      <c r="AK27" s="649"/>
      <c r="AL27" s="649"/>
      <c r="AM27" s="649"/>
      <c r="AN27" s="649"/>
      <c r="AO27" s="650"/>
      <c r="AP27" s="648"/>
      <c r="AQ27" s="649"/>
      <c r="AR27" s="649"/>
      <c r="AS27" s="649"/>
      <c r="AT27" s="650"/>
      <c r="AU27" s="648"/>
      <c r="AV27" s="649"/>
      <c r="AW27" s="649"/>
      <c r="AX27" s="649"/>
      <c r="AY27" s="650"/>
      <c r="AZ27" s="648"/>
      <c r="BA27" s="649"/>
      <c r="BB27" s="649"/>
      <c r="BC27" s="649"/>
      <c r="BD27" s="650"/>
      <c r="BE27" s="648"/>
      <c r="BF27" s="649"/>
      <c r="BG27" s="649"/>
      <c r="BH27" s="649"/>
      <c r="BI27" s="652"/>
      <c r="BJ27" s="60"/>
      <c r="BK27" s="60"/>
      <c r="BL27" s="60"/>
      <c r="BM27" s="60"/>
      <c r="BN27" s="60"/>
      <c r="BO27" s="59"/>
      <c r="BP27" s="59"/>
      <c r="BQ27" s="56">
        <v>21</v>
      </c>
      <c r="BR27" s="76"/>
      <c r="BS27" s="907"/>
      <c r="BT27" s="908"/>
      <c r="BU27" s="908"/>
      <c r="BV27" s="908"/>
      <c r="BW27" s="908"/>
      <c r="BX27" s="908"/>
      <c r="BY27" s="908"/>
      <c r="BZ27" s="908"/>
      <c r="CA27" s="908"/>
      <c r="CB27" s="908"/>
      <c r="CC27" s="908"/>
      <c r="CD27" s="908"/>
      <c r="CE27" s="908"/>
      <c r="CF27" s="908"/>
      <c r="CG27" s="909"/>
      <c r="CH27" s="917"/>
      <c r="CI27" s="918"/>
      <c r="CJ27" s="918"/>
      <c r="CK27" s="918"/>
      <c r="CL27" s="928"/>
      <c r="CM27" s="917"/>
      <c r="CN27" s="918"/>
      <c r="CO27" s="918"/>
      <c r="CP27" s="918"/>
      <c r="CQ27" s="928"/>
      <c r="CR27" s="917"/>
      <c r="CS27" s="918"/>
      <c r="CT27" s="918"/>
      <c r="CU27" s="918"/>
      <c r="CV27" s="928"/>
      <c r="CW27" s="917"/>
      <c r="CX27" s="918"/>
      <c r="CY27" s="918"/>
      <c r="CZ27" s="918"/>
      <c r="DA27" s="928"/>
      <c r="DB27" s="917"/>
      <c r="DC27" s="918"/>
      <c r="DD27" s="918"/>
      <c r="DE27" s="918"/>
      <c r="DF27" s="928"/>
      <c r="DG27" s="917"/>
      <c r="DH27" s="918"/>
      <c r="DI27" s="918"/>
      <c r="DJ27" s="918"/>
      <c r="DK27" s="928"/>
      <c r="DL27" s="917"/>
      <c r="DM27" s="918"/>
      <c r="DN27" s="918"/>
      <c r="DO27" s="918"/>
      <c r="DP27" s="928"/>
      <c r="DQ27" s="917"/>
      <c r="DR27" s="918"/>
      <c r="DS27" s="918"/>
      <c r="DT27" s="918"/>
      <c r="DU27" s="928"/>
      <c r="DV27" s="907"/>
      <c r="DW27" s="908"/>
      <c r="DX27" s="908"/>
      <c r="DY27" s="908"/>
      <c r="DZ27" s="929"/>
      <c r="EA27" s="52"/>
    </row>
    <row r="28" spans="1:131" ht="26.25" customHeight="1" x14ac:dyDescent="0.2">
      <c r="A28" s="58">
        <v>1</v>
      </c>
      <c r="B28" s="948" t="s">
        <v>418</v>
      </c>
      <c r="C28" s="949"/>
      <c r="D28" s="949"/>
      <c r="E28" s="949"/>
      <c r="F28" s="949"/>
      <c r="G28" s="949"/>
      <c r="H28" s="949"/>
      <c r="I28" s="949"/>
      <c r="J28" s="949"/>
      <c r="K28" s="949"/>
      <c r="L28" s="949"/>
      <c r="M28" s="949"/>
      <c r="N28" s="949"/>
      <c r="O28" s="949"/>
      <c r="P28" s="950"/>
      <c r="Q28" s="951">
        <v>2359</v>
      </c>
      <c r="R28" s="952"/>
      <c r="S28" s="952"/>
      <c r="T28" s="952"/>
      <c r="U28" s="952"/>
      <c r="V28" s="952">
        <v>2326</v>
      </c>
      <c r="W28" s="952"/>
      <c r="X28" s="952"/>
      <c r="Y28" s="952"/>
      <c r="Z28" s="952"/>
      <c r="AA28" s="952">
        <v>33</v>
      </c>
      <c r="AB28" s="952"/>
      <c r="AC28" s="952"/>
      <c r="AD28" s="952"/>
      <c r="AE28" s="953"/>
      <c r="AF28" s="954">
        <v>33</v>
      </c>
      <c r="AG28" s="952"/>
      <c r="AH28" s="952"/>
      <c r="AI28" s="952"/>
      <c r="AJ28" s="955"/>
      <c r="AK28" s="956">
        <v>172</v>
      </c>
      <c r="AL28" s="952"/>
      <c r="AM28" s="952"/>
      <c r="AN28" s="952"/>
      <c r="AO28" s="952"/>
      <c r="AP28" s="952" t="s">
        <v>206</v>
      </c>
      <c r="AQ28" s="952"/>
      <c r="AR28" s="952"/>
      <c r="AS28" s="952"/>
      <c r="AT28" s="952"/>
      <c r="AU28" s="952" t="s">
        <v>206</v>
      </c>
      <c r="AV28" s="952"/>
      <c r="AW28" s="952"/>
      <c r="AX28" s="952"/>
      <c r="AY28" s="952"/>
      <c r="AZ28" s="957" t="s">
        <v>206</v>
      </c>
      <c r="BA28" s="957"/>
      <c r="BB28" s="957"/>
      <c r="BC28" s="957"/>
      <c r="BD28" s="957"/>
      <c r="BE28" s="958"/>
      <c r="BF28" s="958"/>
      <c r="BG28" s="958"/>
      <c r="BH28" s="958"/>
      <c r="BI28" s="959"/>
      <c r="BJ28" s="60"/>
      <c r="BK28" s="60"/>
      <c r="BL28" s="60"/>
      <c r="BM28" s="60"/>
      <c r="BN28" s="60"/>
      <c r="BO28" s="59"/>
      <c r="BP28" s="59"/>
      <c r="BQ28" s="56">
        <v>22</v>
      </c>
      <c r="BR28" s="76"/>
      <c r="BS28" s="907"/>
      <c r="BT28" s="908"/>
      <c r="BU28" s="908"/>
      <c r="BV28" s="908"/>
      <c r="BW28" s="908"/>
      <c r="BX28" s="908"/>
      <c r="BY28" s="908"/>
      <c r="BZ28" s="908"/>
      <c r="CA28" s="908"/>
      <c r="CB28" s="908"/>
      <c r="CC28" s="908"/>
      <c r="CD28" s="908"/>
      <c r="CE28" s="908"/>
      <c r="CF28" s="908"/>
      <c r="CG28" s="909"/>
      <c r="CH28" s="917"/>
      <c r="CI28" s="918"/>
      <c r="CJ28" s="918"/>
      <c r="CK28" s="918"/>
      <c r="CL28" s="928"/>
      <c r="CM28" s="917"/>
      <c r="CN28" s="918"/>
      <c r="CO28" s="918"/>
      <c r="CP28" s="918"/>
      <c r="CQ28" s="928"/>
      <c r="CR28" s="917"/>
      <c r="CS28" s="918"/>
      <c r="CT28" s="918"/>
      <c r="CU28" s="918"/>
      <c r="CV28" s="928"/>
      <c r="CW28" s="917"/>
      <c r="CX28" s="918"/>
      <c r="CY28" s="918"/>
      <c r="CZ28" s="918"/>
      <c r="DA28" s="928"/>
      <c r="DB28" s="917"/>
      <c r="DC28" s="918"/>
      <c r="DD28" s="918"/>
      <c r="DE28" s="918"/>
      <c r="DF28" s="928"/>
      <c r="DG28" s="917"/>
      <c r="DH28" s="918"/>
      <c r="DI28" s="918"/>
      <c r="DJ28" s="918"/>
      <c r="DK28" s="928"/>
      <c r="DL28" s="917"/>
      <c r="DM28" s="918"/>
      <c r="DN28" s="918"/>
      <c r="DO28" s="918"/>
      <c r="DP28" s="928"/>
      <c r="DQ28" s="917"/>
      <c r="DR28" s="918"/>
      <c r="DS28" s="918"/>
      <c r="DT28" s="918"/>
      <c r="DU28" s="928"/>
      <c r="DV28" s="907"/>
      <c r="DW28" s="908"/>
      <c r="DX28" s="908"/>
      <c r="DY28" s="908"/>
      <c r="DZ28" s="929"/>
      <c r="EA28" s="52"/>
    </row>
    <row r="29" spans="1:131" ht="26.25" customHeight="1" x14ac:dyDescent="0.2">
      <c r="A29" s="58">
        <v>2</v>
      </c>
      <c r="B29" s="907" t="s">
        <v>35</v>
      </c>
      <c r="C29" s="908"/>
      <c r="D29" s="908"/>
      <c r="E29" s="908"/>
      <c r="F29" s="908"/>
      <c r="G29" s="908"/>
      <c r="H29" s="908"/>
      <c r="I29" s="908"/>
      <c r="J29" s="908"/>
      <c r="K29" s="908"/>
      <c r="L29" s="908"/>
      <c r="M29" s="908"/>
      <c r="N29" s="908"/>
      <c r="O29" s="908"/>
      <c r="P29" s="909"/>
      <c r="Q29" s="910">
        <v>89</v>
      </c>
      <c r="R29" s="911"/>
      <c r="S29" s="911"/>
      <c r="T29" s="911"/>
      <c r="U29" s="911"/>
      <c r="V29" s="911">
        <v>89</v>
      </c>
      <c r="W29" s="911"/>
      <c r="X29" s="911"/>
      <c r="Y29" s="911"/>
      <c r="Z29" s="911"/>
      <c r="AA29" s="911">
        <v>0</v>
      </c>
      <c r="AB29" s="911"/>
      <c r="AC29" s="911"/>
      <c r="AD29" s="911"/>
      <c r="AE29" s="920"/>
      <c r="AF29" s="940">
        <v>0</v>
      </c>
      <c r="AG29" s="918"/>
      <c r="AH29" s="918"/>
      <c r="AI29" s="918"/>
      <c r="AJ29" s="941"/>
      <c r="AK29" s="919">
        <v>24</v>
      </c>
      <c r="AL29" s="911"/>
      <c r="AM29" s="911"/>
      <c r="AN29" s="911"/>
      <c r="AO29" s="911"/>
      <c r="AP29" s="911" t="s">
        <v>206</v>
      </c>
      <c r="AQ29" s="911"/>
      <c r="AR29" s="911"/>
      <c r="AS29" s="911"/>
      <c r="AT29" s="911"/>
      <c r="AU29" s="911" t="s">
        <v>206</v>
      </c>
      <c r="AV29" s="911"/>
      <c r="AW29" s="911"/>
      <c r="AX29" s="911"/>
      <c r="AY29" s="911"/>
      <c r="AZ29" s="947" t="s">
        <v>206</v>
      </c>
      <c r="BA29" s="947"/>
      <c r="BB29" s="947"/>
      <c r="BC29" s="947"/>
      <c r="BD29" s="947"/>
      <c r="BE29" s="912"/>
      <c r="BF29" s="912"/>
      <c r="BG29" s="912"/>
      <c r="BH29" s="912"/>
      <c r="BI29" s="913"/>
      <c r="BJ29" s="60"/>
      <c r="BK29" s="60"/>
      <c r="BL29" s="60"/>
      <c r="BM29" s="60"/>
      <c r="BN29" s="60"/>
      <c r="BO29" s="59"/>
      <c r="BP29" s="59"/>
      <c r="BQ29" s="56">
        <v>23</v>
      </c>
      <c r="BR29" s="76"/>
      <c r="BS29" s="907"/>
      <c r="BT29" s="908"/>
      <c r="BU29" s="908"/>
      <c r="BV29" s="908"/>
      <c r="BW29" s="908"/>
      <c r="BX29" s="908"/>
      <c r="BY29" s="908"/>
      <c r="BZ29" s="908"/>
      <c r="CA29" s="908"/>
      <c r="CB29" s="908"/>
      <c r="CC29" s="908"/>
      <c r="CD29" s="908"/>
      <c r="CE29" s="908"/>
      <c r="CF29" s="908"/>
      <c r="CG29" s="909"/>
      <c r="CH29" s="917"/>
      <c r="CI29" s="918"/>
      <c r="CJ29" s="918"/>
      <c r="CK29" s="918"/>
      <c r="CL29" s="928"/>
      <c r="CM29" s="917"/>
      <c r="CN29" s="918"/>
      <c r="CO29" s="918"/>
      <c r="CP29" s="918"/>
      <c r="CQ29" s="928"/>
      <c r="CR29" s="917"/>
      <c r="CS29" s="918"/>
      <c r="CT29" s="918"/>
      <c r="CU29" s="918"/>
      <c r="CV29" s="928"/>
      <c r="CW29" s="917"/>
      <c r="CX29" s="918"/>
      <c r="CY29" s="918"/>
      <c r="CZ29" s="918"/>
      <c r="DA29" s="928"/>
      <c r="DB29" s="917"/>
      <c r="DC29" s="918"/>
      <c r="DD29" s="918"/>
      <c r="DE29" s="918"/>
      <c r="DF29" s="928"/>
      <c r="DG29" s="917"/>
      <c r="DH29" s="918"/>
      <c r="DI29" s="918"/>
      <c r="DJ29" s="918"/>
      <c r="DK29" s="928"/>
      <c r="DL29" s="917"/>
      <c r="DM29" s="918"/>
      <c r="DN29" s="918"/>
      <c r="DO29" s="918"/>
      <c r="DP29" s="928"/>
      <c r="DQ29" s="917"/>
      <c r="DR29" s="918"/>
      <c r="DS29" s="918"/>
      <c r="DT29" s="918"/>
      <c r="DU29" s="928"/>
      <c r="DV29" s="907"/>
      <c r="DW29" s="908"/>
      <c r="DX29" s="908"/>
      <c r="DY29" s="908"/>
      <c r="DZ29" s="929"/>
      <c r="EA29" s="52"/>
    </row>
    <row r="30" spans="1:131" ht="26.25" customHeight="1" x14ac:dyDescent="0.2">
      <c r="A30" s="58">
        <v>3</v>
      </c>
      <c r="B30" s="907" t="s">
        <v>26</v>
      </c>
      <c r="C30" s="908"/>
      <c r="D30" s="908"/>
      <c r="E30" s="908"/>
      <c r="F30" s="908"/>
      <c r="G30" s="908"/>
      <c r="H30" s="908"/>
      <c r="I30" s="908"/>
      <c r="J30" s="908"/>
      <c r="K30" s="908"/>
      <c r="L30" s="908"/>
      <c r="M30" s="908"/>
      <c r="N30" s="908"/>
      <c r="O30" s="908"/>
      <c r="P30" s="909"/>
      <c r="Q30" s="910">
        <v>2946</v>
      </c>
      <c r="R30" s="911"/>
      <c r="S30" s="911"/>
      <c r="T30" s="911"/>
      <c r="U30" s="911"/>
      <c r="V30" s="911">
        <v>2937</v>
      </c>
      <c r="W30" s="911"/>
      <c r="X30" s="911"/>
      <c r="Y30" s="911"/>
      <c r="Z30" s="911"/>
      <c r="AA30" s="911">
        <v>9</v>
      </c>
      <c r="AB30" s="911"/>
      <c r="AC30" s="911"/>
      <c r="AD30" s="911"/>
      <c r="AE30" s="920"/>
      <c r="AF30" s="940">
        <v>9</v>
      </c>
      <c r="AG30" s="918"/>
      <c r="AH30" s="918"/>
      <c r="AI30" s="918"/>
      <c r="AJ30" s="941"/>
      <c r="AK30" s="919">
        <v>460</v>
      </c>
      <c r="AL30" s="911"/>
      <c r="AM30" s="911"/>
      <c r="AN30" s="911"/>
      <c r="AO30" s="911"/>
      <c r="AP30" s="911" t="s">
        <v>206</v>
      </c>
      <c r="AQ30" s="911"/>
      <c r="AR30" s="911"/>
      <c r="AS30" s="911"/>
      <c r="AT30" s="911"/>
      <c r="AU30" s="911" t="s">
        <v>206</v>
      </c>
      <c r="AV30" s="911"/>
      <c r="AW30" s="911"/>
      <c r="AX30" s="911"/>
      <c r="AY30" s="911"/>
      <c r="AZ30" s="947" t="s">
        <v>206</v>
      </c>
      <c r="BA30" s="947"/>
      <c r="BB30" s="947"/>
      <c r="BC30" s="947"/>
      <c r="BD30" s="947"/>
      <c r="BE30" s="912"/>
      <c r="BF30" s="912"/>
      <c r="BG30" s="912"/>
      <c r="BH30" s="912"/>
      <c r="BI30" s="913"/>
      <c r="BJ30" s="60"/>
      <c r="BK30" s="60"/>
      <c r="BL30" s="60"/>
      <c r="BM30" s="60"/>
      <c r="BN30" s="60"/>
      <c r="BO30" s="59"/>
      <c r="BP30" s="59"/>
      <c r="BQ30" s="56">
        <v>24</v>
      </c>
      <c r="BR30" s="76"/>
      <c r="BS30" s="907"/>
      <c r="BT30" s="908"/>
      <c r="BU30" s="908"/>
      <c r="BV30" s="908"/>
      <c r="BW30" s="908"/>
      <c r="BX30" s="908"/>
      <c r="BY30" s="908"/>
      <c r="BZ30" s="908"/>
      <c r="CA30" s="908"/>
      <c r="CB30" s="908"/>
      <c r="CC30" s="908"/>
      <c r="CD30" s="908"/>
      <c r="CE30" s="908"/>
      <c r="CF30" s="908"/>
      <c r="CG30" s="909"/>
      <c r="CH30" s="917"/>
      <c r="CI30" s="918"/>
      <c r="CJ30" s="918"/>
      <c r="CK30" s="918"/>
      <c r="CL30" s="928"/>
      <c r="CM30" s="917"/>
      <c r="CN30" s="918"/>
      <c r="CO30" s="918"/>
      <c r="CP30" s="918"/>
      <c r="CQ30" s="928"/>
      <c r="CR30" s="917"/>
      <c r="CS30" s="918"/>
      <c r="CT30" s="918"/>
      <c r="CU30" s="918"/>
      <c r="CV30" s="928"/>
      <c r="CW30" s="917"/>
      <c r="CX30" s="918"/>
      <c r="CY30" s="918"/>
      <c r="CZ30" s="918"/>
      <c r="DA30" s="928"/>
      <c r="DB30" s="917"/>
      <c r="DC30" s="918"/>
      <c r="DD30" s="918"/>
      <c r="DE30" s="918"/>
      <c r="DF30" s="928"/>
      <c r="DG30" s="917"/>
      <c r="DH30" s="918"/>
      <c r="DI30" s="918"/>
      <c r="DJ30" s="918"/>
      <c r="DK30" s="928"/>
      <c r="DL30" s="917"/>
      <c r="DM30" s="918"/>
      <c r="DN30" s="918"/>
      <c r="DO30" s="918"/>
      <c r="DP30" s="928"/>
      <c r="DQ30" s="917"/>
      <c r="DR30" s="918"/>
      <c r="DS30" s="918"/>
      <c r="DT30" s="918"/>
      <c r="DU30" s="928"/>
      <c r="DV30" s="907"/>
      <c r="DW30" s="908"/>
      <c r="DX30" s="908"/>
      <c r="DY30" s="908"/>
      <c r="DZ30" s="929"/>
      <c r="EA30" s="52"/>
    </row>
    <row r="31" spans="1:131" ht="26.25" customHeight="1" x14ac:dyDescent="0.2">
      <c r="A31" s="58">
        <v>4</v>
      </c>
      <c r="B31" s="907" t="s">
        <v>419</v>
      </c>
      <c r="C31" s="908"/>
      <c r="D31" s="908"/>
      <c r="E31" s="908"/>
      <c r="F31" s="908"/>
      <c r="G31" s="908"/>
      <c r="H31" s="908"/>
      <c r="I31" s="908"/>
      <c r="J31" s="908"/>
      <c r="K31" s="908"/>
      <c r="L31" s="908"/>
      <c r="M31" s="908"/>
      <c r="N31" s="908"/>
      <c r="O31" s="908"/>
      <c r="P31" s="909"/>
      <c r="Q31" s="910">
        <v>11</v>
      </c>
      <c r="R31" s="911"/>
      <c r="S31" s="911"/>
      <c r="T31" s="911"/>
      <c r="U31" s="911"/>
      <c r="V31" s="911">
        <v>10</v>
      </c>
      <c r="W31" s="911"/>
      <c r="X31" s="911"/>
      <c r="Y31" s="911"/>
      <c r="Z31" s="911"/>
      <c r="AA31" s="911">
        <v>1</v>
      </c>
      <c r="AB31" s="911"/>
      <c r="AC31" s="911"/>
      <c r="AD31" s="911"/>
      <c r="AE31" s="920"/>
      <c r="AF31" s="940">
        <v>1</v>
      </c>
      <c r="AG31" s="918"/>
      <c r="AH31" s="918"/>
      <c r="AI31" s="918"/>
      <c r="AJ31" s="941"/>
      <c r="AK31" s="919">
        <v>0</v>
      </c>
      <c r="AL31" s="911"/>
      <c r="AM31" s="911"/>
      <c r="AN31" s="911"/>
      <c r="AO31" s="911"/>
      <c r="AP31" s="911" t="s">
        <v>206</v>
      </c>
      <c r="AQ31" s="911"/>
      <c r="AR31" s="911"/>
      <c r="AS31" s="911"/>
      <c r="AT31" s="911"/>
      <c r="AU31" s="911" t="s">
        <v>206</v>
      </c>
      <c r="AV31" s="911"/>
      <c r="AW31" s="911"/>
      <c r="AX31" s="911"/>
      <c r="AY31" s="911"/>
      <c r="AZ31" s="947" t="s">
        <v>206</v>
      </c>
      <c r="BA31" s="947"/>
      <c r="BB31" s="947"/>
      <c r="BC31" s="947"/>
      <c r="BD31" s="947"/>
      <c r="BE31" s="912"/>
      <c r="BF31" s="912"/>
      <c r="BG31" s="912"/>
      <c r="BH31" s="912"/>
      <c r="BI31" s="913"/>
      <c r="BJ31" s="60"/>
      <c r="BK31" s="60"/>
      <c r="BL31" s="60"/>
      <c r="BM31" s="60"/>
      <c r="BN31" s="60"/>
      <c r="BO31" s="59"/>
      <c r="BP31" s="59"/>
      <c r="BQ31" s="56">
        <v>25</v>
      </c>
      <c r="BR31" s="76"/>
      <c r="BS31" s="907"/>
      <c r="BT31" s="908"/>
      <c r="BU31" s="908"/>
      <c r="BV31" s="908"/>
      <c r="BW31" s="908"/>
      <c r="BX31" s="908"/>
      <c r="BY31" s="908"/>
      <c r="BZ31" s="908"/>
      <c r="CA31" s="908"/>
      <c r="CB31" s="908"/>
      <c r="CC31" s="908"/>
      <c r="CD31" s="908"/>
      <c r="CE31" s="908"/>
      <c r="CF31" s="908"/>
      <c r="CG31" s="909"/>
      <c r="CH31" s="917"/>
      <c r="CI31" s="918"/>
      <c r="CJ31" s="918"/>
      <c r="CK31" s="918"/>
      <c r="CL31" s="928"/>
      <c r="CM31" s="917"/>
      <c r="CN31" s="918"/>
      <c r="CO31" s="918"/>
      <c r="CP31" s="918"/>
      <c r="CQ31" s="928"/>
      <c r="CR31" s="917"/>
      <c r="CS31" s="918"/>
      <c r="CT31" s="918"/>
      <c r="CU31" s="918"/>
      <c r="CV31" s="928"/>
      <c r="CW31" s="917"/>
      <c r="CX31" s="918"/>
      <c r="CY31" s="918"/>
      <c r="CZ31" s="918"/>
      <c r="DA31" s="928"/>
      <c r="DB31" s="917"/>
      <c r="DC31" s="918"/>
      <c r="DD31" s="918"/>
      <c r="DE31" s="918"/>
      <c r="DF31" s="928"/>
      <c r="DG31" s="917"/>
      <c r="DH31" s="918"/>
      <c r="DI31" s="918"/>
      <c r="DJ31" s="918"/>
      <c r="DK31" s="928"/>
      <c r="DL31" s="917"/>
      <c r="DM31" s="918"/>
      <c r="DN31" s="918"/>
      <c r="DO31" s="918"/>
      <c r="DP31" s="928"/>
      <c r="DQ31" s="917"/>
      <c r="DR31" s="918"/>
      <c r="DS31" s="918"/>
      <c r="DT31" s="918"/>
      <c r="DU31" s="928"/>
      <c r="DV31" s="907"/>
      <c r="DW31" s="908"/>
      <c r="DX31" s="908"/>
      <c r="DY31" s="908"/>
      <c r="DZ31" s="929"/>
      <c r="EA31" s="52"/>
    </row>
    <row r="32" spans="1:131" ht="26.25" customHeight="1" x14ac:dyDescent="0.2">
      <c r="A32" s="58">
        <v>5</v>
      </c>
      <c r="B32" s="907" t="s">
        <v>231</v>
      </c>
      <c r="C32" s="908"/>
      <c r="D32" s="908"/>
      <c r="E32" s="908"/>
      <c r="F32" s="908"/>
      <c r="G32" s="908"/>
      <c r="H32" s="908"/>
      <c r="I32" s="908"/>
      <c r="J32" s="908"/>
      <c r="K32" s="908"/>
      <c r="L32" s="908"/>
      <c r="M32" s="908"/>
      <c r="N32" s="908"/>
      <c r="O32" s="908"/>
      <c r="P32" s="909"/>
      <c r="Q32" s="910">
        <v>346</v>
      </c>
      <c r="R32" s="911"/>
      <c r="S32" s="911"/>
      <c r="T32" s="911"/>
      <c r="U32" s="911"/>
      <c r="V32" s="911">
        <v>342</v>
      </c>
      <c r="W32" s="911"/>
      <c r="X32" s="911"/>
      <c r="Y32" s="911"/>
      <c r="Z32" s="911"/>
      <c r="AA32" s="911">
        <v>3</v>
      </c>
      <c r="AB32" s="911"/>
      <c r="AC32" s="911"/>
      <c r="AD32" s="911"/>
      <c r="AE32" s="920"/>
      <c r="AF32" s="940">
        <v>3</v>
      </c>
      <c r="AG32" s="918"/>
      <c r="AH32" s="918"/>
      <c r="AI32" s="918"/>
      <c r="AJ32" s="941"/>
      <c r="AK32" s="919">
        <v>127</v>
      </c>
      <c r="AL32" s="911"/>
      <c r="AM32" s="911"/>
      <c r="AN32" s="911"/>
      <c r="AO32" s="911"/>
      <c r="AP32" s="911" t="s">
        <v>206</v>
      </c>
      <c r="AQ32" s="911"/>
      <c r="AR32" s="911"/>
      <c r="AS32" s="911"/>
      <c r="AT32" s="911"/>
      <c r="AU32" s="911" t="s">
        <v>206</v>
      </c>
      <c r="AV32" s="911"/>
      <c r="AW32" s="911"/>
      <c r="AX32" s="911"/>
      <c r="AY32" s="911"/>
      <c r="AZ32" s="947" t="s">
        <v>206</v>
      </c>
      <c r="BA32" s="947"/>
      <c r="BB32" s="947"/>
      <c r="BC32" s="947"/>
      <c r="BD32" s="947"/>
      <c r="BE32" s="912"/>
      <c r="BF32" s="912"/>
      <c r="BG32" s="912"/>
      <c r="BH32" s="912"/>
      <c r="BI32" s="913"/>
      <c r="BJ32" s="60"/>
      <c r="BK32" s="60"/>
      <c r="BL32" s="60"/>
      <c r="BM32" s="60"/>
      <c r="BN32" s="60"/>
      <c r="BO32" s="59"/>
      <c r="BP32" s="59"/>
      <c r="BQ32" s="56">
        <v>26</v>
      </c>
      <c r="BR32" s="76"/>
      <c r="BS32" s="907"/>
      <c r="BT32" s="908"/>
      <c r="BU32" s="908"/>
      <c r="BV32" s="908"/>
      <c r="BW32" s="908"/>
      <c r="BX32" s="908"/>
      <c r="BY32" s="908"/>
      <c r="BZ32" s="908"/>
      <c r="CA32" s="908"/>
      <c r="CB32" s="908"/>
      <c r="CC32" s="908"/>
      <c r="CD32" s="908"/>
      <c r="CE32" s="908"/>
      <c r="CF32" s="908"/>
      <c r="CG32" s="909"/>
      <c r="CH32" s="917"/>
      <c r="CI32" s="918"/>
      <c r="CJ32" s="918"/>
      <c r="CK32" s="918"/>
      <c r="CL32" s="928"/>
      <c r="CM32" s="917"/>
      <c r="CN32" s="918"/>
      <c r="CO32" s="918"/>
      <c r="CP32" s="918"/>
      <c r="CQ32" s="928"/>
      <c r="CR32" s="917"/>
      <c r="CS32" s="918"/>
      <c r="CT32" s="918"/>
      <c r="CU32" s="918"/>
      <c r="CV32" s="928"/>
      <c r="CW32" s="917"/>
      <c r="CX32" s="918"/>
      <c r="CY32" s="918"/>
      <c r="CZ32" s="918"/>
      <c r="DA32" s="928"/>
      <c r="DB32" s="917"/>
      <c r="DC32" s="918"/>
      <c r="DD32" s="918"/>
      <c r="DE32" s="918"/>
      <c r="DF32" s="928"/>
      <c r="DG32" s="917"/>
      <c r="DH32" s="918"/>
      <c r="DI32" s="918"/>
      <c r="DJ32" s="918"/>
      <c r="DK32" s="928"/>
      <c r="DL32" s="917"/>
      <c r="DM32" s="918"/>
      <c r="DN32" s="918"/>
      <c r="DO32" s="918"/>
      <c r="DP32" s="928"/>
      <c r="DQ32" s="917"/>
      <c r="DR32" s="918"/>
      <c r="DS32" s="918"/>
      <c r="DT32" s="918"/>
      <c r="DU32" s="928"/>
      <c r="DV32" s="907"/>
      <c r="DW32" s="908"/>
      <c r="DX32" s="908"/>
      <c r="DY32" s="908"/>
      <c r="DZ32" s="929"/>
      <c r="EA32" s="52"/>
    </row>
    <row r="33" spans="1:131" ht="26.25" customHeight="1" x14ac:dyDescent="0.2">
      <c r="A33" s="58">
        <v>6</v>
      </c>
      <c r="B33" s="907" t="s">
        <v>420</v>
      </c>
      <c r="C33" s="908"/>
      <c r="D33" s="908"/>
      <c r="E33" s="908"/>
      <c r="F33" s="908"/>
      <c r="G33" s="908"/>
      <c r="H33" s="908"/>
      <c r="I33" s="908"/>
      <c r="J33" s="908"/>
      <c r="K33" s="908"/>
      <c r="L33" s="908"/>
      <c r="M33" s="908"/>
      <c r="N33" s="908"/>
      <c r="O33" s="908"/>
      <c r="P33" s="909"/>
      <c r="Q33" s="910">
        <v>782</v>
      </c>
      <c r="R33" s="911"/>
      <c r="S33" s="911"/>
      <c r="T33" s="911"/>
      <c r="U33" s="911"/>
      <c r="V33" s="911">
        <v>713</v>
      </c>
      <c r="W33" s="911"/>
      <c r="X33" s="911"/>
      <c r="Y33" s="911"/>
      <c r="Z33" s="911"/>
      <c r="AA33" s="911">
        <v>69</v>
      </c>
      <c r="AB33" s="911"/>
      <c r="AC33" s="911"/>
      <c r="AD33" s="911"/>
      <c r="AE33" s="920"/>
      <c r="AF33" s="940">
        <v>774</v>
      </c>
      <c r="AG33" s="918"/>
      <c r="AH33" s="918"/>
      <c r="AI33" s="918"/>
      <c r="AJ33" s="941"/>
      <c r="AK33" s="919">
        <v>243</v>
      </c>
      <c r="AL33" s="911"/>
      <c r="AM33" s="911"/>
      <c r="AN33" s="911"/>
      <c r="AO33" s="911"/>
      <c r="AP33" s="911">
        <v>5233</v>
      </c>
      <c r="AQ33" s="911"/>
      <c r="AR33" s="911"/>
      <c r="AS33" s="911"/>
      <c r="AT33" s="911"/>
      <c r="AU33" s="911">
        <v>2459</v>
      </c>
      <c r="AV33" s="911"/>
      <c r="AW33" s="911"/>
      <c r="AX33" s="911"/>
      <c r="AY33" s="911"/>
      <c r="AZ33" s="947" t="s">
        <v>206</v>
      </c>
      <c r="BA33" s="947"/>
      <c r="BB33" s="947"/>
      <c r="BC33" s="947"/>
      <c r="BD33" s="947"/>
      <c r="BE33" s="912" t="s">
        <v>146</v>
      </c>
      <c r="BF33" s="912"/>
      <c r="BG33" s="912"/>
      <c r="BH33" s="912"/>
      <c r="BI33" s="913"/>
      <c r="BJ33" s="60"/>
      <c r="BK33" s="60"/>
      <c r="BL33" s="60"/>
      <c r="BM33" s="60"/>
      <c r="BN33" s="60"/>
      <c r="BO33" s="59"/>
      <c r="BP33" s="59"/>
      <c r="BQ33" s="56">
        <v>27</v>
      </c>
      <c r="BR33" s="76"/>
      <c r="BS33" s="907"/>
      <c r="BT33" s="908"/>
      <c r="BU33" s="908"/>
      <c r="BV33" s="908"/>
      <c r="BW33" s="908"/>
      <c r="BX33" s="908"/>
      <c r="BY33" s="908"/>
      <c r="BZ33" s="908"/>
      <c r="CA33" s="908"/>
      <c r="CB33" s="908"/>
      <c r="CC33" s="908"/>
      <c r="CD33" s="908"/>
      <c r="CE33" s="908"/>
      <c r="CF33" s="908"/>
      <c r="CG33" s="909"/>
      <c r="CH33" s="917"/>
      <c r="CI33" s="918"/>
      <c r="CJ33" s="918"/>
      <c r="CK33" s="918"/>
      <c r="CL33" s="928"/>
      <c r="CM33" s="917"/>
      <c r="CN33" s="918"/>
      <c r="CO33" s="918"/>
      <c r="CP33" s="918"/>
      <c r="CQ33" s="928"/>
      <c r="CR33" s="917"/>
      <c r="CS33" s="918"/>
      <c r="CT33" s="918"/>
      <c r="CU33" s="918"/>
      <c r="CV33" s="928"/>
      <c r="CW33" s="917"/>
      <c r="CX33" s="918"/>
      <c r="CY33" s="918"/>
      <c r="CZ33" s="918"/>
      <c r="DA33" s="928"/>
      <c r="DB33" s="917"/>
      <c r="DC33" s="918"/>
      <c r="DD33" s="918"/>
      <c r="DE33" s="918"/>
      <c r="DF33" s="928"/>
      <c r="DG33" s="917"/>
      <c r="DH33" s="918"/>
      <c r="DI33" s="918"/>
      <c r="DJ33" s="918"/>
      <c r="DK33" s="928"/>
      <c r="DL33" s="917"/>
      <c r="DM33" s="918"/>
      <c r="DN33" s="918"/>
      <c r="DO33" s="918"/>
      <c r="DP33" s="928"/>
      <c r="DQ33" s="917"/>
      <c r="DR33" s="918"/>
      <c r="DS33" s="918"/>
      <c r="DT33" s="918"/>
      <c r="DU33" s="928"/>
      <c r="DV33" s="907"/>
      <c r="DW33" s="908"/>
      <c r="DX33" s="908"/>
      <c r="DY33" s="908"/>
      <c r="DZ33" s="929"/>
      <c r="EA33" s="52"/>
    </row>
    <row r="34" spans="1:131" ht="26.25" customHeight="1" x14ac:dyDescent="0.2">
      <c r="A34" s="58">
        <v>7</v>
      </c>
      <c r="B34" s="907" t="s">
        <v>236</v>
      </c>
      <c r="C34" s="908"/>
      <c r="D34" s="908"/>
      <c r="E34" s="908"/>
      <c r="F34" s="908"/>
      <c r="G34" s="908"/>
      <c r="H34" s="908"/>
      <c r="I34" s="908"/>
      <c r="J34" s="908"/>
      <c r="K34" s="908"/>
      <c r="L34" s="908"/>
      <c r="M34" s="908"/>
      <c r="N34" s="908"/>
      <c r="O34" s="908"/>
      <c r="P34" s="909"/>
      <c r="Q34" s="910">
        <v>1654</v>
      </c>
      <c r="R34" s="911"/>
      <c r="S34" s="911"/>
      <c r="T34" s="911"/>
      <c r="U34" s="911"/>
      <c r="V34" s="911">
        <v>1653</v>
      </c>
      <c r="W34" s="911"/>
      <c r="X34" s="911"/>
      <c r="Y34" s="911"/>
      <c r="Z34" s="911"/>
      <c r="AA34" s="911">
        <v>1</v>
      </c>
      <c r="AB34" s="911"/>
      <c r="AC34" s="911"/>
      <c r="AD34" s="911"/>
      <c r="AE34" s="920"/>
      <c r="AF34" s="940">
        <v>1</v>
      </c>
      <c r="AG34" s="918"/>
      <c r="AH34" s="918"/>
      <c r="AI34" s="918"/>
      <c r="AJ34" s="941"/>
      <c r="AK34" s="919">
        <v>922</v>
      </c>
      <c r="AL34" s="911"/>
      <c r="AM34" s="911"/>
      <c r="AN34" s="911"/>
      <c r="AO34" s="911"/>
      <c r="AP34" s="911">
        <v>7610</v>
      </c>
      <c r="AQ34" s="911"/>
      <c r="AR34" s="911"/>
      <c r="AS34" s="911"/>
      <c r="AT34" s="911"/>
      <c r="AU34" s="911">
        <v>7419</v>
      </c>
      <c r="AV34" s="911"/>
      <c r="AW34" s="911"/>
      <c r="AX34" s="911"/>
      <c r="AY34" s="911"/>
      <c r="AZ34" s="947" t="s">
        <v>206</v>
      </c>
      <c r="BA34" s="947"/>
      <c r="BB34" s="947"/>
      <c r="BC34" s="947"/>
      <c r="BD34" s="947"/>
      <c r="BE34" s="912" t="s">
        <v>28</v>
      </c>
      <c r="BF34" s="912"/>
      <c r="BG34" s="912"/>
      <c r="BH34" s="912"/>
      <c r="BI34" s="913"/>
      <c r="BJ34" s="60"/>
      <c r="BK34" s="60"/>
      <c r="BL34" s="60"/>
      <c r="BM34" s="60"/>
      <c r="BN34" s="60"/>
      <c r="BO34" s="59"/>
      <c r="BP34" s="59"/>
      <c r="BQ34" s="56">
        <v>28</v>
      </c>
      <c r="BR34" s="76"/>
      <c r="BS34" s="907"/>
      <c r="BT34" s="908"/>
      <c r="BU34" s="908"/>
      <c r="BV34" s="908"/>
      <c r="BW34" s="908"/>
      <c r="BX34" s="908"/>
      <c r="BY34" s="908"/>
      <c r="BZ34" s="908"/>
      <c r="CA34" s="908"/>
      <c r="CB34" s="908"/>
      <c r="CC34" s="908"/>
      <c r="CD34" s="908"/>
      <c r="CE34" s="908"/>
      <c r="CF34" s="908"/>
      <c r="CG34" s="909"/>
      <c r="CH34" s="917"/>
      <c r="CI34" s="918"/>
      <c r="CJ34" s="918"/>
      <c r="CK34" s="918"/>
      <c r="CL34" s="928"/>
      <c r="CM34" s="917"/>
      <c r="CN34" s="918"/>
      <c r="CO34" s="918"/>
      <c r="CP34" s="918"/>
      <c r="CQ34" s="928"/>
      <c r="CR34" s="917"/>
      <c r="CS34" s="918"/>
      <c r="CT34" s="918"/>
      <c r="CU34" s="918"/>
      <c r="CV34" s="928"/>
      <c r="CW34" s="917"/>
      <c r="CX34" s="918"/>
      <c r="CY34" s="918"/>
      <c r="CZ34" s="918"/>
      <c r="DA34" s="928"/>
      <c r="DB34" s="917"/>
      <c r="DC34" s="918"/>
      <c r="DD34" s="918"/>
      <c r="DE34" s="918"/>
      <c r="DF34" s="928"/>
      <c r="DG34" s="917"/>
      <c r="DH34" s="918"/>
      <c r="DI34" s="918"/>
      <c r="DJ34" s="918"/>
      <c r="DK34" s="928"/>
      <c r="DL34" s="917"/>
      <c r="DM34" s="918"/>
      <c r="DN34" s="918"/>
      <c r="DO34" s="918"/>
      <c r="DP34" s="928"/>
      <c r="DQ34" s="917"/>
      <c r="DR34" s="918"/>
      <c r="DS34" s="918"/>
      <c r="DT34" s="918"/>
      <c r="DU34" s="928"/>
      <c r="DV34" s="907"/>
      <c r="DW34" s="908"/>
      <c r="DX34" s="908"/>
      <c r="DY34" s="908"/>
      <c r="DZ34" s="929"/>
      <c r="EA34" s="52"/>
    </row>
    <row r="35" spans="1:131" ht="26.25" customHeight="1" x14ac:dyDescent="0.2">
      <c r="A35" s="58">
        <v>8</v>
      </c>
      <c r="B35" s="907" t="s">
        <v>319</v>
      </c>
      <c r="C35" s="908"/>
      <c r="D35" s="908"/>
      <c r="E35" s="908"/>
      <c r="F35" s="908"/>
      <c r="G35" s="908"/>
      <c r="H35" s="908"/>
      <c r="I35" s="908"/>
      <c r="J35" s="908"/>
      <c r="K35" s="908"/>
      <c r="L35" s="908"/>
      <c r="M35" s="908"/>
      <c r="N35" s="908"/>
      <c r="O35" s="908"/>
      <c r="P35" s="909"/>
      <c r="Q35" s="910">
        <v>32</v>
      </c>
      <c r="R35" s="911"/>
      <c r="S35" s="911"/>
      <c r="T35" s="911"/>
      <c r="U35" s="911"/>
      <c r="V35" s="911">
        <v>32</v>
      </c>
      <c r="W35" s="911"/>
      <c r="X35" s="911"/>
      <c r="Y35" s="911"/>
      <c r="Z35" s="911"/>
      <c r="AA35" s="911">
        <v>0</v>
      </c>
      <c r="AB35" s="911"/>
      <c r="AC35" s="911"/>
      <c r="AD35" s="911"/>
      <c r="AE35" s="920"/>
      <c r="AF35" s="940">
        <v>0</v>
      </c>
      <c r="AG35" s="918"/>
      <c r="AH35" s="918"/>
      <c r="AI35" s="918"/>
      <c r="AJ35" s="941"/>
      <c r="AK35" s="919">
        <v>28</v>
      </c>
      <c r="AL35" s="911"/>
      <c r="AM35" s="911"/>
      <c r="AN35" s="911"/>
      <c r="AO35" s="911"/>
      <c r="AP35" s="911">
        <v>161</v>
      </c>
      <c r="AQ35" s="911"/>
      <c r="AR35" s="911"/>
      <c r="AS35" s="911"/>
      <c r="AT35" s="911"/>
      <c r="AU35" s="911">
        <v>161</v>
      </c>
      <c r="AV35" s="911"/>
      <c r="AW35" s="911"/>
      <c r="AX35" s="911"/>
      <c r="AY35" s="911"/>
      <c r="AZ35" s="947" t="s">
        <v>206</v>
      </c>
      <c r="BA35" s="947"/>
      <c r="BB35" s="947"/>
      <c r="BC35" s="947"/>
      <c r="BD35" s="947"/>
      <c r="BE35" s="912" t="s">
        <v>28</v>
      </c>
      <c r="BF35" s="912"/>
      <c r="BG35" s="912"/>
      <c r="BH35" s="912"/>
      <c r="BI35" s="913"/>
      <c r="BJ35" s="60"/>
      <c r="BK35" s="60"/>
      <c r="BL35" s="60"/>
      <c r="BM35" s="60"/>
      <c r="BN35" s="60"/>
      <c r="BO35" s="59"/>
      <c r="BP35" s="59"/>
      <c r="BQ35" s="56">
        <v>29</v>
      </c>
      <c r="BR35" s="76"/>
      <c r="BS35" s="907"/>
      <c r="BT35" s="908"/>
      <c r="BU35" s="908"/>
      <c r="BV35" s="908"/>
      <c r="BW35" s="908"/>
      <c r="BX35" s="908"/>
      <c r="BY35" s="908"/>
      <c r="BZ35" s="908"/>
      <c r="CA35" s="908"/>
      <c r="CB35" s="908"/>
      <c r="CC35" s="908"/>
      <c r="CD35" s="908"/>
      <c r="CE35" s="908"/>
      <c r="CF35" s="908"/>
      <c r="CG35" s="909"/>
      <c r="CH35" s="917"/>
      <c r="CI35" s="918"/>
      <c r="CJ35" s="918"/>
      <c r="CK35" s="918"/>
      <c r="CL35" s="928"/>
      <c r="CM35" s="917"/>
      <c r="CN35" s="918"/>
      <c r="CO35" s="918"/>
      <c r="CP35" s="918"/>
      <c r="CQ35" s="928"/>
      <c r="CR35" s="917"/>
      <c r="CS35" s="918"/>
      <c r="CT35" s="918"/>
      <c r="CU35" s="918"/>
      <c r="CV35" s="928"/>
      <c r="CW35" s="917"/>
      <c r="CX35" s="918"/>
      <c r="CY35" s="918"/>
      <c r="CZ35" s="918"/>
      <c r="DA35" s="928"/>
      <c r="DB35" s="917"/>
      <c r="DC35" s="918"/>
      <c r="DD35" s="918"/>
      <c r="DE35" s="918"/>
      <c r="DF35" s="928"/>
      <c r="DG35" s="917"/>
      <c r="DH35" s="918"/>
      <c r="DI35" s="918"/>
      <c r="DJ35" s="918"/>
      <c r="DK35" s="928"/>
      <c r="DL35" s="917"/>
      <c r="DM35" s="918"/>
      <c r="DN35" s="918"/>
      <c r="DO35" s="918"/>
      <c r="DP35" s="928"/>
      <c r="DQ35" s="917"/>
      <c r="DR35" s="918"/>
      <c r="DS35" s="918"/>
      <c r="DT35" s="918"/>
      <c r="DU35" s="928"/>
      <c r="DV35" s="907"/>
      <c r="DW35" s="908"/>
      <c r="DX35" s="908"/>
      <c r="DY35" s="908"/>
      <c r="DZ35" s="929"/>
      <c r="EA35" s="52"/>
    </row>
    <row r="36" spans="1:131" ht="26.25" customHeight="1" x14ac:dyDescent="0.2">
      <c r="A36" s="58">
        <v>9</v>
      </c>
      <c r="B36" s="907"/>
      <c r="C36" s="908"/>
      <c r="D36" s="908"/>
      <c r="E36" s="908"/>
      <c r="F36" s="908"/>
      <c r="G36" s="908"/>
      <c r="H36" s="908"/>
      <c r="I36" s="908"/>
      <c r="J36" s="908"/>
      <c r="K36" s="908"/>
      <c r="L36" s="908"/>
      <c r="M36" s="908"/>
      <c r="N36" s="908"/>
      <c r="O36" s="908"/>
      <c r="P36" s="909"/>
      <c r="Q36" s="910"/>
      <c r="R36" s="911"/>
      <c r="S36" s="911"/>
      <c r="T36" s="911"/>
      <c r="U36" s="911"/>
      <c r="V36" s="911"/>
      <c r="W36" s="911"/>
      <c r="X36" s="911"/>
      <c r="Y36" s="911"/>
      <c r="Z36" s="911"/>
      <c r="AA36" s="911"/>
      <c r="AB36" s="911"/>
      <c r="AC36" s="911"/>
      <c r="AD36" s="911"/>
      <c r="AE36" s="920"/>
      <c r="AF36" s="940"/>
      <c r="AG36" s="918"/>
      <c r="AH36" s="918"/>
      <c r="AI36" s="918"/>
      <c r="AJ36" s="941"/>
      <c r="AK36" s="919"/>
      <c r="AL36" s="911"/>
      <c r="AM36" s="911"/>
      <c r="AN36" s="911"/>
      <c r="AO36" s="911"/>
      <c r="AP36" s="911"/>
      <c r="AQ36" s="911"/>
      <c r="AR36" s="911"/>
      <c r="AS36" s="911"/>
      <c r="AT36" s="911"/>
      <c r="AU36" s="911"/>
      <c r="AV36" s="911"/>
      <c r="AW36" s="911"/>
      <c r="AX36" s="911"/>
      <c r="AY36" s="911"/>
      <c r="AZ36" s="947"/>
      <c r="BA36" s="947"/>
      <c r="BB36" s="947"/>
      <c r="BC36" s="947"/>
      <c r="BD36" s="947"/>
      <c r="BE36" s="912"/>
      <c r="BF36" s="912"/>
      <c r="BG36" s="912"/>
      <c r="BH36" s="912"/>
      <c r="BI36" s="913"/>
      <c r="BJ36" s="60"/>
      <c r="BK36" s="60"/>
      <c r="BL36" s="60"/>
      <c r="BM36" s="60"/>
      <c r="BN36" s="60"/>
      <c r="BO36" s="59"/>
      <c r="BP36" s="59"/>
      <c r="BQ36" s="56">
        <v>30</v>
      </c>
      <c r="BR36" s="76"/>
      <c r="BS36" s="907"/>
      <c r="BT36" s="908"/>
      <c r="BU36" s="908"/>
      <c r="BV36" s="908"/>
      <c r="BW36" s="908"/>
      <c r="BX36" s="908"/>
      <c r="BY36" s="908"/>
      <c r="BZ36" s="908"/>
      <c r="CA36" s="908"/>
      <c r="CB36" s="908"/>
      <c r="CC36" s="908"/>
      <c r="CD36" s="908"/>
      <c r="CE36" s="908"/>
      <c r="CF36" s="908"/>
      <c r="CG36" s="909"/>
      <c r="CH36" s="917"/>
      <c r="CI36" s="918"/>
      <c r="CJ36" s="918"/>
      <c r="CK36" s="918"/>
      <c r="CL36" s="928"/>
      <c r="CM36" s="917"/>
      <c r="CN36" s="918"/>
      <c r="CO36" s="918"/>
      <c r="CP36" s="918"/>
      <c r="CQ36" s="928"/>
      <c r="CR36" s="917"/>
      <c r="CS36" s="918"/>
      <c r="CT36" s="918"/>
      <c r="CU36" s="918"/>
      <c r="CV36" s="928"/>
      <c r="CW36" s="917"/>
      <c r="CX36" s="918"/>
      <c r="CY36" s="918"/>
      <c r="CZ36" s="918"/>
      <c r="DA36" s="928"/>
      <c r="DB36" s="917"/>
      <c r="DC36" s="918"/>
      <c r="DD36" s="918"/>
      <c r="DE36" s="918"/>
      <c r="DF36" s="928"/>
      <c r="DG36" s="917"/>
      <c r="DH36" s="918"/>
      <c r="DI36" s="918"/>
      <c r="DJ36" s="918"/>
      <c r="DK36" s="928"/>
      <c r="DL36" s="917"/>
      <c r="DM36" s="918"/>
      <c r="DN36" s="918"/>
      <c r="DO36" s="918"/>
      <c r="DP36" s="928"/>
      <c r="DQ36" s="917"/>
      <c r="DR36" s="918"/>
      <c r="DS36" s="918"/>
      <c r="DT36" s="918"/>
      <c r="DU36" s="928"/>
      <c r="DV36" s="907"/>
      <c r="DW36" s="908"/>
      <c r="DX36" s="908"/>
      <c r="DY36" s="908"/>
      <c r="DZ36" s="929"/>
      <c r="EA36" s="52"/>
    </row>
    <row r="37" spans="1:131" ht="26.25" customHeight="1" x14ac:dyDescent="0.2">
      <c r="A37" s="58">
        <v>10</v>
      </c>
      <c r="B37" s="907"/>
      <c r="C37" s="908"/>
      <c r="D37" s="908"/>
      <c r="E37" s="908"/>
      <c r="F37" s="908"/>
      <c r="G37" s="908"/>
      <c r="H37" s="908"/>
      <c r="I37" s="908"/>
      <c r="J37" s="908"/>
      <c r="K37" s="908"/>
      <c r="L37" s="908"/>
      <c r="M37" s="908"/>
      <c r="N37" s="908"/>
      <c r="O37" s="908"/>
      <c r="P37" s="909"/>
      <c r="Q37" s="910"/>
      <c r="R37" s="911"/>
      <c r="S37" s="911"/>
      <c r="T37" s="911"/>
      <c r="U37" s="911"/>
      <c r="V37" s="911"/>
      <c r="W37" s="911"/>
      <c r="X37" s="911"/>
      <c r="Y37" s="911"/>
      <c r="Z37" s="911"/>
      <c r="AA37" s="911"/>
      <c r="AB37" s="911"/>
      <c r="AC37" s="911"/>
      <c r="AD37" s="911"/>
      <c r="AE37" s="920"/>
      <c r="AF37" s="940"/>
      <c r="AG37" s="918"/>
      <c r="AH37" s="918"/>
      <c r="AI37" s="918"/>
      <c r="AJ37" s="941"/>
      <c r="AK37" s="919"/>
      <c r="AL37" s="911"/>
      <c r="AM37" s="911"/>
      <c r="AN37" s="911"/>
      <c r="AO37" s="911"/>
      <c r="AP37" s="911"/>
      <c r="AQ37" s="911"/>
      <c r="AR37" s="911"/>
      <c r="AS37" s="911"/>
      <c r="AT37" s="911"/>
      <c r="AU37" s="911"/>
      <c r="AV37" s="911"/>
      <c r="AW37" s="911"/>
      <c r="AX37" s="911"/>
      <c r="AY37" s="911"/>
      <c r="AZ37" s="947"/>
      <c r="BA37" s="947"/>
      <c r="BB37" s="947"/>
      <c r="BC37" s="947"/>
      <c r="BD37" s="947"/>
      <c r="BE37" s="912"/>
      <c r="BF37" s="912"/>
      <c r="BG37" s="912"/>
      <c r="BH37" s="912"/>
      <c r="BI37" s="913"/>
      <c r="BJ37" s="60"/>
      <c r="BK37" s="60"/>
      <c r="BL37" s="60"/>
      <c r="BM37" s="60"/>
      <c r="BN37" s="60"/>
      <c r="BO37" s="59"/>
      <c r="BP37" s="59"/>
      <c r="BQ37" s="56">
        <v>31</v>
      </c>
      <c r="BR37" s="76"/>
      <c r="BS37" s="907"/>
      <c r="BT37" s="908"/>
      <c r="BU37" s="908"/>
      <c r="BV37" s="908"/>
      <c r="BW37" s="908"/>
      <c r="BX37" s="908"/>
      <c r="BY37" s="908"/>
      <c r="BZ37" s="908"/>
      <c r="CA37" s="908"/>
      <c r="CB37" s="908"/>
      <c r="CC37" s="908"/>
      <c r="CD37" s="908"/>
      <c r="CE37" s="908"/>
      <c r="CF37" s="908"/>
      <c r="CG37" s="909"/>
      <c r="CH37" s="917"/>
      <c r="CI37" s="918"/>
      <c r="CJ37" s="918"/>
      <c r="CK37" s="918"/>
      <c r="CL37" s="928"/>
      <c r="CM37" s="917"/>
      <c r="CN37" s="918"/>
      <c r="CO37" s="918"/>
      <c r="CP37" s="918"/>
      <c r="CQ37" s="928"/>
      <c r="CR37" s="917"/>
      <c r="CS37" s="918"/>
      <c r="CT37" s="918"/>
      <c r="CU37" s="918"/>
      <c r="CV37" s="928"/>
      <c r="CW37" s="917"/>
      <c r="CX37" s="918"/>
      <c r="CY37" s="918"/>
      <c r="CZ37" s="918"/>
      <c r="DA37" s="928"/>
      <c r="DB37" s="917"/>
      <c r="DC37" s="918"/>
      <c r="DD37" s="918"/>
      <c r="DE37" s="918"/>
      <c r="DF37" s="928"/>
      <c r="DG37" s="917"/>
      <c r="DH37" s="918"/>
      <c r="DI37" s="918"/>
      <c r="DJ37" s="918"/>
      <c r="DK37" s="928"/>
      <c r="DL37" s="917"/>
      <c r="DM37" s="918"/>
      <c r="DN37" s="918"/>
      <c r="DO37" s="918"/>
      <c r="DP37" s="928"/>
      <c r="DQ37" s="917"/>
      <c r="DR37" s="918"/>
      <c r="DS37" s="918"/>
      <c r="DT37" s="918"/>
      <c r="DU37" s="928"/>
      <c r="DV37" s="907"/>
      <c r="DW37" s="908"/>
      <c r="DX37" s="908"/>
      <c r="DY37" s="908"/>
      <c r="DZ37" s="929"/>
      <c r="EA37" s="52"/>
    </row>
    <row r="38" spans="1:131" ht="26.25" customHeight="1" x14ac:dyDescent="0.2">
      <c r="A38" s="58">
        <v>11</v>
      </c>
      <c r="B38" s="907"/>
      <c r="C38" s="908"/>
      <c r="D38" s="908"/>
      <c r="E38" s="908"/>
      <c r="F38" s="908"/>
      <c r="G38" s="908"/>
      <c r="H38" s="908"/>
      <c r="I38" s="908"/>
      <c r="J38" s="908"/>
      <c r="K38" s="908"/>
      <c r="L38" s="908"/>
      <c r="M38" s="908"/>
      <c r="N38" s="908"/>
      <c r="O38" s="908"/>
      <c r="P38" s="909"/>
      <c r="Q38" s="910"/>
      <c r="R38" s="911"/>
      <c r="S38" s="911"/>
      <c r="T38" s="911"/>
      <c r="U38" s="911"/>
      <c r="V38" s="911"/>
      <c r="W38" s="911"/>
      <c r="X38" s="911"/>
      <c r="Y38" s="911"/>
      <c r="Z38" s="911"/>
      <c r="AA38" s="911"/>
      <c r="AB38" s="911"/>
      <c r="AC38" s="911"/>
      <c r="AD38" s="911"/>
      <c r="AE38" s="920"/>
      <c r="AF38" s="940"/>
      <c r="AG38" s="918"/>
      <c r="AH38" s="918"/>
      <c r="AI38" s="918"/>
      <c r="AJ38" s="941"/>
      <c r="AK38" s="919"/>
      <c r="AL38" s="911"/>
      <c r="AM38" s="911"/>
      <c r="AN38" s="911"/>
      <c r="AO38" s="911"/>
      <c r="AP38" s="911"/>
      <c r="AQ38" s="911"/>
      <c r="AR38" s="911"/>
      <c r="AS38" s="911"/>
      <c r="AT38" s="911"/>
      <c r="AU38" s="911"/>
      <c r="AV38" s="911"/>
      <c r="AW38" s="911"/>
      <c r="AX38" s="911"/>
      <c r="AY38" s="911"/>
      <c r="AZ38" s="947"/>
      <c r="BA38" s="947"/>
      <c r="BB38" s="947"/>
      <c r="BC38" s="947"/>
      <c r="BD38" s="947"/>
      <c r="BE38" s="912"/>
      <c r="BF38" s="912"/>
      <c r="BG38" s="912"/>
      <c r="BH38" s="912"/>
      <c r="BI38" s="913"/>
      <c r="BJ38" s="60"/>
      <c r="BK38" s="60"/>
      <c r="BL38" s="60"/>
      <c r="BM38" s="60"/>
      <c r="BN38" s="60"/>
      <c r="BO38" s="59"/>
      <c r="BP38" s="59"/>
      <c r="BQ38" s="56">
        <v>32</v>
      </c>
      <c r="BR38" s="76"/>
      <c r="BS38" s="907"/>
      <c r="BT38" s="908"/>
      <c r="BU38" s="908"/>
      <c r="BV38" s="908"/>
      <c r="BW38" s="908"/>
      <c r="BX38" s="908"/>
      <c r="BY38" s="908"/>
      <c r="BZ38" s="908"/>
      <c r="CA38" s="908"/>
      <c r="CB38" s="908"/>
      <c r="CC38" s="908"/>
      <c r="CD38" s="908"/>
      <c r="CE38" s="908"/>
      <c r="CF38" s="908"/>
      <c r="CG38" s="909"/>
      <c r="CH38" s="917"/>
      <c r="CI38" s="918"/>
      <c r="CJ38" s="918"/>
      <c r="CK38" s="918"/>
      <c r="CL38" s="928"/>
      <c r="CM38" s="917"/>
      <c r="CN38" s="918"/>
      <c r="CO38" s="918"/>
      <c r="CP38" s="918"/>
      <c r="CQ38" s="928"/>
      <c r="CR38" s="917"/>
      <c r="CS38" s="918"/>
      <c r="CT38" s="918"/>
      <c r="CU38" s="918"/>
      <c r="CV38" s="928"/>
      <c r="CW38" s="917"/>
      <c r="CX38" s="918"/>
      <c r="CY38" s="918"/>
      <c r="CZ38" s="918"/>
      <c r="DA38" s="928"/>
      <c r="DB38" s="917"/>
      <c r="DC38" s="918"/>
      <c r="DD38" s="918"/>
      <c r="DE38" s="918"/>
      <c r="DF38" s="928"/>
      <c r="DG38" s="917"/>
      <c r="DH38" s="918"/>
      <c r="DI38" s="918"/>
      <c r="DJ38" s="918"/>
      <c r="DK38" s="928"/>
      <c r="DL38" s="917"/>
      <c r="DM38" s="918"/>
      <c r="DN38" s="918"/>
      <c r="DO38" s="918"/>
      <c r="DP38" s="928"/>
      <c r="DQ38" s="917"/>
      <c r="DR38" s="918"/>
      <c r="DS38" s="918"/>
      <c r="DT38" s="918"/>
      <c r="DU38" s="928"/>
      <c r="DV38" s="907"/>
      <c r="DW38" s="908"/>
      <c r="DX38" s="908"/>
      <c r="DY38" s="908"/>
      <c r="DZ38" s="929"/>
      <c r="EA38" s="52"/>
    </row>
    <row r="39" spans="1:131" ht="26.25" customHeight="1" x14ac:dyDescent="0.2">
      <c r="A39" s="58">
        <v>12</v>
      </c>
      <c r="B39" s="907"/>
      <c r="C39" s="908"/>
      <c r="D39" s="908"/>
      <c r="E39" s="908"/>
      <c r="F39" s="908"/>
      <c r="G39" s="908"/>
      <c r="H39" s="908"/>
      <c r="I39" s="908"/>
      <c r="J39" s="908"/>
      <c r="K39" s="908"/>
      <c r="L39" s="908"/>
      <c r="M39" s="908"/>
      <c r="N39" s="908"/>
      <c r="O39" s="908"/>
      <c r="P39" s="909"/>
      <c r="Q39" s="910"/>
      <c r="R39" s="911"/>
      <c r="S39" s="911"/>
      <c r="T39" s="911"/>
      <c r="U39" s="911"/>
      <c r="V39" s="911"/>
      <c r="W39" s="911"/>
      <c r="X39" s="911"/>
      <c r="Y39" s="911"/>
      <c r="Z39" s="911"/>
      <c r="AA39" s="911"/>
      <c r="AB39" s="911"/>
      <c r="AC39" s="911"/>
      <c r="AD39" s="911"/>
      <c r="AE39" s="920"/>
      <c r="AF39" s="940"/>
      <c r="AG39" s="918"/>
      <c r="AH39" s="918"/>
      <c r="AI39" s="918"/>
      <c r="AJ39" s="941"/>
      <c r="AK39" s="919"/>
      <c r="AL39" s="911"/>
      <c r="AM39" s="911"/>
      <c r="AN39" s="911"/>
      <c r="AO39" s="911"/>
      <c r="AP39" s="911"/>
      <c r="AQ39" s="911"/>
      <c r="AR39" s="911"/>
      <c r="AS39" s="911"/>
      <c r="AT39" s="911"/>
      <c r="AU39" s="911"/>
      <c r="AV39" s="911"/>
      <c r="AW39" s="911"/>
      <c r="AX39" s="911"/>
      <c r="AY39" s="911"/>
      <c r="AZ39" s="947"/>
      <c r="BA39" s="947"/>
      <c r="BB39" s="947"/>
      <c r="BC39" s="947"/>
      <c r="BD39" s="947"/>
      <c r="BE39" s="912"/>
      <c r="BF39" s="912"/>
      <c r="BG39" s="912"/>
      <c r="BH39" s="912"/>
      <c r="BI39" s="913"/>
      <c r="BJ39" s="60"/>
      <c r="BK39" s="60"/>
      <c r="BL39" s="60"/>
      <c r="BM39" s="60"/>
      <c r="BN39" s="60"/>
      <c r="BO39" s="59"/>
      <c r="BP39" s="59"/>
      <c r="BQ39" s="56">
        <v>33</v>
      </c>
      <c r="BR39" s="76"/>
      <c r="BS39" s="907"/>
      <c r="BT39" s="908"/>
      <c r="BU39" s="908"/>
      <c r="BV39" s="908"/>
      <c r="BW39" s="908"/>
      <c r="BX39" s="908"/>
      <c r="BY39" s="908"/>
      <c r="BZ39" s="908"/>
      <c r="CA39" s="908"/>
      <c r="CB39" s="908"/>
      <c r="CC39" s="908"/>
      <c r="CD39" s="908"/>
      <c r="CE39" s="908"/>
      <c r="CF39" s="908"/>
      <c r="CG39" s="909"/>
      <c r="CH39" s="917"/>
      <c r="CI39" s="918"/>
      <c r="CJ39" s="918"/>
      <c r="CK39" s="918"/>
      <c r="CL39" s="928"/>
      <c r="CM39" s="917"/>
      <c r="CN39" s="918"/>
      <c r="CO39" s="918"/>
      <c r="CP39" s="918"/>
      <c r="CQ39" s="928"/>
      <c r="CR39" s="917"/>
      <c r="CS39" s="918"/>
      <c r="CT39" s="918"/>
      <c r="CU39" s="918"/>
      <c r="CV39" s="928"/>
      <c r="CW39" s="917"/>
      <c r="CX39" s="918"/>
      <c r="CY39" s="918"/>
      <c r="CZ39" s="918"/>
      <c r="DA39" s="928"/>
      <c r="DB39" s="917"/>
      <c r="DC39" s="918"/>
      <c r="DD39" s="918"/>
      <c r="DE39" s="918"/>
      <c r="DF39" s="928"/>
      <c r="DG39" s="917"/>
      <c r="DH39" s="918"/>
      <c r="DI39" s="918"/>
      <c r="DJ39" s="918"/>
      <c r="DK39" s="928"/>
      <c r="DL39" s="917"/>
      <c r="DM39" s="918"/>
      <c r="DN39" s="918"/>
      <c r="DO39" s="918"/>
      <c r="DP39" s="928"/>
      <c r="DQ39" s="917"/>
      <c r="DR39" s="918"/>
      <c r="DS39" s="918"/>
      <c r="DT39" s="918"/>
      <c r="DU39" s="928"/>
      <c r="DV39" s="907"/>
      <c r="DW39" s="908"/>
      <c r="DX39" s="908"/>
      <c r="DY39" s="908"/>
      <c r="DZ39" s="929"/>
      <c r="EA39" s="52"/>
    </row>
    <row r="40" spans="1:131" ht="26.25" customHeight="1" x14ac:dyDescent="0.2">
      <c r="A40" s="56">
        <v>13</v>
      </c>
      <c r="B40" s="907"/>
      <c r="C40" s="908"/>
      <c r="D40" s="908"/>
      <c r="E40" s="908"/>
      <c r="F40" s="908"/>
      <c r="G40" s="908"/>
      <c r="H40" s="908"/>
      <c r="I40" s="908"/>
      <c r="J40" s="908"/>
      <c r="K40" s="908"/>
      <c r="L40" s="908"/>
      <c r="M40" s="908"/>
      <c r="N40" s="908"/>
      <c r="O40" s="908"/>
      <c r="P40" s="909"/>
      <c r="Q40" s="910"/>
      <c r="R40" s="911"/>
      <c r="S40" s="911"/>
      <c r="T40" s="911"/>
      <c r="U40" s="911"/>
      <c r="V40" s="911"/>
      <c r="W40" s="911"/>
      <c r="X40" s="911"/>
      <c r="Y40" s="911"/>
      <c r="Z40" s="911"/>
      <c r="AA40" s="911"/>
      <c r="AB40" s="911"/>
      <c r="AC40" s="911"/>
      <c r="AD40" s="911"/>
      <c r="AE40" s="920"/>
      <c r="AF40" s="940"/>
      <c r="AG40" s="918"/>
      <c r="AH40" s="918"/>
      <c r="AI40" s="918"/>
      <c r="AJ40" s="941"/>
      <c r="AK40" s="919"/>
      <c r="AL40" s="911"/>
      <c r="AM40" s="911"/>
      <c r="AN40" s="911"/>
      <c r="AO40" s="911"/>
      <c r="AP40" s="911"/>
      <c r="AQ40" s="911"/>
      <c r="AR40" s="911"/>
      <c r="AS40" s="911"/>
      <c r="AT40" s="911"/>
      <c r="AU40" s="911"/>
      <c r="AV40" s="911"/>
      <c r="AW40" s="911"/>
      <c r="AX40" s="911"/>
      <c r="AY40" s="911"/>
      <c r="AZ40" s="947"/>
      <c r="BA40" s="947"/>
      <c r="BB40" s="947"/>
      <c r="BC40" s="947"/>
      <c r="BD40" s="947"/>
      <c r="BE40" s="912"/>
      <c r="BF40" s="912"/>
      <c r="BG40" s="912"/>
      <c r="BH40" s="912"/>
      <c r="BI40" s="913"/>
      <c r="BJ40" s="60"/>
      <c r="BK40" s="60"/>
      <c r="BL40" s="60"/>
      <c r="BM40" s="60"/>
      <c r="BN40" s="60"/>
      <c r="BO40" s="59"/>
      <c r="BP40" s="59"/>
      <c r="BQ40" s="56">
        <v>34</v>
      </c>
      <c r="BR40" s="76"/>
      <c r="BS40" s="907"/>
      <c r="BT40" s="908"/>
      <c r="BU40" s="908"/>
      <c r="BV40" s="908"/>
      <c r="BW40" s="908"/>
      <c r="BX40" s="908"/>
      <c r="BY40" s="908"/>
      <c r="BZ40" s="908"/>
      <c r="CA40" s="908"/>
      <c r="CB40" s="908"/>
      <c r="CC40" s="908"/>
      <c r="CD40" s="908"/>
      <c r="CE40" s="908"/>
      <c r="CF40" s="908"/>
      <c r="CG40" s="909"/>
      <c r="CH40" s="917"/>
      <c r="CI40" s="918"/>
      <c r="CJ40" s="918"/>
      <c r="CK40" s="918"/>
      <c r="CL40" s="928"/>
      <c r="CM40" s="917"/>
      <c r="CN40" s="918"/>
      <c r="CO40" s="918"/>
      <c r="CP40" s="918"/>
      <c r="CQ40" s="928"/>
      <c r="CR40" s="917"/>
      <c r="CS40" s="918"/>
      <c r="CT40" s="918"/>
      <c r="CU40" s="918"/>
      <c r="CV40" s="928"/>
      <c r="CW40" s="917"/>
      <c r="CX40" s="918"/>
      <c r="CY40" s="918"/>
      <c r="CZ40" s="918"/>
      <c r="DA40" s="928"/>
      <c r="DB40" s="917"/>
      <c r="DC40" s="918"/>
      <c r="DD40" s="918"/>
      <c r="DE40" s="918"/>
      <c r="DF40" s="928"/>
      <c r="DG40" s="917"/>
      <c r="DH40" s="918"/>
      <c r="DI40" s="918"/>
      <c r="DJ40" s="918"/>
      <c r="DK40" s="928"/>
      <c r="DL40" s="917"/>
      <c r="DM40" s="918"/>
      <c r="DN40" s="918"/>
      <c r="DO40" s="918"/>
      <c r="DP40" s="928"/>
      <c r="DQ40" s="917"/>
      <c r="DR40" s="918"/>
      <c r="DS40" s="918"/>
      <c r="DT40" s="918"/>
      <c r="DU40" s="928"/>
      <c r="DV40" s="907"/>
      <c r="DW40" s="908"/>
      <c r="DX40" s="908"/>
      <c r="DY40" s="908"/>
      <c r="DZ40" s="929"/>
      <c r="EA40" s="52"/>
    </row>
    <row r="41" spans="1:131" ht="26.25" customHeight="1" x14ac:dyDescent="0.2">
      <c r="A41" s="56">
        <v>14</v>
      </c>
      <c r="B41" s="907"/>
      <c r="C41" s="908"/>
      <c r="D41" s="908"/>
      <c r="E41" s="908"/>
      <c r="F41" s="908"/>
      <c r="G41" s="908"/>
      <c r="H41" s="908"/>
      <c r="I41" s="908"/>
      <c r="J41" s="908"/>
      <c r="K41" s="908"/>
      <c r="L41" s="908"/>
      <c r="M41" s="908"/>
      <c r="N41" s="908"/>
      <c r="O41" s="908"/>
      <c r="P41" s="909"/>
      <c r="Q41" s="910"/>
      <c r="R41" s="911"/>
      <c r="S41" s="911"/>
      <c r="T41" s="911"/>
      <c r="U41" s="911"/>
      <c r="V41" s="911"/>
      <c r="W41" s="911"/>
      <c r="X41" s="911"/>
      <c r="Y41" s="911"/>
      <c r="Z41" s="911"/>
      <c r="AA41" s="911"/>
      <c r="AB41" s="911"/>
      <c r="AC41" s="911"/>
      <c r="AD41" s="911"/>
      <c r="AE41" s="920"/>
      <c r="AF41" s="940"/>
      <c r="AG41" s="918"/>
      <c r="AH41" s="918"/>
      <c r="AI41" s="918"/>
      <c r="AJ41" s="941"/>
      <c r="AK41" s="919"/>
      <c r="AL41" s="911"/>
      <c r="AM41" s="911"/>
      <c r="AN41" s="911"/>
      <c r="AO41" s="911"/>
      <c r="AP41" s="911"/>
      <c r="AQ41" s="911"/>
      <c r="AR41" s="911"/>
      <c r="AS41" s="911"/>
      <c r="AT41" s="911"/>
      <c r="AU41" s="911"/>
      <c r="AV41" s="911"/>
      <c r="AW41" s="911"/>
      <c r="AX41" s="911"/>
      <c r="AY41" s="911"/>
      <c r="AZ41" s="947"/>
      <c r="BA41" s="947"/>
      <c r="BB41" s="947"/>
      <c r="BC41" s="947"/>
      <c r="BD41" s="947"/>
      <c r="BE41" s="912"/>
      <c r="BF41" s="912"/>
      <c r="BG41" s="912"/>
      <c r="BH41" s="912"/>
      <c r="BI41" s="913"/>
      <c r="BJ41" s="60"/>
      <c r="BK41" s="60"/>
      <c r="BL41" s="60"/>
      <c r="BM41" s="60"/>
      <c r="BN41" s="60"/>
      <c r="BO41" s="59"/>
      <c r="BP41" s="59"/>
      <c r="BQ41" s="56">
        <v>35</v>
      </c>
      <c r="BR41" s="76"/>
      <c r="BS41" s="907"/>
      <c r="BT41" s="908"/>
      <c r="BU41" s="908"/>
      <c r="BV41" s="908"/>
      <c r="BW41" s="908"/>
      <c r="BX41" s="908"/>
      <c r="BY41" s="908"/>
      <c r="BZ41" s="908"/>
      <c r="CA41" s="908"/>
      <c r="CB41" s="908"/>
      <c r="CC41" s="908"/>
      <c r="CD41" s="908"/>
      <c r="CE41" s="908"/>
      <c r="CF41" s="908"/>
      <c r="CG41" s="909"/>
      <c r="CH41" s="917"/>
      <c r="CI41" s="918"/>
      <c r="CJ41" s="918"/>
      <c r="CK41" s="918"/>
      <c r="CL41" s="928"/>
      <c r="CM41" s="917"/>
      <c r="CN41" s="918"/>
      <c r="CO41" s="918"/>
      <c r="CP41" s="918"/>
      <c r="CQ41" s="928"/>
      <c r="CR41" s="917"/>
      <c r="CS41" s="918"/>
      <c r="CT41" s="918"/>
      <c r="CU41" s="918"/>
      <c r="CV41" s="928"/>
      <c r="CW41" s="917"/>
      <c r="CX41" s="918"/>
      <c r="CY41" s="918"/>
      <c r="CZ41" s="918"/>
      <c r="DA41" s="928"/>
      <c r="DB41" s="917"/>
      <c r="DC41" s="918"/>
      <c r="DD41" s="918"/>
      <c r="DE41" s="918"/>
      <c r="DF41" s="928"/>
      <c r="DG41" s="917"/>
      <c r="DH41" s="918"/>
      <c r="DI41" s="918"/>
      <c r="DJ41" s="918"/>
      <c r="DK41" s="928"/>
      <c r="DL41" s="917"/>
      <c r="DM41" s="918"/>
      <c r="DN41" s="918"/>
      <c r="DO41" s="918"/>
      <c r="DP41" s="928"/>
      <c r="DQ41" s="917"/>
      <c r="DR41" s="918"/>
      <c r="DS41" s="918"/>
      <c r="DT41" s="918"/>
      <c r="DU41" s="928"/>
      <c r="DV41" s="907"/>
      <c r="DW41" s="908"/>
      <c r="DX41" s="908"/>
      <c r="DY41" s="908"/>
      <c r="DZ41" s="929"/>
      <c r="EA41" s="52"/>
    </row>
    <row r="42" spans="1:131" ht="26.25" customHeight="1" x14ac:dyDescent="0.2">
      <c r="A42" s="56">
        <v>15</v>
      </c>
      <c r="B42" s="907"/>
      <c r="C42" s="908"/>
      <c r="D42" s="908"/>
      <c r="E42" s="908"/>
      <c r="F42" s="908"/>
      <c r="G42" s="908"/>
      <c r="H42" s="908"/>
      <c r="I42" s="908"/>
      <c r="J42" s="908"/>
      <c r="K42" s="908"/>
      <c r="L42" s="908"/>
      <c r="M42" s="908"/>
      <c r="N42" s="908"/>
      <c r="O42" s="908"/>
      <c r="P42" s="909"/>
      <c r="Q42" s="910"/>
      <c r="R42" s="911"/>
      <c r="S42" s="911"/>
      <c r="T42" s="911"/>
      <c r="U42" s="911"/>
      <c r="V42" s="911"/>
      <c r="W42" s="911"/>
      <c r="X42" s="911"/>
      <c r="Y42" s="911"/>
      <c r="Z42" s="911"/>
      <c r="AA42" s="911"/>
      <c r="AB42" s="911"/>
      <c r="AC42" s="911"/>
      <c r="AD42" s="911"/>
      <c r="AE42" s="920"/>
      <c r="AF42" s="940"/>
      <c r="AG42" s="918"/>
      <c r="AH42" s="918"/>
      <c r="AI42" s="918"/>
      <c r="AJ42" s="941"/>
      <c r="AK42" s="919"/>
      <c r="AL42" s="911"/>
      <c r="AM42" s="911"/>
      <c r="AN42" s="911"/>
      <c r="AO42" s="911"/>
      <c r="AP42" s="911"/>
      <c r="AQ42" s="911"/>
      <c r="AR42" s="911"/>
      <c r="AS42" s="911"/>
      <c r="AT42" s="911"/>
      <c r="AU42" s="911"/>
      <c r="AV42" s="911"/>
      <c r="AW42" s="911"/>
      <c r="AX42" s="911"/>
      <c r="AY42" s="911"/>
      <c r="AZ42" s="947"/>
      <c r="BA42" s="947"/>
      <c r="BB42" s="947"/>
      <c r="BC42" s="947"/>
      <c r="BD42" s="947"/>
      <c r="BE42" s="912"/>
      <c r="BF42" s="912"/>
      <c r="BG42" s="912"/>
      <c r="BH42" s="912"/>
      <c r="BI42" s="913"/>
      <c r="BJ42" s="60"/>
      <c r="BK42" s="60"/>
      <c r="BL42" s="60"/>
      <c r="BM42" s="60"/>
      <c r="BN42" s="60"/>
      <c r="BO42" s="59"/>
      <c r="BP42" s="59"/>
      <c r="BQ42" s="56">
        <v>36</v>
      </c>
      <c r="BR42" s="76"/>
      <c r="BS42" s="907"/>
      <c r="BT42" s="908"/>
      <c r="BU42" s="908"/>
      <c r="BV42" s="908"/>
      <c r="BW42" s="908"/>
      <c r="BX42" s="908"/>
      <c r="BY42" s="908"/>
      <c r="BZ42" s="908"/>
      <c r="CA42" s="908"/>
      <c r="CB42" s="908"/>
      <c r="CC42" s="908"/>
      <c r="CD42" s="908"/>
      <c r="CE42" s="908"/>
      <c r="CF42" s="908"/>
      <c r="CG42" s="909"/>
      <c r="CH42" s="917"/>
      <c r="CI42" s="918"/>
      <c r="CJ42" s="918"/>
      <c r="CK42" s="918"/>
      <c r="CL42" s="928"/>
      <c r="CM42" s="917"/>
      <c r="CN42" s="918"/>
      <c r="CO42" s="918"/>
      <c r="CP42" s="918"/>
      <c r="CQ42" s="928"/>
      <c r="CR42" s="917"/>
      <c r="CS42" s="918"/>
      <c r="CT42" s="918"/>
      <c r="CU42" s="918"/>
      <c r="CV42" s="928"/>
      <c r="CW42" s="917"/>
      <c r="CX42" s="918"/>
      <c r="CY42" s="918"/>
      <c r="CZ42" s="918"/>
      <c r="DA42" s="928"/>
      <c r="DB42" s="917"/>
      <c r="DC42" s="918"/>
      <c r="DD42" s="918"/>
      <c r="DE42" s="918"/>
      <c r="DF42" s="928"/>
      <c r="DG42" s="917"/>
      <c r="DH42" s="918"/>
      <c r="DI42" s="918"/>
      <c r="DJ42" s="918"/>
      <c r="DK42" s="928"/>
      <c r="DL42" s="917"/>
      <c r="DM42" s="918"/>
      <c r="DN42" s="918"/>
      <c r="DO42" s="918"/>
      <c r="DP42" s="928"/>
      <c r="DQ42" s="917"/>
      <c r="DR42" s="918"/>
      <c r="DS42" s="918"/>
      <c r="DT42" s="918"/>
      <c r="DU42" s="928"/>
      <c r="DV42" s="907"/>
      <c r="DW42" s="908"/>
      <c r="DX42" s="908"/>
      <c r="DY42" s="908"/>
      <c r="DZ42" s="929"/>
      <c r="EA42" s="52"/>
    </row>
    <row r="43" spans="1:131" ht="26.25" customHeight="1" x14ac:dyDescent="0.2">
      <c r="A43" s="56">
        <v>16</v>
      </c>
      <c r="B43" s="907"/>
      <c r="C43" s="908"/>
      <c r="D43" s="908"/>
      <c r="E43" s="908"/>
      <c r="F43" s="908"/>
      <c r="G43" s="908"/>
      <c r="H43" s="908"/>
      <c r="I43" s="908"/>
      <c r="J43" s="908"/>
      <c r="K43" s="908"/>
      <c r="L43" s="908"/>
      <c r="M43" s="908"/>
      <c r="N43" s="908"/>
      <c r="O43" s="908"/>
      <c r="P43" s="909"/>
      <c r="Q43" s="910"/>
      <c r="R43" s="911"/>
      <c r="S43" s="911"/>
      <c r="T43" s="911"/>
      <c r="U43" s="911"/>
      <c r="V43" s="911"/>
      <c r="W43" s="911"/>
      <c r="X43" s="911"/>
      <c r="Y43" s="911"/>
      <c r="Z43" s="911"/>
      <c r="AA43" s="911"/>
      <c r="AB43" s="911"/>
      <c r="AC43" s="911"/>
      <c r="AD43" s="911"/>
      <c r="AE43" s="920"/>
      <c r="AF43" s="940"/>
      <c r="AG43" s="918"/>
      <c r="AH43" s="918"/>
      <c r="AI43" s="918"/>
      <c r="AJ43" s="941"/>
      <c r="AK43" s="919"/>
      <c r="AL43" s="911"/>
      <c r="AM43" s="911"/>
      <c r="AN43" s="911"/>
      <c r="AO43" s="911"/>
      <c r="AP43" s="911"/>
      <c r="AQ43" s="911"/>
      <c r="AR43" s="911"/>
      <c r="AS43" s="911"/>
      <c r="AT43" s="911"/>
      <c r="AU43" s="911"/>
      <c r="AV43" s="911"/>
      <c r="AW43" s="911"/>
      <c r="AX43" s="911"/>
      <c r="AY43" s="911"/>
      <c r="AZ43" s="947"/>
      <c r="BA43" s="947"/>
      <c r="BB43" s="947"/>
      <c r="BC43" s="947"/>
      <c r="BD43" s="947"/>
      <c r="BE43" s="912"/>
      <c r="BF43" s="912"/>
      <c r="BG43" s="912"/>
      <c r="BH43" s="912"/>
      <c r="BI43" s="913"/>
      <c r="BJ43" s="60"/>
      <c r="BK43" s="60"/>
      <c r="BL43" s="60"/>
      <c r="BM43" s="60"/>
      <c r="BN43" s="60"/>
      <c r="BO43" s="59"/>
      <c r="BP43" s="59"/>
      <c r="BQ43" s="56">
        <v>37</v>
      </c>
      <c r="BR43" s="76"/>
      <c r="BS43" s="907"/>
      <c r="BT43" s="908"/>
      <c r="BU43" s="908"/>
      <c r="BV43" s="908"/>
      <c r="BW43" s="908"/>
      <c r="BX43" s="908"/>
      <c r="BY43" s="908"/>
      <c r="BZ43" s="908"/>
      <c r="CA43" s="908"/>
      <c r="CB43" s="908"/>
      <c r="CC43" s="908"/>
      <c r="CD43" s="908"/>
      <c r="CE43" s="908"/>
      <c r="CF43" s="908"/>
      <c r="CG43" s="909"/>
      <c r="CH43" s="917"/>
      <c r="CI43" s="918"/>
      <c r="CJ43" s="918"/>
      <c r="CK43" s="918"/>
      <c r="CL43" s="928"/>
      <c r="CM43" s="917"/>
      <c r="CN43" s="918"/>
      <c r="CO43" s="918"/>
      <c r="CP43" s="918"/>
      <c r="CQ43" s="928"/>
      <c r="CR43" s="917"/>
      <c r="CS43" s="918"/>
      <c r="CT43" s="918"/>
      <c r="CU43" s="918"/>
      <c r="CV43" s="928"/>
      <c r="CW43" s="917"/>
      <c r="CX43" s="918"/>
      <c r="CY43" s="918"/>
      <c r="CZ43" s="918"/>
      <c r="DA43" s="928"/>
      <c r="DB43" s="917"/>
      <c r="DC43" s="918"/>
      <c r="DD43" s="918"/>
      <c r="DE43" s="918"/>
      <c r="DF43" s="928"/>
      <c r="DG43" s="917"/>
      <c r="DH43" s="918"/>
      <c r="DI43" s="918"/>
      <c r="DJ43" s="918"/>
      <c r="DK43" s="928"/>
      <c r="DL43" s="917"/>
      <c r="DM43" s="918"/>
      <c r="DN43" s="918"/>
      <c r="DO43" s="918"/>
      <c r="DP43" s="928"/>
      <c r="DQ43" s="917"/>
      <c r="DR43" s="918"/>
      <c r="DS43" s="918"/>
      <c r="DT43" s="918"/>
      <c r="DU43" s="928"/>
      <c r="DV43" s="907"/>
      <c r="DW43" s="908"/>
      <c r="DX43" s="908"/>
      <c r="DY43" s="908"/>
      <c r="DZ43" s="929"/>
      <c r="EA43" s="52"/>
    </row>
    <row r="44" spans="1:131" ht="26.25" customHeight="1" x14ac:dyDescent="0.2">
      <c r="A44" s="56">
        <v>17</v>
      </c>
      <c r="B44" s="907"/>
      <c r="C44" s="908"/>
      <c r="D44" s="908"/>
      <c r="E44" s="908"/>
      <c r="F44" s="908"/>
      <c r="G44" s="908"/>
      <c r="H44" s="908"/>
      <c r="I44" s="908"/>
      <c r="J44" s="908"/>
      <c r="K44" s="908"/>
      <c r="L44" s="908"/>
      <c r="M44" s="908"/>
      <c r="N44" s="908"/>
      <c r="O44" s="908"/>
      <c r="P44" s="909"/>
      <c r="Q44" s="910"/>
      <c r="R44" s="911"/>
      <c r="S44" s="911"/>
      <c r="T44" s="911"/>
      <c r="U44" s="911"/>
      <c r="V44" s="911"/>
      <c r="W44" s="911"/>
      <c r="X44" s="911"/>
      <c r="Y44" s="911"/>
      <c r="Z44" s="911"/>
      <c r="AA44" s="911"/>
      <c r="AB44" s="911"/>
      <c r="AC44" s="911"/>
      <c r="AD44" s="911"/>
      <c r="AE44" s="920"/>
      <c r="AF44" s="940"/>
      <c r="AG44" s="918"/>
      <c r="AH44" s="918"/>
      <c r="AI44" s="918"/>
      <c r="AJ44" s="941"/>
      <c r="AK44" s="919"/>
      <c r="AL44" s="911"/>
      <c r="AM44" s="911"/>
      <c r="AN44" s="911"/>
      <c r="AO44" s="911"/>
      <c r="AP44" s="911"/>
      <c r="AQ44" s="911"/>
      <c r="AR44" s="911"/>
      <c r="AS44" s="911"/>
      <c r="AT44" s="911"/>
      <c r="AU44" s="911"/>
      <c r="AV44" s="911"/>
      <c r="AW44" s="911"/>
      <c r="AX44" s="911"/>
      <c r="AY44" s="911"/>
      <c r="AZ44" s="947"/>
      <c r="BA44" s="947"/>
      <c r="BB44" s="947"/>
      <c r="BC44" s="947"/>
      <c r="BD44" s="947"/>
      <c r="BE44" s="912"/>
      <c r="BF44" s="912"/>
      <c r="BG44" s="912"/>
      <c r="BH44" s="912"/>
      <c r="BI44" s="913"/>
      <c r="BJ44" s="60"/>
      <c r="BK44" s="60"/>
      <c r="BL44" s="60"/>
      <c r="BM44" s="60"/>
      <c r="BN44" s="60"/>
      <c r="BO44" s="59"/>
      <c r="BP44" s="59"/>
      <c r="BQ44" s="56">
        <v>38</v>
      </c>
      <c r="BR44" s="76"/>
      <c r="BS44" s="907"/>
      <c r="BT44" s="908"/>
      <c r="BU44" s="908"/>
      <c r="BV44" s="908"/>
      <c r="BW44" s="908"/>
      <c r="BX44" s="908"/>
      <c r="BY44" s="908"/>
      <c r="BZ44" s="908"/>
      <c r="CA44" s="908"/>
      <c r="CB44" s="908"/>
      <c r="CC44" s="908"/>
      <c r="CD44" s="908"/>
      <c r="CE44" s="908"/>
      <c r="CF44" s="908"/>
      <c r="CG44" s="909"/>
      <c r="CH44" s="917"/>
      <c r="CI44" s="918"/>
      <c r="CJ44" s="918"/>
      <c r="CK44" s="918"/>
      <c r="CL44" s="928"/>
      <c r="CM44" s="917"/>
      <c r="CN44" s="918"/>
      <c r="CO44" s="918"/>
      <c r="CP44" s="918"/>
      <c r="CQ44" s="928"/>
      <c r="CR44" s="917"/>
      <c r="CS44" s="918"/>
      <c r="CT44" s="918"/>
      <c r="CU44" s="918"/>
      <c r="CV44" s="928"/>
      <c r="CW44" s="917"/>
      <c r="CX44" s="918"/>
      <c r="CY44" s="918"/>
      <c r="CZ44" s="918"/>
      <c r="DA44" s="928"/>
      <c r="DB44" s="917"/>
      <c r="DC44" s="918"/>
      <c r="DD44" s="918"/>
      <c r="DE44" s="918"/>
      <c r="DF44" s="928"/>
      <c r="DG44" s="917"/>
      <c r="DH44" s="918"/>
      <c r="DI44" s="918"/>
      <c r="DJ44" s="918"/>
      <c r="DK44" s="928"/>
      <c r="DL44" s="917"/>
      <c r="DM44" s="918"/>
      <c r="DN44" s="918"/>
      <c r="DO44" s="918"/>
      <c r="DP44" s="928"/>
      <c r="DQ44" s="917"/>
      <c r="DR44" s="918"/>
      <c r="DS44" s="918"/>
      <c r="DT44" s="918"/>
      <c r="DU44" s="928"/>
      <c r="DV44" s="907"/>
      <c r="DW44" s="908"/>
      <c r="DX44" s="908"/>
      <c r="DY44" s="908"/>
      <c r="DZ44" s="929"/>
      <c r="EA44" s="52"/>
    </row>
    <row r="45" spans="1:131" ht="26.25" customHeight="1" x14ac:dyDescent="0.2">
      <c r="A45" s="56">
        <v>18</v>
      </c>
      <c r="B45" s="907"/>
      <c r="C45" s="908"/>
      <c r="D45" s="908"/>
      <c r="E45" s="908"/>
      <c r="F45" s="908"/>
      <c r="G45" s="908"/>
      <c r="H45" s="908"/>
      <c r="I45" s="908"/>
      <c r="J45" s="908"/>
      <c r="K45" s="908"/>
      <c r="L45" s="908"/>
      <c r="M45" s="908"/>
      <c r="N45" s="908"/>
      <c r="O45" s="908"/>
      <c r="P45" s="909"/>
      <c r="Q45" s="910"/>
      <c r="R45" s="911"/>
      <c r="S45" s="911"/>
      <c r="T45" s="911"/>
      <c r="U45" s="911"/>
      <c r="V45" s="911"/>
      <c r="W45" s="911"/>
      <c r="X45" s="911"/>
      <c r="Y45" s="911"/>
      <c r="Z45" s="911"/>
      <c r="AA45" s="911"/>
      <c r="AB45" s="911"/>
      <c r="AC45" s="911"/>
      <c r="AD45" s="911"/>
      <c r="AE45" s="920"/>
      <c r="AF45" s="940"/>
      <c r="AG45" s="918"/>
      <c r="AH45" s="918"/>
      <c r="AI45" s="918"/>
      <c r="AJ45" s="941"/>
      <c r="AK45" s="919"/>
      <c r="AL45" s="911"/>
      <c r="AM45" s="911"/>
      <c r="AN45" s="911"/>
      <c r="AO45" s="911"/>
      <c r="AP45" s="911"/>
      <c r="AQ45" s="911"/>
      <c r="AR45" s="911"/>
      <c r="AS45" s="911"/>
      <c r="AT45" s="911"/>
      <c r="AU45" s="911"/>
      <c r="AV45" s="911"/>
      <c r="AW45" s="911"/>
      <c r="AX45" s="911"/>
      <c r="AY45" s="911"/>
      <c r="AZ45" s="947"/>
      <c r="BA45" s="947"/>
      <c r="BB45" s="947"/>
      <c r="BC45" s="947"/>
      <c r="BD45" s="947"/>
      <c r="BE45" s="912"/>
      <c r="BF45" s="912"/>
      <c r="BG45" s="912"/>
      <c r="BH45" s="912"/>
      <c r="BI45" s="913"/>
      <c r="BJ45" s="60"/>
      <c r="BK45" s="60"/>
      <c r="BL45" s="60"/>
      <c r="BM45" s="60"/>
      <c r="BN45" s="60"/>
      <c r="BO45" s="59"/>
      <c r="BP45" s="59"/>
      <c r="BQ45" s="56">
        <v>39</v>
      </c>
      <c r="BR45" s="76"/>
      <c r="BS45" s="907"/>
      <c r="BT45" s="908"/>
      <c r="BU45" s="908"/>
      <c r="BV45" s="908"/>
      <c r="BW45" s="908"/>
      <c r="BX45" s="908"/>
      <c r="BY45" s="908"/>
      <c r="BZ45" s="908"/>
      <c r="CA45" s="908"/>
      <c r="CB45" s="908"/>
      <c r="CC45" s="908"/>
      <c r="CD45" s="908"/>
      <c r="CE45" s="908"/>
      <c r="CF45" s="908"/>
      <c r="CG45" s="909"/>
      <c r="CH45" s="917"/>
      <c r="CI45" s="918"/>
      <c r="CJ45" s="918"/>
      <c r="CK45" s="918"/>
      <c r="CL45" s="928"/>
      <c r="CM45" s="917"/>
      <c r="CN45" s="918"/>
      <c r="CO45" s="918"/>
      <c r="CP45" s="918"/>
      <c r="CQ45" s="928"/>
      <c r="CR45" s="917"/>
      <c r="CS45" s="918"/>
      <c r="CT45" s="918"/>
      <c r="CU45" s="918"/>
      <c r="CV45" s="928"/>
      <c r="CW45" s="917"/>
      <c r="CX45" s="918"/>
      <c r="CY45" s="918"/>
      <c r="CZ45" s="918"/>
      <c r="DA45" s="928"/>
      <c r="DB45" s="917"/>
      <c r="DC45" s="918"/>
      <c r="DD45" s="918"/>
      <c r="DE45" s="918"/>
      <c r="DF45" s="928"/>
      <c r="DG45" s="917"/>
      <c r="DH45" s="918"/>
      <c r="DI45" s="918"/>
      <c r="DJ45" s="918"/>
      <c r="DK45" s="928"/>
      <c r="DL45" s="917"/>
      <c r="DM45" s="918"/>
      <c r="DN45" s="918"/>
      <c r="DO45" s="918"/>
      <c r="DP45" s="928"/>
      <c r="DQ45" s="917"/>
      <c r="DR45" s="918"/>
      <c r="DS45" s="918"/>
      <c r="DT45" s="918"/>
      <c r="DU45" s="928"/>
      <c r="DV45" s="907"/>
      <c r="DW45" s="908"/>
      <c r="DX45" s="908"/>
      <c r="DY45" s="908"/>
      <c r="DZ45" s="929"/>
      <c r="EA45" s="52"/>
    </row>
    <row r="46" spans="1:131" ht="26.25" customHeight="1" x14ac:dyDescent="0.2">
      <c r="A46" s="56">
        <v>19</v>
      </c>
      <c r="B46" s="907"/>
      <c r="C46" s="908"/>
      <c r="D46" s="908"/>
      <c r="E46" s="908"/>
      <c r="F46" s="908"/>
      <c r="G46" s="908"/>
      <c r="H46" s="908"/>
      <c r="I46" s="908"/>
      <c r="J46" s="908"/>
      <c r="K46" s="908"/>
      <c r="L46" s="908"/>
      <c r="M46" s="908"/>
      <c r="N46" s="908"/>
      <c r="O46" s="908"/>
      <c r="P46" s="909"/>
      <c r="Q46" s="910"/>
      <c r="R46" s="911"/>
      <c r="S46" s="911"/>
      <c r="T46" s="911"/>
      <c r="U46" s="911"/>
      <c r="V46" s="911"/>
      <c r="W46" s="911"/>
      <c r="X46" s="911"/>
      <c r="Y46" s="911"/>
      <c r="Z46" s="911"/>
      <c r="AA46" s="911"/>
      <c r="AB46" s="911"/>
      <c r="AC46" s="911"/>
      <c r="AD46" s="911"/>
      <c r="AE46" s="920"/>
      <c r="AF46" s="940"/>
      <c r="AG46" s="918"/>
      <c r="AH46" s="918"/>
      <c r="AI46" s="918"/>
      <c r="AJ46" s="941"/>
      <c r="AK46" s="919"/>
      <c r="AL46" s="911"/>
      <c r="AM46" s="911"/>
      <c r="AN46" s="911"/>
      <c r="AO46" s="911"/>
      <c r="AP46" s="911"/>
      <c r="AQ46" s="911"/>
      <c r="AR46" s="911"/>
      <c r="AS46" s="911"/>
      <c r="AT46" s="911"/>
      <c r="AU46" s="911"/>
      <c r="AV46" s="911"/>
      <c r="AW46" s="911"/>
      <c r="AX46" s="911"/>
      <c r="AY46" s="911"/>
      <c r="AZ46" s="947"/>
      <c r="BA46" s="947"/>
      <c r="BB46" s="947"/>
      <c r="BC46" s="947"/>
      <c r="BD46" s="947"/>
      <c r="BE46" s="912"/>
      <c r="BF46" s="912"/>
      <c r="BG46" s="912"/>
      <c r="BH46" s="912"/>
      <c r="BI46" s="913"/>
      <c r="BJ46" s="60"/>
      <c r="BK46" s="60"/>
      <c r="BL46" s="60"/>
      <c r="BM46" s="60"/>
      <c r="BN46" s="60"/>
      <c r="BO46" s="59"/>
      <c r="BP46" s="59"/>
      <c r="BQ46" s="56">
        <v>40</v>
      </c>
      <c r="BR46" s="76"/>
      <c r="BS46" s="907"/>
      <c r="BT46" s="908"/>
      <c r="BU46" s="908"/>
      <c r="BV46" s="908"/>
      <c r="BW46" s="908"/>
      <c r="BX46" s="908"/>
      <c r="BY46" s="908"/>
      <c r="BZ46" s="908"/>
      <c r="CA46" s="908"/>
      <c r="CB46" s="908"/>
      <c r="CC46" s="908"/>
      <c r="CD46" s="908"/>
      <c r="CE46" s="908"/>
      <c r="CF46" s="908"/>
      <c r="CG46" s="909"/>
      <c r="CH46" s="917"/>
      <c r="CI46" s="918"/>
      <c r="CJ46" s="918"/>
      <c r="CK46" s="918"/>
      <c r="CL46" s="928"/>
      <c r="CM46" s="917"/>
      <c r="CN46" s="918"/>
      <c r="CO46" s="918"/>
      <c r="CP46" s="918"/>
      <c r="CQ46" s="928"/>
      <c r="CR46" s="917"/>
      <c r="CS46" s="918"/>
      <c r="CT46" s="918"/>
      <c r="CU46" s="918"/>
      <c r="CV46" s="928"/>
      <c r="CW46" s="917"/>
      <c r="CX46" s="918"/>
      <c r="CY46" s="918"/>
      <c r="CZ46" s="918"/>
      <c r="DA46" s="928"/>
      <c r="DB46" s="917"/>
      <c r="DC46" s="918"/>
      <c r="DD46" s="918"/>
      <c r="DE46" s="918"/>
      <c r="DF46" s="928"/>
      <c r="DG46" s="917"/>
      <c r="DH46" s="918"/>
      <c r="DI46" s="918"/>
      <c r="DJ46" s="918"/>
      <c r="DK46" s="928"/>
      <c r="DL46" s="917"/>
      <c r="DM46" s="918"/>
      <c r="DN46" s="918"/>
      <c r="DO46" s="918"/>
      <c r="DP46" s="928"/>
      <c r="DQ46" s="917"/>
      <c r="DR46" s="918"/>
      <c r="DS46" s="918"/>
      <c r="DT46" s="918"/>
      <c r="DU46" s="928"/>
      <c r="DV46" s="907"/>
      <c r="DW46" s="908"/>
      <c r="DX46" s="908"/>
      <c r="DY46" s="908"/>
      <c r="DZ46" s="929"/>
      <c r="EA46" s="52"/>
    </row>
    <row r="47" spans="1:131" ht="26.25" customHeight="1" x14ac:dyDescent="0.2">
      <c r="A47" s="56">
        <v>20</v>
      </c>
      <c r="B47" s="907"/>
      <c r="C47" s="908"/>
      <c r="D47" s="908"/>
      <c r="E47" s="908"/>
      <c r="F47" s="908"/>
      <c r="G47" s="908"/>
      <c r="H47" s="908"/>
      <c r="I47" s="908"/>
      <c r="J47" s="908"/>
      <c r="K47" s="908"/>
      <c r="L47" s="908"/>
      <c r="M47" s="908"/>
      <c r="N47" s="908"/>
      <c r="O47" s="908"/>
      <c r="P47" s="909"/>
      <c r="Q47" s="910"/>
      <c r="R47" s="911"/>
      <c r="S47" s="911"/>
      <c r="T47" s="911"/>
      <c r="U47" s="911"/>
      <c r="V47" s="911"/>
      <c r="W47" s="911"/>
      <c r="X47" s="911"/>
      <c r="Y47" s="911"/>
      <c r="Z47" s="911"/>
      <c r="AA47" s="911"/>
      <c r="AB47" s="911"/>
      <c r="AC47" s="911"/>
      <c r="AD47" s="911"/>
      <c r="AE47" s="920"/>
      <c r="AF47" s="940"/>
      <c r="AG47" s="918"/>
      <c r="AH47" s="918"/>
      <c r="AI47" s="918"/>
      <c r="AJ47" s="941"/>
      <c r="AK47" s="919"/>
      <c r="AL47" s="911"/>
      <c r="AM47" s="911"/>
      <c r="AN47" s="911"/>
      <c r="AO47" s="911"/>
      <c r="AP47" s="911"/>
      <c r="AQ47" s="911"/>
      <c r="AR47" s="911"/>
      <c r="AS47" s="911"/>
      <c r="AT47" s="911"/>
      <c r="AU47" s="911"/>
      <c r="AV47" s="911"/>
      <c r="AW47" s="911"/>
      <c r="AX47" s="911"/>
      <c r="AY47" s="911"/>
      <c r="AZ47" s="947"/>
      <c r="BA47" s="947"/>
      <c r="BB47" s="947"/>
      <c r="BC47" s="947"/>
      <c r="BD47" s="947"/>
      <c r="BE47" s="912"/>
      <c r="BF47" s="912"/>
      <c r="BG47" s="912"/>
      <c r="BH47" s="912"/>
      <c r="BI47" s="913"/>
      <c r="BJ47" s="60"/>
      <c r="BK47" s="60"/>
      <c r="BL47" s="60"/>
      <c r="BM47" s="60"/>
      <c r="BN47" s="60"/>
      <c r="BO47" s="59"/>
      <c r="BP47" s="59"/>
      <c r="BQ47" s="56">
        <v>41</v>
      </c>
      <c r="BR47" s="76"/>
      <c r="BS47" s="907"/>
      <c r="BT47" s="908"/>
      <c r="BU47" s="908"/>
      <c r="BV47" s="908"/>
      <c r="BW47" s="908"/>
      <c r="BX47" s="908"/>
      <c r="BY47" s="908"/>
      <c r="BZ47" s="908"/>
      <c r="CA47" s="908"/>
      <c r="CB47" s="908"/>
      <c r="CC47" s="908"/>
      <c r="CD47" s="908"/>
      <c r="CE47" s="908"/>
      <c r="CF47" s="908"/>
      <c r="CG47" s="909"/>
      <c r="CH47" s="917"/>
      <c r="CI47" s="918"/>
      <c r="CJ47" s="918"/>
      <c r="CK47" s="918"/>
      <c r="CL47" s="928"/>
      <c r="CM47" s="917"/>
      <c r="CN47" s="918"/>
      <c r="CO47" s="918"/>
      <c r="CP47" s="918"/>
      <c r="CQ47" s="928"/>
      <c r="CR47" s="917"/>
      <c r="CS47" s="918"/>
      <c r="CT47" s="918"/>
      <c r="CU47" s="918"/>
      <c r="CV47" s="928"/>
      <c r="CW47" s="917"/>
      <c r="CX47" s="918"/>
      <c r="CY47" s="918"/>
      <c r="CZ47" s="918"/>
      <c r="DA47" s="928"/>
      <c r="DB47" s="917"/>
      <c r="DC47" s="918"/>
      <c r="DD47" s="918"/>
      <c r="DE47" s="918"/>
      <c r="DF47" s="928"/>
      <c r="DG47" s="917"/>
      <c r="DH47" s="918"/>
      <c r="DI47" s="918"/>
      <c r="DJ47" s="918"/>
      <c r="DK47" s="928"/>
      <c r="DL47" s="917"/>
      <c r="DM47" s="918"/>
      <c r="DN47" s="918"/>
      <c r="DO47" s="918"/>
      <c r="DP47" s="928"/>
      <c r="DQ47" s="917"/>
      <c r="DR47" s="918"/>
      <c r="DS47" s="918"/>
      <c r="DT47" s="918"/>
      <c r="DU47" s="928"/>
      <c r="DV47" s="907"/>
      <c r="DW47" s="908"/>
      <c r="DX47" s="908"/>
      <c r="DY47" s="908"/>
      <c r="DZ47" s="929"/>
      <c r="EA47" s="52"/>
    </row>
    <row r="48" spans="1:131" ht="26.25" customHeight="1" x14ac:dyDescent="0.2">
      <c r="A48" s="56">
        <v>21</v>
      </c>
      <c r="B48" s="907"/>
      <c r="C48" s="908"/>
      <c r="D48" s="908"/>
      <c r="E48" s="908"/>
      <c r="F48" s="908"/>
      <c r="G48" s="908"/>
      <c r="H48" s="908"/>
      <c r="I48" s="908"/>
      <c r="J48" s="908"/>
      <c r="K48" s="908"/>
      <c r="L48" s="908"/>
      <c r="M48" s="908"/>
      <c r="N48" s="908"/>
      <c r="O48" s="908"/>
      <c r="P48" s="909"/>
      <c r="Q48" s="910"/>
      <c r="R48" s="911"/>
      <c r="S48" s="911"/>
      <c r="T48" s="911"/>
      <c r="U48" s="911"/>
      <c r="V48" s="911"/>
      <c r="W48" s="911"/>
      <c r="X48" s="911"/>
      <c r="Y48" s="911"/>
      <c r="Z48" s="911"/>
      <c r="AA48" s="911"/>
      <c r="AB48" s="911"/>
      <c r="AC48" s="911"/>
      <c r="AD48" s="911"/>
      <c r="AE48" s="920"/>
      <c r="AF48" s="940"/>
      <c r="AG48" s="918"/>
      <c r="AH48" s="918"/>
      <c r="AI48" s="918"/>
      <c r="AJ48" s="941"/>
      <c r="AK48" s="919"/>
      <c r="AL48" s="911"/>
      <c r="AM48" s="911"/>
      <c r="AN48" s="911"/>
      <c r="AO48" s="911"/>
      <c r="AP48" s="911"/>
      <c r="AQ48" s="911"/>
      <c r="AR48" s="911"/>
      <c r="AS48" s="911"/>
      <c r="AT48" s="911"/>
      <c r="AU48" s="911"/>
      <c r="AV48" s="911"/>
      <c r="AW48" s="911"/>
      <c r="AX48" s="911"/>
      <c r="AY48" s="911"/>
      <c r="AZ48" s="947"/>
      <c r="BA48" s="947"/>
      <c r="BB48" s="947"/>
      <c r="BC48" s="947"/>
      <c r="BD48" s="947"/>
      <c r="BE48" s="912"/>
      <c r="BF48" s="912"/>
      <c r="BG48" s="912"/>
      <c r="BH48" s="912"/>
      <c r="BI48" s="913"/>
      <c r="BJ48" s="60"/>
      <c r="BK48" s="60"/>
      <c r="BL48" s="60"/>
      <c r="BM48" s="60"/>
      <c r="BN48" s="60"/>
      <c r="BO48" s="59"/>
      <c r="BP48" s="59"/>
      <c r="BQ48" s="56">
        <v>42</v>
      </c>
      <c r="BR48" s="76"/>
      <c r="BS48" s="907"/>
      <c r="BT48" s="908"/>
      <c r="BU48" s="908"/>
      <c r="BV48" s="908"/>
      <c r="BW48" s="908"/>
      <c r="BX48" s="908"/>
      <c r="BY48" s="908"/>
      <c r="BZ48" s="908"/>
      <c r="CA48" s="908"/>
      <c r="CB48" s="908"/>
      <c r="CC48" s="908"/>
      <c r="CD48" s="908"/>
      <c r="CE48" s="908"/>
      <c r="CF48" s="908"/>
      <c r="CG48" s="909"/>
      <c r="CH48" s="917"/>
      <c r="CI48" s="918"/>
      <c r="CJ48" s="918"/>
      <c r="CK48" s="918"/>
      <c r="CL48" s="928"/>
      <c r="CM48" s="917"/>
      <c r="CN48" s="918"/>
      <c r="CO48" s="918"/>
      <c r="CP48" s="918"/>
      <c r="CQ48" s="928"/>
      <c r="CR48" s="917"/>
      <c r="CS48" s="918"/>
      <c r="CT48" s="918"/>
      <c r="CU48" s="918"/>
      <c r="CV48" s="928"/>
      <c r="CW48" s="917"/>
      <c r="CX48" s="918"/>
      <c r="CY48" s="918"/>
      <c r="CZ48" s="918"/>
      <c r="DA48" s="928"/>
      <c r="DB48" s="917"/>
      <c r="DC48" s="918"/>
      <c r="DD48" s="918"/>
      <c r="DE48" s="918"/>
      <c r="DF48" s="928"/>
      <c r="DG48" s="917"/>
      <c r="DH48" s="918"/>
      <c r="DI48" s="918"/>
      <c r="DJ48" s="918"/>
      <c r="DK48" s="928"/>
      <c r="DL48" s="917"/>
      <c r="DM48" s="918"/>
      <c r="DN48" s="918"/>
      <c r="DO48" s="918"/>
      <c r="DP48" s="928"/>
      <c r="DQ48" s="917"/>
      <c r="DR48" s="918"/>
      <c r="DS48" s="918"/>
      <c r="DT48" s="918"/>
      <c r="DU48" s="928"/>
      <c r="DV48" s="907"/>
      <c r="DW48" s="908"/>
      <c r="DX48" s="908"/>
      <c r="DY48" s="908"/>
      <c r="DZ48" s="929"/>
      <c r="EA48" s="52"/>
    </row>
    <row r="49" spans="1:131" ht="26.25" customHeight="1" x14ac:dyDescent="0.2">
      <c r="A49" s="56">
        <v>22</v>
      </c>
      <c r="B49" s="907"/>
      <c r="C49" s="908"/>
      <c r="D49" s="908"/>
      <c r="E49" s="908"/>
      <c r="F49" s="908"/>
      <c r="G49" s="908"/>
      <c r="H49" s="908"/>
      <c r="I49" s="908"/>
      <c r="J49" s="908"/>
      <c r="K49" s="908"/>
      <c r="L49" s="908"/>
      <c r="M49" s="908"/>
      <c r="N49" s="908"/>
      <c r="O49" s="908"/>
      <c r="P49" s="909"/>
      <c r="Q49" s="910"/>
      <c r="R49" s="911"/>
      <c r="S49" s="911"/>
      <c r="T49" s="911"/>
      <c r="U49" s="911"/>
      <c r="V49" s="911"/>
      <c r="W49" s="911"/>
      <c r="X49" s="911"/>
      <c r="Y49" s="911"/>
      <c r="Z49" s="911"/>
      <c r="AA49" s="911"/>
      <c r="AB49" s="911"/>
      <c r="AC49" s="911"/>
      <c r="AD49" s="911"/>
      <c r="AE49" s="920"/>
      <c r="AF49" s="940"/>
      <c r="AG49" s="918"/>
      <c r="AH49" s="918"/>
      <c r="AI49" s="918"/>
      <c r="AJ49" s="941"/>
      <c r="AK49" s="919"/>
      <c r="AL49" s="911"/>
      <c r="AM49" s="911"/>
      <c r="AN49" s="911"/>
      <c r="AO49" s="911"/>
      <c r="AP49" s="911"/>
      <c r="AQ49" s="911"/>
      <c r="AR49" s="911"/>
      <c r="AS49" s="911"/>
      <c r="AT49" s="911"/>
      <c r="AU49" s="911"/>
      <c r="AV49" s="911"/>
      <c r="AW49" s="911"/>
      <c r="AX49" s="911"/>
      <c r="AY49" s="911"/>
      <c r="AZ49" s="947"/>
      <c r="BA49" s="947"/>
      <c r="BB49" s="947"/>
      <c r="BC49" s="947"/>
      <c r="BD49" s="947"/>
      <c r="BE49" s="912"/>
      <c r="BF49" s="912"/>
      <c r="BG49" s="912"/>
      <c r="BH49" s="912"/>
      <c r="BI49" s="913"/>
      <c r="BJ49" s="60"/>
      <c r="BK49" s="60"/>
      <c r="BL49" s="60"/>
      <c r="BM49" s="60"/>
      <c r="BN49" s="60"/>
      <c r="BO49" s="59"/>
      <c r="BP49" s="59"/>
      <c r="BQ49" s="56">
        <v>43</v>
      </c>
      <c r="BR49" s="76"/>
      <c r="BS49" s="907"/>
      <c r="BT49" s="908"/>
      <c r="BU49" s="908"/>
      <c r="BV49" s="908"/>
      <c r="BW49" s="908"/>
      <c r="BX49" s="908"/>
      <c r="BY49" s="908"/>
      <c r="BZ49" s="908"/>
      <c r="CA49" s="908"/>
      <c r="CB49" s="908"/>
      <c r="CC49" s="908"/>
      <c r="CD49" s="908"/>
      <c r="CE49" s="908"/>
      <c r="CF49" s="908"/>
      <c r="CG49" s="909"/>
      <c r="CH49" s="917"/>
      <c r="CI49" s="918"/>
      <c r="CJ49" s="918"/>
      <c r="CK49" s="918"/>
      <c r="CL49" s="928"/>
      <c r="CM49" s="917"/>
      <c r="CN49" s="918"/>
      <c r="CO49" s="918"/>
      <c r="CP49" s="918"/>
      <c r="CQ49" s="928"/>
      <c r="CR49" s="917"/>
      <c r="CS49" s="918"/>
      <c r="CT49" s="918"/>
      <c r="CU49" s="918"/>
      <c r="CV49" s="928"/>
      <c r="CW49" s="917"/>
      <c r="CX49" s="918"/>
      <c r="CY49" s="918"/>
      <c r="CZ49" s="918"/>
      <c r="DA49" s="928"/>
      <c r="DB49" s="917"/>
      <c r="DC49" s="918"/>
      <c r="DD49" s="918"/>
      <c r="DE49" s="918"/>
      <c r="DF49" s="928"/>
      <c r="DG49" s="917"/>
      <c r="DH49" s="918"/>
      <c r="DI49" s="918"/>
      <c r="DJ49" s="918"/>
      <c r="DK49" s="928"/>
      <c r="DL49" s="917"/>
      <c r="DM49" s="918"/>
      <c r="DN49" s="918"/>
      <c r="DO49" s="918"/>
      <c r="DP49" s="928"/>
      <c r="DQ49" s="917"/>
      <c r="DR49" s="918"/>
      <c r="DS49" s="918"/>
      <c r="DT49" s="918"/>
      <c r="DU49" s="928"/>
      <c r="DV49" s="907"/>
      <c r="DW49" s="908"/>
      <c r="DX49" s="908"/>
      <c r="DY49" s="908"/>
      <c r="DZ49" s="929"/>
      <c r="EA49" s="52"/>
    </row>
    <row r="50" spans="1:131" ht="26.25" customHeight="1" x14ac:dyDescent="0.2">
      <c r="A50" s="56">
        <v>23</v>
      </c>
      <c r="B50" s="907"/>
      <c r="C50" s="908"/>
      <c r="D50" s="908"/>
      <c r="E50" s="908"/>
      <c r="F50" s="908"/>
      <c r="G50" s="908"/>
      <c r="H50" s="908"/>
      <c r="I50" s="908"/>
      <c r="J50" s="908"/>
      <c r="K50" s="908"/>
      <c r="L50" s="908"/>
      <c r="M50" s="908"/>
      <c r="N50" s="908"/>
      <c r="O50" s="908"/>
      <c r="P50" s="909"/>
      <c r="Q50" s="937"/>
      <c r="R50" s="938"/>
      <c r="S50" s="938"/>
      <c r="T50" s="938"/>
      <c r="U50" s="938"/>
      <c r="V50" s="938"/>
      <c r="W50" s="938"/>
      <c r="X50" s="938"/>
      <c r="Y50" s="938"/>
      <c r="Z50" s="938"/>
      <c r="AA50" s="938"/>
      <c r="AB50" s="938"/>
      <c r="AC50" s="938"/>
      <c r="AD50" s="938"/>
      <c r="AE50" s="939"/>
      <c r="AF50" s="940"/>
      <c r="AG50" s="918"/>
      <c r="AH50" s="918"/>
      <c r="AI50" s="918"/>
      <c r="AJ50" s="941"/>
      <c r="AK50" s="942"/>
      <c r="AL50" s="938"/>
      <c r="AM50" s="938"/>
      <c r="AN50" s="938"/>
      <c r="AO50" s="938"/>
      <c r="AP50" s="938"/>
      <c r="AQ50" s="938"/>
      <c r="AR50" s="938"/>
      <c r="AS50" s="938"/>
      <c r="AT50" s="938"/>
      <c r="AU50" s="938"/>
      <c r="AV50" s="938"/>
      <c r="AW50" s="938"/>
      <c r="AX50" s="938"/>
      <c r="AY50" s="938"/>
      <c r="AZ50" s="943"/>
      <c r="BA50" s="943"/>
      <c r="BB50" s="943"/>
      <c r="BC50" s="943"/>
      <c r="BD50" s="943"/>
      <c r="BE50" s="912"/>
      <c r="BF50" s="912"/>
      <c r="BG50" s="912"/>
      <c r="BH50" s="912"/>
      <c r="BI50" s="913"/>
      <c r="BJ50" s="60"/>
      <c r="BK50" s="60"/>
      <c r="BL50" s="60"/>
      <c r="BM50" s="60"/>
      <c r="BN50" s="60"/>
      <c r="BO50" s="59"/>
      <c r="BP50" s="59"/>
      <c r="BQ50" s="56">
        <v>44</v>
      </c>
      <c r="BR50" s="76"/>
      <c r="BS50" s="907"/>
      <c r="BT50" s="908"/>
      <c r="BU50" s="908"/>
      <c r="BV50" s="908"/>
      <c r="BW50" s="908"/>
      <c r="BX50" s="908"/>
      <c r="BY50" s="908"/>
      <c r="BZ50" s="908"/>
      <c r="CA50" s="908"/>
      <c r="CB50" s="908"/>
      <c r="CC50" s="908"/>
      <c r="CD50" s="908"/>
      <c r="CE50" s="908"/>
      <c r="CF50" s="908"/>
      <c r="CG50" s="909"/>
      <c r="CH50" s="917"/>
      <c r="CI50" s="918"/>
      <c r="CJ50" s="918"/>
      <c r="CK50" s="918"/>
      <c r="CL50" s="928"/>
      <c r="CM50" s="917"/>
      <c r="CN50" s="918"/>
      <c r="CO50" s="918"/>
      <c r="CP50" s="918"/>
      <c r="CQ50" s="928"/>
      <c r="CR50" s="917"/>
      <c r="CS50" s="918"/>
      <c r="CT50" s="918"/>
      <c r="CU50" s="918"/>
      <c r="CV50" s="928"/>
      <c r="CW50" s="917"/>
      <c r="CX50" s="918"/>
      <c r="CY50" s="918"/>
      <c r="CZ50" s="918"/>
      <c r="DA50" s="928"/>
      <c r="DB50" s="917"/>
      <c r="DC50" s="918"/>
      <c r="DD50" s="918"/>
      <c r="DE50" s="918"/>
      <c r="DF50" s="928"/>
      <c r="DG50" s="917"/>
      <c r="DH50" s="918"/>
      <c r="DI50" s="918"/>
      <c r="DJ50" s="918"/>
      <c r="DK50" s="928"/>
      <c r="DL50" s="917"/>
      <c r="DM50" s="918"/>
      <c r="DN50" s="918"/>
      <c r="DO50" s="918"/>
      <c r="DP50" s="928"/>
      <c r="DQ50" s="917"/>
      <c r="DR50" s="918"/>
      <c r="DS50" s="918"/>
      <c r="DT50" s="918"/>
      <c r="DU50" s="928"/>
      <c r="DV50" s="907"/>
      <c r="DW50" s="908"/>
      <c r="DX50" s="908"/>
      <c r="DY50" s="908"/>
      <c r="DZ50" s="929"/>
      <c r="EA50" s="52"/>
    </row>
    <row r="51" spans="1:131" ht="26.25" customHeight="1" x14ac:dyDescent="0.2">
      <c r="A51" s="56">
        <v>24</v>
      </c>
      <c r="B51" s="907"/>
      <c r="C51" s="908"/>
      <c r="D51" s="908"/>
      <c r="E51" s="908"/>
      <c r="F51" s="908"/>
      <c r="G51" s="908"/>
      <c r="H51" s="908"/>
      <c r="I51" s="908"/>
      <c r="J51" s="908"/>
      <c r="K51" s="908"/>
      <c r="L51" s="908"/>
      <c r="M51" s="908"/>
      <c r="N51" s="908"/>
      <c r="O51" s="908"/>
      <c r="P51" s="909"/>
      <c r="Q51" s="937"/>
      <c r="R51" s="938"/>
      <c r="S51" s="938"/>
      <c r="T51" s="938"/>
      <c r="U51" s="938"/>
      <c r="V51" s="938"/>
      <c r="W51" s="938"/>
      <c r="X51" s="938"/>
      <c r="Y51" s="938"/>
      <c r="Z51" s="938"/>
      <c r="AA51" s="938"/>
      <c r="AB51" s="938"/>
      <c r="AC51" s="938"/>
      <c r="AD51" s="938"/>
      <c r="AE51" s="939"/>
      <c r="AF51" s="940"/>
      <c r="AG51" s="918"/>
      <c r="AH51" s="918"/>
      <c r="AI51" s="918"/>
      <c r="AJ51" s="941"/>
      <c r="AK51" s="942"/>
      <c r="AL51" s="938"/>
      <c r="AM51" s="938"/>
      <c r="AN51" s="938"/>
      <c r="AO51" s="938"/>
      <c r="AP51" s="938"/>
      <c r="AQ51" s="938"/>
      <c r="AR51" s="938"/>
      <c r="AS51" s="938"/>
      <c r="AT51" s="938"/>
      <c r="AU51" s="938"/>
      <c r="AV51" s="938"/>
      <c r="AW51" s="938"/>
      <c r="AX51" s="938"/>
      <c r="AY51" s="938"/>
      <c r="AZ51" s="943"/>
      <c r="BA51" s="943"/>
      <c r="BB51" s="943"/>
      <c r="BC51" s="943"/>
      <c r="BD51" s="943"/>
      <c r="BE51" s="912"/>
      <c r="BF51" s="912"/>
      <c r="BG51" s="912"/>
      <c r="BH51" s="912"/>
      <c r="BI51" s="913"/>
      <c r="BJ51" s="60"/>
      <c r="BK51" s="60"/>
      <c r="BL51" s="60"/>
      <c r="BM51" s="60"/>
      <c r="BN51" s="60"/>
      <c r="BO51" s="59"/>
      <c r="BP51" s="59"/>
      <c r="BQ51" s="56">
        <v>45</v>
      </c>
      <c r="BR51" s="76"/>
      <c r="BS51" s="907"/>
      <c r="BT51" s="908"/>
      <c r="BU51" s="908"/>
      <c r="BV51" s="908"/>
      <c r="BW51" s="908"/>
      <c r="BX51" s="908"/>
      <c r="BY51" s="908"/>
      <c r="BZ51" s="908"/>
      <c r="CA51" s="908"/>
      <c r="CB51" s="908"/>
      <c r="CC51" s="908"/>
      <c r="CD51" s="908"/>
      <c r="CE51" s="908"/>
      <c r="CF51" s="908"/>
      <c r="CG51" s="909"/>
      <c r="CH51" s="917"/>
      <c r="CI51" s="918"/>
      <c r="CJ51" s="918"/>
      <c r="CK51" s="918"/>
      <c r="CL51" s="928"/>
      <c r="CM51" s="917"/>
      <c r="CN51" s="918"/>
      <c r="CO51" s="918"/>
      <c r="CP51" s="918"/>
      <c r="CQ51" s="928"/>
      <c r="CR51" s="917"/>
      <c r="CS51" s="918"/>
      <c r="CT51" s="918"/>
      <c r="CU51" s="918"/>
      <c r="CV51" s="928"/>
      <c r="CW51" s="917"/>
      <c r="CX51" s="918"/>
      <c r="CY51" s="918"/>
      <c r="CZ51" s="918"/>
      <c r="DA51" s="928"/>
      <c r="DB51" s="917"/>
      <c r="DC51" s="918"/>
      <c r="DD51" s="918"/>
      <c r="DE51" s="918"/>
      <c r="DF51" s="928"/>
      <c r="DG51" s="917"/>
      <c r="DH51" s="918"/>
      <c r="DI51" s="918"/>
      <c r="DJ51" s="918"/>
      <c r="DK51" s="928"/>
      <c r="DL51" s="917"/>
      <c r="DM51" s="918"/>
      <c r="DN51" s="918"/>
      <c r="DO51" s="918"/>
      <c r="DP51" s="928"/>
      <c r="DQ51" s="917"/>
      <c r="DR51" s="918"/>
      <c r="DS51" s="918"/>
      <c r="DT51" s="918"/>
      <c r="DU51" s="928"/>
      <c r="DV51" s="907"/>
      <c r="DW51" s="908"/>
      <c r="DX51" s="908"/>
      <c r="DY51" s="908"/>
      <c r="DZ51" s="929"/>
      <c r="EA51" s="52"/>
    </row>
    <row r="52" spans="1:131" ht="26.25" customHeight="1" x14ac:dyDescent="0.2">
      <c r="A52" s="56">
        <v>25</v>
      </c>
      <c r="B52" s="907"/>
      <c r="C52" s="908"/>
      <c r="D52" s="908"/>
      <c r="E52" s="908"/>
      <c r="F52" s="908"/>
      <c r="G52" s="908"/>
      <c r="H52" s="908"/>
      <c r="I52" s="908"/>
      <c r="J52" s="908"/>
      <c r="K52" s="908"/>
      <c r="L52" s="908"/>
      <c r="M52" s="908"/>
      <c r="N52" s="908"/>
      <c r="O52" s="908"/>
      <c r="P52" s="909"/>
      <c r="Q52" s="937"/>
      <c r="R52" s="938"/>
      <c r="S52" s="938"/>
      <c r="T52" s="938"/>
      <c r="U52" s="938"/>
      <c r="V52" s="938"/>
      <c r="W52" s="938"/>
      <c r="X52" s="938"/>
      <c r="Y52" s="938"/>
      <c r="Z52" s="938"/>
      <c r="AA52" s="938"/>
      <c r="AB52" s="938"/>
      <c r="AC52" s="938"/>
      <c r="AD52" s="938"/>
      <c r="AE52" s="939"/>
      <c r="AF52" s="940"/>
      <c r="AG52" s="918"/>
      <c r="AH52" s="918"/>
      <c r="AI52" s="918"/>
      <c r="AJ52" s="941"/>
      <c r="AK52" s="942"/>
      <c r="AL52" s="938"/>
      <c r="AM52" s="938"/>
      <c r="AN52" s="938"/>
      <c r="AO52" s="938"/>
      <c r="AP52" s="938"/>
      <c r="AQ52" s="938"/>
      <c r="AR52" s="938"/>
      <c r="AS52" s="938"/>
      <c r="AT52" s="938"/>
      <c r="AU52" s="938"/>
      <c r="AV52" s="938"/>
      <c r="AW52" s="938"/>
      <c r="AX52" s="938"/>
      <c r="AY52" s="938"/>
      <c r="AZ52" s="943"/>
      <c r="BA52" s="943"/>
      <c r="BB52" s="943"/>
      <c r="BC52" s="943"/>
      <c r="BD52" s="943"/>
      <c r="BE52" s="912"/>
      <c r="BF52" s="912"/>
      <c r="BG52" s="912"/>
      <c r="BH52" s="912"/>
      <c r="BI52" s="913"/>
      <c r="BJ52" s="60"/>
      <c r="BK52" s="60"/>
      <c r="BL52" s="60"/>
      <c r="BM52" s="60"/>
      <c r="BN52" s="60"/>
      <c r="BO52" s="59"/>
      <c r="BP52" s="59"/>
      <c r="BQ52" s="56">
        <v>46</v>
      </c>
      <c r="BR52" s="76"/>
      <c r="BS52" s="907"/>
      <c r="BT52" s="908"/>
      <c r="BU52" s="908"/>
      <c r="BV52" s="908"/>
      <c r="BW52" s="908"/>
      <c r="BX52" s="908"/>
      <c r="BY52" s="908"/>
      <c r="BZ52" s="908"/>
      <c r="CA52" s="908"/>
      <c r="CB52" s="908"/>
      <c r="CC52" s="908"/>
      <c r="CD52" s="908"/>
      <c r="CE52" s="908"/>
      <c r="CF52" s="908"/>
      <c r="CG52" s="909"/>
      <c r="CH52" s="917"/>
      <c r="CI52" s="918"/>
      <c r="CJ52" s="918"/>
      <c r="CK52" s="918"/>
      <c r="CL52" s="928"/>
      <c r="CM52" s="917"/>
      <c r="CN52" s="918"/>
      <c r="CO52" s="918"/>
      <c r="CP52" s="918"/>
      <c r="CQ52" s="928"/>
      <c r="CR52" s="917"/>
      <c r="CS52" s="918"/>
      <c r="CT52" s="918"/>
      <c r="CU52" s="918"/>
      <c r="CV52" s="928"/>
      <c r="CW52" s="917"/>
      <c r="CX52" s="918"/>
      <c r="CY52" s="918"/>
      <c r="CZ52" s="918"/>
      <c r="DA52" s="928"/>
      <c r="DB52" s="917"/>
      <c r="DC52" s="918"/>
      <c r="DD52" s="918"/>
      <c r="DE52" s="918"/>
      <c r="DF52" s="928"/>
      <c r="DG52" s="917"/>
      <c r="DH52" s="918"/>
      <c r="DI52" s="918"/>
      <c r="DJ52" s="918"/>
      <c r="DK52" s="928"/>
      <c r="DL52" s="917"/>
      <c r="DM52" s="918"/>
      <c r="DN52" s="918"/>
      <c r="DO52" s="918"/>
      <c r="DP52" s="928"/>
      <c r="DQ52" s="917"/>
      <c r="DR52" s="918"/>
      <c r="DS52" s="918"/>
      <c r="DT52" s="918"/>
      <c r="DU52" s="928"/>
      <c r="DV52" s="907"/>
      <c r="DW52" s="908"/>
      <c r="DX52" s="908"/>
      <c r="DY52" s="908"/>
      <c r="DZ52" s="929"/>
      <c r="EA52" s="52"/>
    </row>
    <row r="53" spans="1:131" ht="26.25" customHeight="1" x14ac:dyDescent="0.2">
      <c r="A53" s="56">
        <v>26</v>
      </c>
      <c r="B53" s="907"/>
      <c r="C53" s="908"/>
      <c r="D53" s="908"/>
      <c r="E53" s="908"/>
      <c r="F53" s="908"/>
      <c r="G53" s="908"/>
      <c r="H53" s="908"/>
      <c r="I53" s="908"/>
      <c r="J53" s="908"/>
      <c r="K53" s="908"/>
      <c r="L53" s="908"/>
      <c r="M53" s="908"/>
      <c r="N53" s="908"/>
      <c r="O53" s="908"/>
      <c r="P53" s="909"/>
      <c r="Q53" s="937"/>
      <c r="R53" s="938"/>
      <c r="S53" s="938"/>
      <c r="T53" s="938"/>
      <c r="U53" s="938"/>
      <c r="V53" s="938"/>
      <c r="W53" s="938"/>
      <c r="X53" s="938"/>
      <c r="Y53" s="938"/>
      <c r="Z53" s="938"/>
      <c r="AA53" s="938"/>
      <c r="AB53" s="938"/>
      <c r="AC53" s="938"/>
      <c r="AD53" s="938"/>
      <c r="AE53" s="939"/>
      <c r="AF53" s="940"/>
      <c r="AG53" s="918"/>
      <c r="AH53" s="918"/>
      <c r="AI53" s="918"/>
      <c r="AJ53" s="941"/>
      <c r="AK53" s="942"/>
      <c r="AL53" s="938"/>
      <c r="AM53" s="938"/>
      <c r="AN53" s="938"/>
      <c r="AO53" s="938"/>
      <c r="AP53" s="938"/>
      <c r="AQ53" s="938"/>
      <c r="AR53" s="938"/>
      <c r="AS53" s="938"/>
      <c r="AT53" s="938"/>
      <c r="AU53" s="938"/>
      <c r="AV53" s="938"/>
      <c r="AW53" s="938"/>
      <c r="AX53" s="938"/>
      <c r="AY53" s="938"/>
      <c r="AZ53" s="943"/>
      <c r="BA53" s="943"/>
      <c r="BB53" s="943"/>
      <c r="BC53" s="943"/>
      <c r="BD53" s="943"/>
      <c r="BE53" s="912"/>
      <c r="BF53" s="912"/>
      <c r="BG53" s="912"/>
      <c r="BH53" s="912"/>
      <c r="BI53" s="913"/>
      <c r="BJ53" s="60"/>
      <c r="BK53" s="60"/>
      <c r="BL53" s="60"/>
      <c r="BM53" s="60"/>
      <c r="BN53" s="60"/>
      <c r="BO53" s="59"/>
      <c r="BP53" s="59"/>
      <c r="BQ53" s="56">
        <v>47</v>
      </c>
      <c r="BR53" s="76"/>
      <c r="BS53" s="907"/>
      <c r="BT53" s="908"/>
      <c r="BU53" s="908"/>
      <c r="BV53" s="908"/>
      <c r="BW53" s="908"/>
      <c r="BX53" s="908"/>
      <c r="BY53" s="908"/>
      <c r="BZ53" s="908"/>
      <c r="CA53" s="908"/>
      <c r="CB53" s="908"/>
      <c r="CC53" s="908"/>
      <c r="CD53" s="908"/>
      <c r="CE53" s="908"/>
      <c r="CF53" s="908"/>
      <c r="CG53" s="909"/>
      <c r="CH53" s="917"/>
      <c r="CI53" s="918"/>
      <c r="CJ53" s="918"/>
      <c r="CK53" s="918"/>
      <c r="CL53" s="928"/>
      <c r="CM53" s="917"/>
      <c r="CN53" s="918"/>
      <c r="CO53" s="918"/>
      <c r="CP53" s="918"/>
      <c r="CQ53" s="928"/>
      <c r="CR53" s="917"/>
      <c r="CS53" s="918"/>
      <c r="CT53" s="918"/>
      <c r="CU53" s="918"/>
      <c r="CV53" s="928"/>
      <c r="CW53" s="917"/>
      <c r="CX53" s="918"/>
      <c r="CY53" s="918"/>
      <c r="CZ53" s="918"/>
      <c r="DA53" s="928"/>
      <c r="DB53" s="917"/>
      <c r="DC53" s="918"/>
      <c r="DD53" s="918"/>
      <c r="DE53" s="918"/>
      <c r="DF53" s="928"/>
      <c r="DG53" s="917"/>
      <c r="DH53" s="918"/>
      <c r="DI53" s="918"/>
      <c r="DJ53" s="918"/>
      <c r="DK53" s="928"/>
      <c r="DL53" s="917"/>
      <c r="DM53" s="918"/>
      <c r="DN53" s="918"/>
      <c r="DO53" s="918"/>
      <c r="DP53" s="928"/>
      <c r="DQ53" s="917"/>
      <c r="DR53" s="918"/>
      <c r="DS53" s="918"/>
      <c r="DT53" s="918"/>
      <c r="DU53" s="928"/>
      <c r="DV53" s="907"/>
      <c r="DW53" s="908"/>
      <c r="DX53" s="908"/>
      <c r="DY53" s="908"/>
      <c r="DZ53" s="929"/>
      <c r="EA53" s="52"/>
    </row>
    <row r="54" spans="1:131" ht="26.25" customHeight="1" x14ac:dyDescent="0.2">
      <c r="A54" s="56">
        <v>27</v>
      </c>
      <c r="B54" s="907"/>
      <c r="C54" s="908"/>
      <c r="D54" s="908"/>
      <c r="E54" s="908"/>
      <c r="F54" s="908"/>
      <c r="G54" s="908"/>
      <c r="H54" s="908"/>
      <c r="I54" s="908"/>
      <c r="J54" s="908"/>
      <c r="K54" s="908"/>
      <c r="L54" s="908"/>
      <c r="M54" s="908"/>
      <c r="N54" s="908"/>
      <c r="O54" s="908"/>
      <c r="P54" s="909"/>
      <c r="Q54" s="937"/>
      <c r="R54" s="938"/>
      <c r="S54" s="938"/>
      <c r="T54" s="938"/>
      <c r="U54" s="938"/>
      <c r="V54" s="938"/>
      <c r="W54" s="938"/>
      <c r="X54" s="938"/>
      <c r="Y54" s="938"/>
      <c r="Z54" s="938"/>
      <c r="AA54" s="938"/>
      <c r="AB54" s="938"/>
      <c r="AC54" s="938"/>
      <c r="AD54" s="938"/>
      <c r="AE54" s="939"/>
      <c r="AF54" s="940"/>
      <c r="AG54" s="918"/>
      <c r="AH54" s="918"/>
      <c r="AI54" s="918"/>
      <c r="AJ54" s="941"/>
      <c r="AK54" s="942"/>
      <c r="AL54" s="938"/>
      <c r="AM54" s="938"/>
      <c r="AN54" s="938"/>
      <c r="AO54" s="938"/>
      <c r="AP54" s="938"/>
      <c r="AQ54" s="938"/>
      <c r="AR54" s="938"/>
      <c r="AS54" s="938"/>
      <c r="AT54" s="938"/>
      <c r="AU54" s="938"/>
      <c r="AV54" s="938"/>
      <c r="AW54" s="938"/>
      <c r="AX54" s="938"/>
      <c r="AY54" s="938"/>
      <c r="AZ54" s="943"/>
      <c r="BA54" s="943"/>
      <c r="BB54" s="943"/>
      <c r="BC54" s="943"/>
      <c r="BD54" s="943"/>
      <c r="BE54" s="912"/>
      <c r="BF54" s="912"/>
      <c r="BG54" s="912"/>
      <c r="BH54" s="912"/>
      <c r="BI54" s="913"/>
      <c r="BJ54" s="60"/>
      <c r="BK54" s="60"/>
      <c r="BL54" s="60"/>
      <c r="BM54" s="60"/>
      <c r="BN54" s="60"/>
      <c r="BO54" s="59"/>
      <c r="BP54" s="59"/>
      <c r="BQ54" s="56">
        <v>48</v>
      </c>
      <c r="BR54" s="76"/>
      <c r="BS54" s="907"/>
      <c r="BT54" s="908"/>
      <c r="BU54" s="908"/>
      <c r="BV54" s="908"/>
      <c r="BW54" s="908"/>
      <c r="BX54" s="908"/>
      <c r="BY54" s="908"/>
      <c r="BZ54" s="908"/>
      <c r="CA54" s="908"/>
      <c r="CB54" s="908"/>
      <c r="CC54" s="908"/>
      <c r="CD54" s="908"/>
      <c r="CE54" s="908"/>
      <c r="CF54" s="908"/>
      <c r="CG54" s="909"/>
      <c r="CH54" s="917"/>
      <c r="CI54" s="918"/>
      <c r="CJ54" s="918"/>
      <c r="CK54" s="918"/>
      <c r="CL54" s="928"/>
      <c r="CM54" s="917"/>
      <c r="CN54" s="918"/>
      <c r="CO54" s="918"/>
      <c r="CP54" s="918"/>
      <c r="CQ54" s="928"/>
      <c r="CR54" s="917"/>
      <c r="CS54" s="918"/>
      <c r="CT54" s="918"/>
      <c r="CU54" s="918"/>
      <c r="CV54" s="928"/>
      <c r="CW54" s="917"/>
      <c r="CX54" s="918"/>
      <c r="CY54" s="918"/>
      <c r="CZ54" s="918"/>
      <c r="DA54" s="928"/>
      <c r="DB54" s="917"/>
      <c r="DC54" s="918"/>
      <c r="DD54" s="918"/>
      <c r="DE54" s="918"/>
      <c r="DF54" s="928"/>
      <c r="DG54" s="917"/>
      <c r="DH54" s="918"/>
      <c r="DI54" s="918"/>
      <c r="DJ54" s="918"/>
      <c r="DK54" s="928"/>
      <c r="DL54" s="917"/>
      <c r="DM54" s="918"/>
      <c r="DN54" s="918"/>
      <c r="DO54" s="918"/>
      <c r="DP54" s="928"/>
      <c r="DQ54" s="917"/>
      <c r="DR54" s="918"/>
      <c r="DS54" s="918"/>
      <c r="DT54" s="918"/>
      <c r="DU54" s="928"/>
      <c r="DV54" s="907"/>
      <c r="DW54" s="908"/>
      <c r="DX54" s="908"/>
      <c r="DY54" s="908"/>
      <c r="DZ54" s="929"/>
      <c r="EA54" s="52"/>
    </row>
    <row r="55" spans="1:131" ht="26.25" customHeight="1" x14ac:dyDescent="0.2">
      <c r="A55" s="56">
        <v>28</v>
      </c>
      <c r="B55" s="907"/>
      <c r="C55" s="908"/>
      <c r="D55" s="908"/>
      <c r="E55" s="908"/>
      <c r="F55" s="908"/>
      <c r="G55" s="908"/>
      <c r="H55" s="908"/>
      <c r="I55" s="908"/>
      <c r="J55" s="908"/>
      <c r="K55" s="908"/>
      <c r="L55" s="908"/>
      <c r="M55" s="908"/>
      <c r="N55" s="908"/>
      <c r="O55" s="908"/>
      <c r="P55" s="909"/>
      <c r="Q55" s="937"/>
      <c r="R55" s="938"/>
      <c r="S55" s="938"/>
      <c r="T55" s="938"/>
      <c r="U55" s="938"/>
      <c r="V55" s="938"/>
      <c r="W55" s="938"/>
      <c r="X55" s="938"/>
      <c r="Y55" s="938"/>
      <c r="Z55" s="938"/>
      <c r="AA55" s="938"/>
      <c r="AB55" s="938"/>
      <c r="AC55" s="938"/>
      <c r="AD55" s="938"/>
      <c r="AE55" s="939"/>
      <c r="AF55" s="940"/>
      <c r="AG55" s="918"/>
      <c r="AH55" s="918"/>
      <c r="AI55" s="918"/>
      <c r="AJ55" s="941"/>
      <c r="AK55" s="942"/>
      <c r="AL55" s="938"/>
      <c r="AM55" s="938"/>
      <c r="AN55" s="938"/>
      <c r="AO55" s="938"/>
      <c r="AP55" s="938"/>
      <c r="AQ55" s="938"/>
      <c r="AR55" s="938"/>
      <c r="AS55" s="938"/>
      <c r="AT55" s="938"/>
      <c r="AU55" s="938"/>
      <c r="AV55" s="938"/>
      <c r="AW55" s="938"/>
      <c r="AX55" s="938"/>
      <c r="AY55" s="938"/>
      <c r="AZ55" s="943"/>
      <c r="BA55" s="943"/>
      <c r="BB55" s="943"/>
      <c r="BC55" s="943"/>
      <c r="BD55" s="943"/>
      <c r="BE55" s="912"/>
      <c r="BF55" s="912"/>
      <c r="BG55" s="912"/>
      <c r="BH55" s="912"/>
      <c r="BI55" s="913"/>
      <c r="BJ55" s="60"/>
      <c r="BK55" s="60"/>
      <c r="BL55" s="60"/>
      <c r="BM55" s="60"/>
      <c r="BN55" s="60"/>
      <c r="BO55" s="59"/>
      <c r="BP55" s="59"/>
      <c r="BQ55" s="56">
        <v>49</v>
      </c>
      <c r="BR55" s="76"/>
      <c r="BS55" s="907"/>
      <c r="BT55" s="908"/>
      <c r="BU55" s="908"/>
      <c r="BV55" s="908"/>
      <c r="BW55" s="908"/>
      <c r="BX55" s="908"/>
      <c r="BY55" s="908"/>
      <c r="BZ55" s="908"/>
      <c r="CA55" s="908"/>
      <c r="CB55" s="908"/>
      <c r="CC55" s="908"/>
      <c r="CD55" s="908"/>
      <c r="CE55" s="908"/>
      <c r="CF55" s="908"/>
      <c r="CG55" s="909"/>
      <c r="CH55" s="917"/>
      <c r="CI55" s="918"/>
      <c r="CJ55" s="918"/>
      <c r="CK55" s="918"/>
      <c r="CL55" s="928"/>
      <c r="CM55" s="917"/>
      <c r="CN55" s="918"/>
      <c r="CO55" s="918"/>
      <c r="CP55" s="918"/>
      <c r="CQ55" s="928"/>
      <c r="CR55" s="917"/>
      <c r="CS55" s="918"/>
      <c r="CT55" s="918"/>
      <c r="CU55" s="918"/>
      <c r="CV55" s="928"/>
      <c r="CW55" s="917"/>
      <c r="CX55" s="918"/>
      <c r="CY55" s="918"/>
      <c r="CZ55" s="918"/>
      <c r="DA55" s="928"/>
      <c r="DB55" s="917"/>
      <c r="DC55" s="918"/>
      <c r="DD55" s="918"/>
      <c r="DE55" s="918"/>
      <c r="DF55" s="928"/>
      <c r="DG55" s="917"/>
      <c r="DH55" s="918"/>
      <c r="DI55" s="918"/>
      <c r="DJ55" s="918"/>
      <c r="DK55" s="928"/>
      <c r="DL55" s="917"/>
      <c r="DM55" s="918"/>
      <c r="DN55" s="918"/>
      <c r="DO55" s="918"/>
      <c r="DP55" s="928"/>
      <c r="DQ55" s="917"/>
      <c r="DR55" s="918"/>
      <c r="DS55" s="918"/>
      <c r="DT55" s="918"/>
      <c r="DU55" s="928"/>
      <c r="DV55" s="907"/>
      <c r="DW55" s="908"/>
      <c r="DX55" s="908"/>
      <c r="DY55" s="908"/>
      <c r="DZ55" s="929"/>
      <c r="EA55" s="52"/>
    </row>
    <row r="56" spans="1:131" ht="26.25" customHeight="1" x14ac:dyDescent="0.2">
      <c r="A56" s="56">
        <v>29</v>
      </c>
      <c r="B56" s="907"/>
      <c r="C56" s="908"/>
      <c r="D56" s="908"/>
      <c r="E56" s="908"/>
      <c r="F56" s="908"/>
      <c r="G56" s="908"/>
      <c r="H56" s="908"/>
      <c r="I56" s="908"/>
      <c r="J56" s="908"/>
      <c r="K56" s="908"/>
      <c r="L56" s="908"/>
      <c r="M56" s="908"/>
      <c r="N56" s="908"/>
      <c r="O56" s="908"/>
      <c r="P56" s="909"/>
      <c r="Q56" s="937"/>
      <c r="R56" s="938"/>
      <c r="S56" s="938"/>
      <c r="T56" s="938"/>
      <c r="U56" s="938"/>
      <c r="V56" s="938"/>
      <c r="W56" s="938"/>
      <c r="X56" s="938"/>
      <c r="Y56" s="938"/>
      <c r="Z56" s="938"/>
      <c r="AA56" s="938"/>
      <c r="AB56" s="938"/>
      <c r="AC56" s="938"/>
      <c r="AD56" s="938"/>
      <c r="AE56" s="939"/>
      <c r="AF56" s="940"/>
      <c r="AG56" s="918"/>
      <c r="AH56" s="918"/>
      <c r="AI56" s="918"/>
      <c r="AJ56" s="941"/>
      <c r="AK56" s="942"/>
      <c r="AL56" s="938"/>
      <c r="AM56" s="938"/>
      <c r="AN56" s="938"/>
      <c r="AO56" s="938"/>
      <c r="AP56" s="938"/>
      <c r="AQ56" s="938"/>
      <c r="AR56" s="938"/>
      <c r="AS56" s="938"/>
      <c r="AT56" s="938"/>
      <c r="AU56" s="938"/>
      <c r="AV56" s="938"/>
      <c r="AW56" s="938"/>
      <c r="AX56" s="938"/>
      <c r="AY56" s="938"/>
      <c r="AZ56" s="943"/>
      <c r="BA56" s="943"/>
      <c r="BB56" s="943"/>
      <c r="BC56" s="943"/>
      <c r="BD56" s="943"/>
      <c r="BE56" s="912"/>
      <c r="BF56" s="912"/>
      <c r="BG56" s="912"/>
      <c r="BH56" s="912"/>
      <c r="BI56" s="913"/>
      <c r="BJ56" s="60"/>
      <c r="BK56" s="60"/>
      <c r="BL56" s="60"/>
      <c r="BM56" s="60"/>
      <c r="BN56" s="60"/>
      <c r="BO56" s="59"/>
      <c r="BP56" s="59"/>
      <c r="BQ56" s="56">
        <v>50</v>
      </c>
      <c r="BR56" s="76"/>
      <c r="BS56" s="907"/>
      <c r="BT56" s="908"/>
      <c r="BU56" s="908"/>
      <c r="BV56" s="908"/>
      <c r="BW56" s="908"/>
      <c r="BX56" s="908"/>
      <c r="BY56" s="908"/>
      <c r="BZ56" s="908"/>
      <c r="CA56" s="908"/>
      <c r="CB56" s="908"/>
      <c r="CC56" s="908"/>
      <c r="CD56" s="908"/>
      <c r="CE56" s="908"/>
      <c r="CF56" s="908"/>
      <c r="CG56" s="909"/>
      <c r="CH56" s="917"/>
      <c r="CI56" s="918"/>
      <c r="CJ56" s="918"/>
      <c r="CK56" s="918"/>
      <c r="CL56" s="928"/>
      <c r="CM56" s="917"/>
      <c r="CN56" s="918"/>
      <c r="CO56" s="918"/>
      <c r="CP56" s="918"/>
      <c r="CQ56" s="928"/>
      <c r="CR56" s="917"/>
      <c r="CS56" s="918"/>
      <c r="CT56" s="918"/>
      <c r="CU56" s="918"/>
      <c r="CV56" s="928"/>
      <c r="CW56" s="917"/>
      <c r="CX56" s="918"/>
      <c r="CY56" s="918"/>
      <c r="CZ56" s="918"/>
      <c r="DA56" s="928"/>
      <c r="DB56" s="917"/>
      <c r="DC56" s="918"/>
      <c r="DD56" s="918"/>
      <c r="DE56" s="918"/>
      <c r="DF56" s="928"/>
      <c r="DG56" s="917"/>
      <c r="DH56" s="918"/>
      <c r="DI56" s="918"/>
      <c r="DJ56" s="918"/>
      <c r="DK56" s="928"/>
      <c r="DL56" s="917"/>
      <c r="DM56" s="918"/>
      <c r="DN56" s="918"/>
      <c r="DO56" s="918"/>
      <c r="DP56" s="928"/>
      <c r="DQ56" s="917"/>
      <c r="DR56" s="918"/>
      <c r="DS56" s="918"/>
      <c r="DT56" s="918"/>
      <c r="DU56" s="928"/>
      <c r="DV56" s="907"/>
      <c r="DW56" s="908"/>
      <c r="DX56" s="908"/>
      <c r="DY56" s="908"/>
      <c r="DZ56" s="929"/>
      <c r="EA56" s="52"/>
    </row>
    <row r="57" spans="1:131" ht="26.25" customHeight="1" x14ac:dyDescent="0.2">
      <c r="A57" s="56">
        <v>30</v>
      </c>
      <c r="B57" s="907"/>
      <c r="C57" s="908"/>
      <c r="D57" s="908"/>
      <c r="E57" s="908"/>
      <c r="F57" s="908"/>
      <c r="G57" s="908"/>
      <c r="H57" s="908"/>
      <c r="I57" s="908"/>
      <c r="J57" s="908"/>
      <c r="K57" s="908"/>
      <c r="L57" s="908"/>
      <c r="M57" s="908"/>
      <c r="N57" s="908"/>
      <c r="O57" s="908"/>
      <c r="P57" s="909"/>
      <c r="Q57" s="937"/>
      <c r="R57" s="938"/>
      <c r="S57" s="938"/>
      <c r="T57" s="938"/>
      <c r="U57" s="938"/>
      <c r="V57" s="938"/>
      <c r="W57" s="938"/>
      <c r="X57" s="938"/>
      <c r="Y57" s="938"/>
      <c r="Z57" s="938"/>
      <c r="AA57" s="938"/>
      <c r="AB57" s="938"/>
      <c r="AC57" s="938"/>
      <c r="AD57" s="938"/>
      <c r="AE57" s="939"/>
      <c r="AF57" s="940"/>
      <c r="AG57" s="918"/>
      <c r="AH57" s="918"/>
      <c r="AI57" s="918"/>
      <c r="AJ57" s="941"/>
      <c r="AK57" s="942"/>
      <c r="AL57" s="938"/>
      <c r="AM57" s="938"/>
      <c r="AN57" s="938"/>
      <c r="AO57" s="938"/>
      <c r="AP57" s="938"/>
      <c r="AQ57" s="938"/>
      <c r="AR57" s="938"/>
      <c r="AS57" s="938"/>
      <c r="AT57" s="938"/>
      <c r="AU57" s="938"/>
      <c r="AV57" s="938"/>
      <c r="AW57" s="938"/>
      <c r="AX57" s="938"/>
      <c r="AY57" s="938"/>
      <c r="AZ57" s="943"/>
      <c r="BA57" s="943"/>
      <c r="BB57" s="943"/>
      <c r="BC57" s="943"/>
      <c r="BD57" s="943"/>
      <c r="BE57" s="912"/>
      <c r="BF57" s="912"/>
      <c r="BG57" s="912"/>
      <c r="BH57" s="912"/>
      <c r="BI57" s="913"/>
      <c r="BJ57" s="60"/>
      <c r="BK57" s="60"/>
      <c r="BL57" s="60"/>
      <c r="BM57" s="60"/>
      <c r="BN57" s="60"/>
      <c r="BO57" s="59"/>
      <c r="BP57" s="59"/>
      <c r="BQ57" s="56">
        <v>51</v>
      </c>
      <c r="BR57" s="76"/>
      <c r="BS57" s="907"/>
      <c r="BT57" s="908"/>
      <c r="BU57" s="908"/>
      <c r="BV57" s="908"/>
      <c r="BW57" s="908"/>
      <c r="BX57" s="908"/>
      <c r="BY57" s="908"/>
      <c r="BZ57" s="908"/>
      <c r="CA57" s="908"/>
      <c r="CB57" s="908"/>
      <c r="CC57" s="908"/>
      <c r="CD57" s="908"/>
      <c r="CE57" s="908"/>
      <c r="CF57" s="908"/>
      <c r="CG57" s="909"/>
      <c r="CH57" s="917"/>
      <c r="CI57" s="918"/>
      <c r="CJ57" s="918"/>
      <c r="CK57" s="918"/>
      <c r="CL57" s="928"/>
      <c r="CM57" s="917"/>
      <c r="CN57" s="918"/>
      <c r="CO57" s="918"/>
      <c r="CP57" s="918"/>
      <c r="CQ57" s="928"/>
      <c r="CR57" s="917"/>
      <c r="CS57" s="918"/>
      <c r="CT57" s="918"/>
      <c r="CU57" s="918"/>
      <c r="CV57" s="928"/>
      <c r="CW57" s="917"/>
      <c r="CX57" s="918"/>
      <c r="CY57" s="918"/>
      <c r="CZ57" s="918"/>
      <c r="DA57" s="928"/>
      <c r="DB57" s="917"/>
      <c r="DC57" s="918"/>
      <c r="DD57" s="918"/>
      <c r="DE57" s="918"/>
      <c r="DF57" s="928"/>
      <c r="DG57" s="917"/>
      <c r="DH57" s="918"/>
      <c r="DI57" s="918"/>
      <c r="DJ57" s="918"/>
      <c r="DK57" s="928"/>
      <c r="DL57" s="917"/>
      <c r="DM57" s="918"/>
      <c r="DN57" s="918"/>
      <c r="DO57" s="918"/>
      <c r="DP57" s="928"/>
      <c r="DQ57" s="917"/>
      <c r="DR57" s="918"/>
      <c r="DS57" s="918"/>
      <c r="DT57" s="918"/>
      <c r="DU57" s="928"/>
      <c r="DV57" s="907"/>
      <c r="DW57" s="908"/>
      <c r="DX57" s="908"/>
      <c r="DY57" s="908"/>
      <c r="DZ57" s="929"/>
      <c r="EA57" s="52"/>
    </row>
    <row r="58" spans="1:131" ht="26.25" customHeight="1" x14ac:dyDescent="0.2">
      <c r="A58" s="56">
        <v>31</v>
      </c>
      <c r="B58" s="907"/>
      <c r="C58" s="908"/>
      <c r="D58" s="908"/>
      <c r="E58" s="908"/>
      <c r="F58" s="908"/>
      <c r="G58" s="908"/>
      <c r="H58" s="908"/>
      <c r="I58" s="908"/>
      <c r="J58" s="908"/>
      <c r="K58" s="908"/>
      <c r="L58" s="908"/>
      <c r="M58" s="908"/>
      <c r="N58" s="908"/>
      <c r="O58" s="908"/>
      <c r="P58" s="909"/>
      <c r="Q58" s="937"/>
      <c r="R58" s="938"/>
      <c r="S58" s="938"/>
      <c r="T58" s="938"/>
      <c r="U58" s="938"/>
      <c r="V58" s="938"/>
      <c r="W58" s="938"/>
      <c r="X58" s="938"/>
      <c r="Y58" s="938"/>
      <c r="Z58" s="938"/>
      <c r="AA58" s="938"/>
      <c r="AB58" s="938"/>
      <c r="AC58" s="938"/>
      <c r="AD58" s="938"/>
      <c r="AE58" s="939"/>
      <c r="AF58" s="940"/>
      <c r="AG58" s="918"/>
      <c r="AH58" s="918"/>
      <c r="AI58" s="918"/>
      <c r="AJ58" s="941"/>
      <c r="AK58" s="942"/>
      <c r="AL58" s="938"/>
      <c r="AM58" s="938"/>
      <c r="AN58" s="938"/>
      <c r="AO58" s="938"/>
      <c r="AP58" s="938"/>
      <c r="AQ58" s="938"/>
      <c r="AR58" s="938"/>
      <c r="AS58" s="938"/>
      <c r="AT58" s="938"/>
      <c r="AU58" s="938"/>
      <c r="AV58" s="938"/>
      <c r="AW58" s="938"/>
      <c r="AX58" s="938"/>
      <c r="AY58" s="938"/>
      <c r="AZ58" s="943"/>
      <c r="BA58" s="943"/>
      <c r="BB58" s="943"/>
      <c r="BC58" s="943"/>
      <c r="BD58" s="943"/>
      <c r="BE58" s="912"/>
      <c r="BF58" s="912"/>
      <c r="BG58" s="912"/>
      <c r="BH58" s="912"/>
      <c r="BI58" s="913"/>
      <c r="BJ58" s="60"/>
      <c r="BK58" s="60"/>
      <c r="BL58" s="60"/>
      <c r="BM58" s="60"/>
      <c r="BN58" s="60"/>
      <c r="BO58" s="59"/>
      <c r="BP58" s="59"/>
      <c r="BQ58" s="56">
        <v>52</v>
      </c>
      <c r="BR58" s="76"/>
      <c r="BS58" s="907"/>
      <c r="BT58" s="908"/>
      <c r="BU58" s="908"/>
      <c r="BV58" s="908"/>
      <c r="BW58" s="908"/>
      <c r="BX58" s="908"/>
      <c r="BY58" s="908"/>
      <c r="BZ58" s="908"/>
      <c r="CA58" s="908"/>
      <c r="CB58" s="908"/>
      <c r="CC58" s="908"/>
      <c r="CD58" s="908"/>
      <c r="CE58" s="908"/>
      <c r="CF58" s="908"/>
      <c r="CG58" s="909"/>
      <c r="CH58" s="917"/>
      <c r="CI58" s="918"/>
      <c r="CJ58" s="918"/>
      <c r="CK58" s="918"/>
      <c r="CL58" s="928"/>
      <c r="CM58" s="917"/>
      <c r="CN58" s="918"/>
      <c r="CO58" s="918"/>
      <c r="CP58" s="918"/>
      <c r="CQ58" s="928"/>
      <c r="CR58" s="917"/>
      <c r="CS58" s="918"/>
      <c r="CT58" s="918"/>
      <c r="CU58" s="918"/>
      <c r="CV58" s="928"/>
      <c r="CW58" s="917"/>
      <c r="CX58" s="918"/>
      <c r="CY58" s="918"/>
      <c r="CZ58" s="918"/>
      <c r="DA58" s="928"/>
      <c r="DB58" s="917"/>
      <c r="DC58" s="918"/>
      <c r="DD58" s="918"/>
      <c r="DE58" s="918"/>
      <c r="DF58" s="928"/>
      <c r="DG58" s="917"/>
      <c r="DH58" s="918"/>
      <c r="DI58" s="918"/>
      <c r="DJ58" s="918"/>
      <c r="DK58" s="928"/>
      <c r="DL58" s="917"/>
      <c r="DM58" s="918"/>
      <c r="DN58" s="918"/>
      <c r="DO58" s="918"/>
      <c r="DP58" s="928"/>
      <c r="DQ58" s="917"/>
      <c r="DR58" s="918"/>
      <c r="DS58" s="918"/>
      <c r="DT58" s="918"/>
      <c r="DU58" s="928"/>
      <c r="DV58" s="907"/>
      <c r="DW58" s="908"/>
      <c r="DX58" s="908"/>
      <c r="DY58" s="908"/>
      <c r="DZ58" s="929"/>
      <c r="EA58" s="52"/>
    </row>
    <row r="59" spans="1:131" ht="26.25" customHeight="1" x14ac:dyDescent="0.2">
      <c r="A59" s="56">
        <v>32</v>
      </c>
      <c r="B59" s="907"/>
      <c r="C59" s="908"/>
      <c r="D59" s="908"/>
      <c r="E59" s="908"/>
      <c r="F59" s="908"/>
      <c r="G59" s="908"/>
      <c r="H59" s="908"/>
      <c r="I59" s="908"/>
      <c r="J59" s="908"/>
      <c r="K59" s="908"/>
      <c r="L59" s="908"/>
      <c r="M59" s="908"/>
      <c r="N59" s="908"/>
      <c r="O59" s="908"/>
      <c r="P59" s="909"/>
      <c r="Q59" s="937"/>
      <c r="R59" s="938"/>
      <c r="S59" s="938"/>
      <c r="T59" s="938"/>
      <c r="U59" s="938"/>
      <c r="V59" s="938"/>
      <c r="W59" s="938"/>
      <c r="X59" s="938"/>
      <c r="Y59" s="938"/>
      <c r="Z59" s="938"/>
      <c r="AA59" s="938"/>
      <c r="AB59" s="938"/>
      <c r="AC59" s="938"/>
      <c r="AD59" s="938"/>
      <c r="AE59" s="939"/>
      <c r="AF59" s="940"/>
      <c r="AG59" s="918"/>
      <c r="AH59" s="918"/>
      <c r="AI59" s="918"/>
      <c r="AJ59" s="941"/>
      <c r="AK59" s="942"/>
      <c r="AL59" s="938"/>
      <c r="AM59" s="938"/>
      <c r="AN59" s="938"/>
      <c r="AO59" s="938"/>
      <c r="AP59" s="938"/>
      <c r="AQ59" s="938"/>
      <c r="AR59" s="938"/>
      <c r="AS59" s="938"/>
      <c r="AT59" s="938"/>
      <c r="AU59" s="938"/>
      <c r="AV59" s="938"/>
      <c r="AW59" s="938"/>
      <c r="AX59" s="938"/>
      <c r="AY59" s="938"/>
      <c r="AZ59" s="943"/>
      <c r="BA59" s="943"/>
      <c r="BB59" s="943"/>
      <c r="BC59" s="943"/>
      <c r="BD59" s="943"/>
      <c r="BE59" s="912"/>
      <c r="BF59" s="912"/>
      <c r="BG59" s="912"/>
      <c r="BH59" s="912"/>
      <c r="BI59" s="913"/>
      <c r="BJ59" s="60"/>
      <c r="BK59" s="60"/>
      <c r="BL59" s="60"/>
      <c r="BM59" s="60"/>
      <c r="BN59" s="60"/>
      <c r="BO59" s="59"/>
      <c r="BP59" s="59"/>
      <c r="BQ59" s="56">
        <v>53</v>
      </c>
      <c r="BR59" s="76"/>
      <c r="BS59" s="907"/>
      <c r="BT59" s="908"/>
      <c r="BU59" s="908"/>
      <c r="BV59" s="908"/>
      <c r="BW59" s="908"/>
      <c r="BX59" s="908"/>
      <c r="BY59" s="908"/>
      <c r="BZ59" s="908"/>
      <c r="CA59" s="908"/>
      <c r="CB59" s="908"/>
      <c r="CC59" s="908"/>
      <c r="CD59" s="908"/>
      <c r="CE59" s="908"/>
      <c r="CF59" s="908"/>
      <c r="CG59" s="909"/>
      <c r="CH59" s="917"/>
      <c r="CI59" s="918"/>
      <c r="CJ59" s="918"/>
      <c r="CK59" s="918"/>
      <c r="CL59" s="928"/>
      <c r="CM59" s="917"/>
      <c r="CN59" s="918"/>
      <c r="CO59" s="918"/>
      <c r="CP59" s="918"/>
      <c r="CQ59" s="928"/>
      <c r="CR59" s="917"/>
      <c r="CS59" s="918"/>
      <c r="CT59" s="918"/>
      <c r="CU59" s="918"/>
      <c r="CV59" s="928"/>
      <c r="CW59" s="917"/>
      <c r="CX59" s="918"/>
      <c r="CY59" s="918"/>
      <c r="CZ59" s="918"/>
      <c r="DA59" s="928"/>
      <c r="DB59" s="917"/>
      <c r="DC59" s="918"/>
      <c r="DD59" s="918"/>
      <c r="DE59" s="918"/>
      <c r="DF59" s="928"/>
      <c r="DG59" s="917"/>
      <c r="DH59" s="918"/>
      <c r="DI59" s="918"/>
      <c r="DJ59" s="918"/>
      <c r="DK59" s="928"/>
      <c r="DL59" s="917"/>
      <c r="DM59" s="918"/>
      <c r="DN59" s="918"/>
      <c r="DO59" s="918"/>
      <c r="DP59" s="928"/>
      <c r="DQ59" s="917"/>
      <c r="DR59" s="918"/>
      <c r="DS59" s="918"/>
      <c r="DT59" s="918"/>
      <c r="DU59" s="928"/>
      <c r="DV59" s="907"/>
      <c r="DW59" s="908"/>
      <c r="DX59" s="908"/>
      <c r="DY59" s="908"/>
      <c r="DZ59" s="929"/>
      <c r="EA59" s="52"/>
    </row>
    <row r="60" spans="1:131" ht="26.25" customHeight="1" x14ac:dyDescent="0.2">
      <c r="A60" s="56">
        <v>33</v>
      </c>
      <c r="B60" s="907"/>
      <c r="C60" s="908"/>
      <c r="D60" s="908"/>
      <c r="E60" s="908"/>
      <c r="F60" s="908"/>
      <c r="G60" s="908"/>
      <c r="H60" s="908"/>
      <c r="I60" s="908"/>
      <c r="J60" s="908"/>
      <c r="K60" s="908"/>
      <c r="L60" s="908"/>
      <c r="M60" s="908"/>
      <c r="N60" s="908"/>
      <c r="O60" s="908"/>
      <c r="P60" s="909"/>
      <c r="Q60" s="937"/>
      <c r="R60" s="938"/>
      <c r="S60" s="938"/>
      <c r="T60" s="938"/>
      <c r="U60" s="938"/>
      <c r="V60" s="938"/>
      <c r="W60" s="938"/>
      <c r="X60" s="938"/>
      <c r="Y60" s="938"/>
      <c r="Z60" s="938"/>
      <c r="AA60" s="938"/>
      <c r="AB60" s="938"/>
      <c r="AC60" s="938"/>
      <c r="AD60" s="938"/>
      <c r="AE60" s="939"/>
      <c r="AF60" s="940"/>
      <c r="AG60" s="918"/>
      <c r="AH60" s="918"/>
      <c r="AI60" s="918"/>
      <c r="AJ60" s="941"/>
      <c r="AK60" s="942"/>
      <c r="AL60" s="938"/>
      <c r="AM60" s="938"/>
      <c r="AN60" s="938"/>
      <c r="AO60" s="938"/>
      <c r="AP60" s="938"/>
      <c r="AQ60" s="938"/>
      <c r="AR60" s="938"/>
      <c r="AS60" s="938"/>
      <c r="AT60" s="938"/>
      <c r="AU60" s="938"/>
      <c r="AV60" s="938"/>
      <c r="AW60" s="938"/>
      <c r="AX60" s="938"/>
      <c r="AY60" s="938"/>
      <c r="AZ60" s="943"/>
      <c r="BA60" s="943"/>
      <c r="BB60" s="943"/>
      <c r="BC60" s="943"/>
      <c r="BD60" s="943"/>
      <c r="BE60" s="912"/>
      <c r="BF60" s="912"/>
      <c r="BG60" s="912"/>
      <c r="BH60" s="912"/>
      <c r="BI60" s="913"/>
      <c r="BJ60" s="60"/>
      <c r="BK60" s="60"/>
      <c r="BL60" s="60"/>
      <c r="BM60" s="60"/>
      <c r="BN60" s="60"/>
      <c r="BO60" s="59"/>
      <c r="BP60" s="59"/>
      <c r="BQ60" s="56">
        <v>54</v>
      </c>
      <c r="BR60" s="76"/>
      <c r="BS60" s="907"/>
      <c r="BT60" s="908"/>
      <c r="BU60" s="908"/>
      <c r="BV60" s="908"/>
      <c r="BW60" s="908"/>
      <c r="BX60" s="908"/>
      <c r="BY60" s="908"/>
      <c r="BZ60" s="908"/>
      <c r="CA60" s="908"/>
      <c r="CB60" s="908"/>
      <c r="CC60" s="908"/>
      <c r="CD60" s="908"/>
      <c r="CE60" s="908"/>
      <c r="CF60" s="908"/>
      <c r="CG60" s="909"/>
      <c r="CH60" s="917"/>
      <c r="CI60" s="918"/>
      <c r="CJ60" s="918"/>
      <c r="CK60" s="918"/>
      <c r="CL60" s="928"/>
      <c r="CM60" s="917"/>
      <c r="CN60" s="918"/>
      <c r="CO60" s="918"/>
      <c r="CP60" s="918"/>
      <c r="CQ60" s="928"/>
      <c r="CR60" s="917"/>
      <c r="CS60" s="918"/>
      <c r="CT60" s="918"/>
      <c r="CU60" s="918"/>
      <c r="CV60" s="928"/>
      <c r="CW60" s="917"/>
      <c r="CX60" s="918"/>
      <c r="CY60" s="918"/>
      <c r="CZ60" s="918"/>
      <c r="DA60" s="928"/>
      <c r="DB60" s="917"/>
      <c r="DC60" s="918"/>
      <c r="DD60" s="918"/>
      <c r="DE60" s="918"/>
      <c r="DF60" s="928"/>
      <c r="DG60" s="917"/>
      <c r="DH60" s="918"/>
      <c r="DI60" s="918"/>
      <c r="DJ60" s="918"/>
      <c r="DK60" s="928"/>
      <c r="DL60" s="917"/>
      <c r="DM60" s="918"/>
      <c r="DN60" s="918"/>
      <c r="DO60" s="918"/>
      <c r="DP60" s="928"/>
      <c r="DQ60" s="917"/>
      <c r="DR60" s="918"/>
      <c r="DS60" s="918"/>
      <c r="DT60" s="918"/>
      <c r="DU60" s="928"/>
      <c r="DV60" s="907"/>
      <c r="DW60" s="908"/>
      <c r="DX60" s="908"/>
      <c r="DY60" s="908"/>
      <c r="DZ60" s="929"/>
      <c r="EA60" s="52"/>
    </row>
    <row r="61" spans="1:131" ht="26.25" customHeight="1" x14ac:dyDescent="0.2">
      <c r="A61" s="56">
        <v>34</v>
      </c>
      <c r="B61" s="907"/>
      <c r="C61" s="908"/>
      <c r="D61" s="908"/>
      <c r="E61" s="908"/>
      <c r="F61" s="908"/>
      <c r="G61" s="908"/>
      <c r="H61" s="908"/>
      <c r="I61" s="908"/>
      <c r="J61" s="908"/>
      <c r="K61" s="908"/>
      <c r="L61" s="908"/>
      <c r="M61" s="908"/>
      <c r="N61" s="908"/>
      <c r="O61" s="908"/>
      <c r="P61" s="909"/>
      <c r="Q61" s="937"/>
      <c r="R61" s="938"/>
      <c r="S61" s="938"/>
      <c r="T61" s="938"/>
      <c r="U61" s="938"/>
      <c r="V61" s="938"/>
      <c r="W61" s="938"/>
      <c r="X61" s="938"/>
      <c r="Y61" s="938"/>
      <c r="Z61" s="938"/>
      <c r="AA61" s="938"/>
      <c r="AB61" s="938"/>
      <c r="AC61" s="938"/>
      <c r="AD61" s="938"/>
      <c r="AE61" s="939"/>
      <c r="AF61" s="940"/>
      <c r="AG61" s="918"/>
      <c r="AH61" s="918"/>
      <c r="AI61" s="918"/>
      <c r="AJ61" s="941"/>
      <c r="AK61" s="942"/>
      <c r="AL61" s="938"/>
      <c r="AM61" s="938"/>
      <c r="AN61" s="938"/>
      <c r="AO61" s="938"/>
      <c r="AP61" s="938"/>
      <c r="AQ61" s="938"/>
      <c r="AR61" s="938"/>
      <c r="AS61" s="938"/>
      <c r="AT61" s="938"/>
      <c r="AU61" s="938"/>
      <c r="AV61" s="938"/>
      <c r="AW61" s="938"/>
      <c r="AX61" s="938"/>
      <c r="AY61" s="938"/>
      <c r="AZ61" s="943"/>
      <c r="BA61" s="943"/>
      <c r="BB61" s="943"/>
      <c r="BC61" s="943"/>
      <c r="BD61" s="943"/>
      <c r="BE61" s="912"/>
      <c r="BF61" s="912"/>
      <c r="BG61" s="912"/>
      <c r="BH61" s="912"/>
      <c r="BI61" s="913"/>
      <c r="BJ61" s="60"/>
      <c r="BK61" s="60"/>
      <c r="BL61" s="60"/>
      <c r="BM61" s="60"/>
      <c r="BN61" s="60"/>
      <c r="BO61" s="59"/>
      <c r="BP61" s="59"/>
      <c r="BQ61" s="56">
        <v>55</v>
      </c>
      <c r="BR61" s="76"/>
      <c r="BS61" s="907"/>
      <c r="BT61" s="908"/>
      <c r="BU61" s="908"/>
      <c r="BV61" s="908"/>
      <c r="BW61" s="908"/>
      <c r="BX61" s="908"/>
      <c r="BY61" s="908"/>
      <c r="BZ61" s="908"/>
      <c r="CA61" s="908"/>
      <c r="CB61" s="908"/>
      <c r="CC61" s="908"/>
      <c r="CD61" s="908"/>
      <c r="CE61" s="908"/>
      <c r="CF61" s="908"/>
      <c r="CG61" s="909"/>
      <c r="CH61" s="917"/>
      <c r="CI61" s="918"/>
      <c r="CJ61" s="918"/>
      <c r="CK61" s="918"/>
      <c r="CL61" s="928"/>
      <c r="CM61" s="917"/>
      <c r="CN61" s="918"/>
      <c r="CO61" s="918"/>
      <c r="CP61" s="918"/>
      <c r="CQ61" s="928"/>
      <c r="CR61" s="917"/>
      <c r="CS61" s="918"/>
      <c r="CT61" s="918"/>
      <c r="CU61" s="918"/>
      <c r="CV61" s="928"/>
      <c r="CW61" s="917"/>
      <c r="CX61" s="918"/>
      <c r="CY61" s="918"/>
      <c r="CZ61" s="918"/>
      <c r="DA61" s="928"/>
      <c r="DB61" s="917"/>
      <c r="DC61" s="918"/>
      <c r="DD61" s="918"/>
      <c r="DE61" s="918"/>
      <c r="DF61" s="928"/>
      <c r="DG61" s="917"/>
      <c r="DH61" s="918"/>
      <c r="DI61" s="918"/>
      <c r="DJ61" s="918"/>
      <c r="DK61" s="928"/>
      <c r="DL61" s="917"/>
      <c r="DM61" s="918"/>
      <c r="DN61" s="918"/>
      <c r="DO61" s="918"/>
      <c r="DP61" s="928"/>
      <c r="DQ61" s="917"/>
      <c r="DR61" s="918"/>
      <c r="DS61" s="918"/>
      <c r="DT61" s="918"/>
      <c r="DU61" s="928"/>
      <c r="DV61" s="907"/>
      <c r="DW61" s="908"/>
      <c r="DX61" s="908"/>
      <c r="DY61" s="908"/>
      <c r="DZ61" s="929"/>
      <c r="EA61" s="52"/>
    </row>
    <row r="62" spans="1:131" ht="26.25" customHeight="1" x14ac:dyDescent="0.2">
      <c r="A62" s="56">
        <v>35</v>
      </c>
      <c r="B62" s="907"/>
      <c r="C62" s="908"/>
      <c r="D62" s="908"/>
      <c r="E62" s="908"/>
      <c r="F62" s="908"/>
      <c r="G62" s="908"/>
      <c r="H62" s="908"/>
      <c r="I62" s="908"/>
      <c r="J62" s="908"/>
      <c r="K62" s="908"/>
      <c r="L62" s="908"/>
      <c r="M62" s="908"/>
      <c r="N62" s="908"/>
      <c r="O62" s="908"/>
      <c r="P62" s="909"/>
      <c r="Q62" s="937"/>
      <c r="R62" s="938"/>
      <c r="S62" s="938"/>
      <c r="T62" s="938"/>
      <c r="U62" s="938"/>
      <c r="V62" s="938"/>
      <c r="W62" s="938"/>
      <c r="X62" s="938"/>
      <c r="Y62" s="938"/>
      <c r="Z62" s="938"/>
      <c r="AA62" s="938"/>
      <c r="AB62" s="938"/>
      <c r="AC62" s="938"/>
      <c r="AD62" s="938"/>
      <c r="AE62" s="939"/>
      <c r="AF62" s="940"/>
      <c r="AG62" s="918"/>
      <c r="AH62" s="918"/>
      <c r="AI62" s="918"/>
      <c r="AJ62" s="941"/>
      <c r="AK62" s="942"/>
      <c r="AL62" s="938"/>
      <c r="AM62" s="938"/>
      <c r="AN62" s="938"/>
      <c r="AO62" s="938"/>
      <c r="AP62" s="938"/>
      <c r="AQ62" s="938"/>
      <c r="AR62" s="938"/>
      <c r="AS62" s="938"/>
      <c r="AT62" s="938"/>
      <c r="AU62" s="938"/>
      <c r="AV62" s="938"/>
      <c r="AW62" s="938"/>
      <c r="AX62" s="938"/>
      <c r="AY62" s="938"/>
      <c r="AZ62" s="943"/>
      <c r="BA62" s="943"/>
      <c r="BB62" s="943"/>
      <c r="BC62" s="943"/>
      <c r="BD62" s="943"/>
      <c r="BE62" s="912"/>
      <c r="BF62" s="912"/>
      <c r="BG62" s="912"/>
      <c r="BH62" s="912"/>
      <c r="BI62" s="913"/>
      <c r="BJ62" s="944" t="s">
        <v>421</v>
      </c>
      <c r="BK62" s="945"/>
      <c r="BL62" s="945"/>
      <c r="BM62" s="945"/>
      <c r="BN62" s="946"/>
      <c r="BO62" s="59"/>
      <c r="BP62" s="59"/>
      <c r="BQ62" s="56">
        <v>56</v>
      </c>
      <c r="BR62" s="76"/>
      <c r="BS62" s="907"/>
      <c r="BT62" s="908"/>
      <c r="BU62" s="908"/>
      <c r="BV62" s="908"/>
      <c r="BW62" s="908"/>
      <c r="BX62" s="908"/>
      <c r="BY62" s="908"/>
      <c r="BZ62" s="908"/>
      <c r="CA62" s="908"/>
      <c r="CB62" s="908"/>
      <c r="CC62" s="908"/>
      <c r="CD62" s="908"/>
      <c r="CE62" s="908"/>
      <c r="CF62" s="908"/>
      <c r="CG62" s="909"/>
      <c r="CH62" s="917"/>
      <c r="CI62" s="918"/>
      <c r="CJ62" s="918"/>
      <c r="CK62" s="918"/>
      <c r="CL62" s="928"/>
      <c r="CM62" s="917"/>
      <c r="CN62" s="918"/>
      <c r="CO62" s="918"/>
      <c r="CP62" s="918"/>
      <c r="CQ62" s="928"/>
      <c r="CR62" s="917"/>
      <c r="CS62" s="918"/>
      <c r="CT62" s="918"/>
      <c r="CU62" s="918"/>
      <c r="CV62" s="928"/>
      <c r="CW62" s="917"/>
      <c r="CX62" s="918"/>
      <c r="CY62" s="918"/>
      <c r="CZ62" s="918"/>
      <c r="DA62" s="928"/>
      <c r="DB62" s="917"/>
      <c r="DC62" s="918"/>
      <c r="DD62" s="918"/>
      <c r="DE62" s="918"/>
      <c r="DF62" s="928"/>
      <c r="DG62" s="917"/>
      <c r="DH62" s="918"/>
      <c r="DI62" s="918"/>
      <c r="DJ62" s="918"/>
      <c r="DK62" s="928"/>
      <c r="DL62" s="917"/>
      <c r="DM62" s="918"/>
      <c r="DN62" s="918"/>
      <c r="DO62" s="918"/>
      <c r="DP62" s="928"/>
      <c r="DQ62" s="917"/>
      <c r="DR62" s="918"/>
      <c r="DS62" s="918"/>
      <c r="DT62" s="918"/>
      <c r="DU62" s="928"/>
      <c r="DV62" s="907"/>
      <c r="DW62" s="908"/>
      <c r="DX62" s="908"/>
      <c r="DY62" s="908"/>
      <c r="DZ62" s="929"/>
      <c r="EA62" s="52"/>
    </row>
    <row r="63" spans="1:131" ht="26.25" customHeight="1" x14ac:dyDescent="0.2">
      <c r="A63" s="57" t="s">
        <v>257</v>
      </c>
      <c r="B63" s="885" t="s">
        <v>360</v>
      </c>
      <c r="C63" s="886"/>
      <c r="D63" s="886"/>
      <c r="E63" s="886"/>
      <c r="F63" s="886"/>
      <c r="G63" s="886"/>
      <c r="H63" s="886"/>
      <c r="I63" s="886"/>
      <c r="J63" s="886"/>
      <c r="K63" s="886"/>
      <c r="L63" s="886"/>
      <c r="M63" s="886"/>
      <c r="N63" s="886"/>
      <c r="O63" s="886"/>
      <c r="P63" s="887"/>
      <c r="Q63" s="895"/>
      <c r="R63" s="896"/>
      <c r="S63" s="896"/>
      <c r="T63" s="896"/>
      <c r="U63" s="896"/>
      <c r="V63" s="896"/>
      <c r="W63" s="896"/>
      <c r="X63" s="896"/>
      <c r="Y63" s="896"/>
      <c r="Z63" s="896"/>
      <c r="AA63" s="896"/>
      <c r="AB63" s="896"/>
      <c r="AC63" s="896"/>
      <c r="AD63" s="896"/>
      <c r="AE63" s="930"/>
      <c r="AF63" s="931">
        <v>821</v>
      </c>
      <c r="AG63" s="897"/>
      <c r="AH63" s="897"/>
      <c r="AI63" s="897"/>
      <c r="AJ63" s="932"/>
      <c r="AK63" s="933"/>
      <c r="AL63" s="896"/>
      <c r="AM63" s="896"/>
      <c r="AN63" s="896"/>
      <c r="AO63" s="896"/>
      <c r="AP63" s="897">
        <v>13004</v>
      </c>
      <c r="AQ63" s="897"/>
      <c r="AR63" s="897"/>
      <c r="AS63" s="897"/>
      <c r="AT63" s="897"/>
      <c r="AU63" s="897">
        <v>10040</v>
      </c>
      <c r="AV63" s="897"/>
      <c r="AW63" s="897"/>
      <c r="AX63" s="897"/>
      <c r="AY63" s="897"/>
      <c r="AZ63" s="934"/>
      <c r="BA63" s="934"/>
      <c r="BB63" s="934"/>
      <c r="BC63" s="934"/>
      <c r="BD63" s="934"/>
      <c r="BE63" s="898"/>
      <c r="BF63" s="898"/>
      <c r="BG63" s="898"/>
      <c r="BH63" s="898"/>
      <c r="BI63" s="899"/>
      <c r="BJ63" s="935" t="s">
        <v>206</v>
      </c>
      <c r="BK63" s="892"/>
      <c r="BL63" s="892"/>
      <c r="BM63" s="892"/>
      <c r="BN63" s="936"/>
      <c r="BO63" s="59"/>
      <c r="BP63" s="59"/>
      <c r="BQ63" s="56">
        <v>57</v>
      </c>
      <c r="BR63" s="76"/>
      <c r="BS63" s="907"/>
      <c r="BT63" s="908"/>
      <c r="BU63" s="908"/>
      <c r="BV63" s="908"/>
      <c r="BW63" s="908"/>
      <c r="BX63" s="908"/>
      <c r="BY63" s="908"/>
      <c r="BZ63" s="908"/>
      <c r="CA63" s="908"/>
      <c r="CB63" s="908"/>
      <c r="CC63" s="908"/>
      <c r="CD63" s="908"/>
      <c r="CE63" s="908"/>
      <c r="CF63" s="908"/>
      <c r="CG63" s="909"/>
      <c r="CH63" s="917"/>
      <c r="CI63" s="918"/>
      <c r="CJ63" s="918"/>
      <c r="CK63" s="918"/>
      <c r="CL63" s="928"/>
      <c r="CM63" s="917"/>
      <c r="CN63" s="918"/>
      <c r="CO63" s="918"/>
      <c r="CP63" s="918"/>
      <c r="CQ63" s="928"/>
      <c r="CR63" s="917"/>
      <c r="CS63" s="918"/>
      <c r="CT63" s="918"/>
      <c r="CU63" s="918"/>
      <c r="CV63" s="928"/>
      <c r="CW63" s="917"/>
      <c r="CX63" s="918"/>
      <c r="CY63" s="918"/>
      <c r="CZ63" s="918"/>
      <c r="DA63" s="928"/>
      <c r="DB63" s="917"/>
      <c r="DC63" s="918"/>
      <c r="DD63" s="918"/>
      <c r="DE63" s="918"/>
      <c r="DF63" s="928"/>
      <c r="DG63" s="917"/>
      <c r="DH63" s="918"/>
      <c r="DI63" s="918"/>
      <c r="DJ63" s="918"/>
      <c r="DK63" s="928"/>
      <c r="DL63" s="917"/>
      <c r="DM63" s="918"/>
      <c r="DN63" s="918"/>
      <c r="DO63" s="918"/>
      <c r="DP63" s="928"/>
      <c r="DQ63" s="917"/>
      <c r="DR63" s="918"/>
      <c r="DS63" s="918"/>
      <c r="DT63" s="918"/>
      <c r="DU63" s="928"/>
      <c r="DV63" s="907"/>
      <c r="DW63" s="908"/>
      <c r="DX63" s="908"/>
      <c r="DY63" s="908"/>
      <c r="DZ63" s="929"/>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07"/>
      <c r="BT64" s="908"/>
      <c r="BU64" s="908"/>
      <c r="BV64" s="908"/>
      <c r="BW64" s="908"/>
      <c r="BX64" s="908"/>
      <c r="BY64" s="908"/>
      <c r="BZ64" s="908"/>
      <c r="CA64" s="908"/>
      <c r="CB64" s="908"/>
      <c r="CC64" s="908"/>
      <c r="CD64" s="908"/>
      <c r="CE64" s="908"/>
      <c r="CF64" s="908"/>
      <c r="CG64" s="909"/>
      <c r="CH64" s="917"/>
      <c r="CI64" s="918"/>
      <c r="CJ64" s="918"/>
      <c r="CK64" s="918"/>
      <c r="CL64" s="928"/>
      <c r="CM64" s="917"/>
      <c r="CN64" s="918"/>
      <c r="CO64" s="918"/>
      <c r="CP64" s="918"/>
      <c r="CQ64" s="928"/>
      <c r="CR64" s="917"/>
      <c r="CS64" s="918"/>
      <c r="CT64" s="918"/>
      <c r="CU64" s="918"/>
      <c r="CV64" s="928"/>
      <c r="CW64" s="917"/>
      <c r="CX64" s="918"/>
      <c r="CY64" s="918"/>
      <c r="CZ64" s="918"/>
      <c r="DA64" s="928"/>
      <c r="DB64" s="917"/>
      <c r="DC64" s="918"/>
      <c r="DD64" s="918"/>
      <c r="DE64" s="918"/>
      <c r="DF64" s="928"/>
      <c r="DG64" s="917"/>
      <c r="DH64" s="918"/>
      <c r="DI64" s="918"/>
      <c r="DJ64" s="918"/>
      <c r="DK64" s="928"/>
      <c r="DL64" s="917"/>
      <c r="DM64" s="918"/>
      <c r="DN64" s="918"/>
      <c r="DO64" s="918"/>
      <c r="DP64" s="928"/>
      <c r="DQ64" s="917"/>
      <c r="DR64" s="918"/>
      <c r="DS64" s="918"/>
      <c r="DT64" s="918"/>
      <c r="DU64" s="928"/>
      <c r="DV64" s="907"/>
      <c r="DW64" s="908"/>
      <c r="DX64" s="908"/>
      <c r="DY64" s="908"/>
      <c r="DZ64" s="929"/>
      <c r="EA64" s="52"/>
    </row>
    <row r="65" spans="1:131" ht="26.25" customHeight="1" x14ac:dyDescent="0.2">
      <c r="A65" s="60" t="s">
        <v>409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07"/>
      <c r="BT65" s="908"/>
      <c r="BU65" s="908"/>
      <c r="BV65" s="908"/>
      <c r="BW65" s="908"/>
      <c r="BX65" s="908"/>
      <c r="BY65" s="908"/>
      <c r="BZ65" s="908"/>
      <c r="CA65" s="908"/>
      <c r="CB65" s="908"/>
      <c r="CC65" s="908"/>
      <c r="CD65" s="908"/>
      <c r="CE65" s="908"/>
      <c r="CF65" s="908"/>
      <c r="CG65" s="909"/>
      <c r="CH65" s="917"/>
      <c r="CI65" s="918"/>
      <c r="CJ65" s="918"/>
      <c r="CK65" s="918"/>
      <c r="CL65" s="928"/>
      <c r="CM65" s="917"/>
      <c r="CN65" s="918"/>
      <c r="CO65" s="918"/>
      <c r="CP65" s="918"/>
      <c r="CQ65" s="928"/>
      <c r="CR65" s="917"/>
      <c r="CS65" s="918"/>
      <c r="CT65" s="918"/>
      <c r="CU65" s="918"/>
      <c r="CV65" s="928"/>
      <c r="CW65" s="917"/>
      <c r="CX65" s="918"/>
      <c r="CY65" s="918"/>
      <c r="CZ65" s="918"/>
      <c r="DA65" s="928"/>
      <c r="DB65" s="917"/>
      <c r="DC65" s="918"/>
      <c r="DD65" s="918"/>
      <c r="DE65" s="918"/>
      <c r="DF65" s="928"/>
      <c r="DG65" s="917"/>
      <c r="DH65" s="918"/>
      <c r="DI65" s="918"/>
      <c r="DJ65" s="918"/>
      <c r="DK65" s="928"/>
      <c r="DL65" s="917"/>
      <c r="DM65" s="918"/>
      <c r="DN65" s="918"/>
      <c r="DO65" s="918"/>
      <c r="DP65" s="928"/>
      <c r="DQ65" s="917"/>
      <c r="DR65" s="918"/>
      <c r="DS65" s="918"/>
      <c r="DT65" s="918"/>
      <c r="DU65" s="928"/>
      <c r="DV65" s="907"/>
      <c r="DW65" s="908"/>
      <c r="DX65" s="908"/>
      <c r="DY65" s="908"/>
      <c r="DZ65" s="929"/>
      <c r="EA65" s="52"/>
    </row>
    <row r="66" spans="1:131" ht="26.25" customHeight="1" x14ac:dyDescent="0.2">
      <c r="A66" s="653" t="s">
        <v>401</v>
      </c>
      <c r="B66" s="654"/>
      <c r="C66" s="654"/>
      <c r="D66" s="654"/>
      <c r="E66" s="654"/>
      <c r="F66" s="654"/>
      <c r="G66" s="654"/>
      <c r="H66" s="654"/>
      <c r="I66" s="654"/>
      <c r="J66" s="654"/>
      <c r="K66" s="654"/>
      <c r="L66" s="654"/>
      <c r="M66" s="654"/>
      <c r="N66" s="654"/>
      <c r="O66" s="654"/>
      <c r="P66" s="655"/>
      <c r="Q66" s="645" t="s">
        <v>413</v>
      </c>
      <c r="R66" s="646"/>
      <c r="S66" s="646"/>
      <c r="T66" s="646"/>
      <c r="U66" s="647"/>
      <c r="V66" s="645" t="s">
        <v>414</v>
      </c>
      <c r="W66" s="646"/>
      <c r="X66" s="646"/>
      <c r="Y66" s="646"/>
      <c r="Z66" s="647"/>
      <c r="AA66" s="645" t="s">
        <v>415</v>
      </c>
      <c r="AB66" s="646"/>
      <c r="AC66" s="646"/>
      <c r="AD66" s="646"/>
      <c r="AE66" s="647"/>
      <c r="AF66" s="665" t="s">
        <v>253</v>
      </c>
      <c r="AG66" s="660"/>
      <c r="AH66" s="660"/>
      <c r="AI66" s="660"/>
      <c r="AJ66" s="666"/>
      <c r="AK66" s="645" t="s">
        <v>369</v>
      </c>
      <c r="AL66" s="654"/>
      <c r="AM66" s="654"/>
      <c r="AN66" s="654"/>
      <c r="AO66" s="655"/>
      <c r="AP66" s="645" t="s">
        <v>354</v>
      </c>
      <c r="AQ66" s="646"/>
      <c r="AR66" s="646"/>
      <c r="AS66" s="646"/>
      <c r="AT66" s="647"/>
      <c r="AU66" s="645" t="s">
        <v>422</v>
      </c>
      <c r="AV66" s="646"/>
      <c r="AW66" s="646"/>
      <c r="AX66" s="646"/>
      <c r="AY66" s="647"/>
      <c r="AZ66" s="645" t="s">
        <v>398</v>
      </c>
      <c r="BA66" s="646"/>
      <c r="BB66" s="646"/>
      <c r="BC66" s="646"/>
      <c r="BD66" s="651"/>
      <c r="BE66" s="59"/>
      <c r="BF66" s="59"/>
      <c r="BG66" s="59"/>
      <c r="BH66" s="59"/>
      <c r="BI66" s="59"/>
      <c r="BJ66" s="59"/>
      <c r="BK66" s="59"/>
      <c r="BL66" s="59"/>
      <c r="BM66" s="59"/>
      <c r="BN66" s="59"/>
      <c r="BO66" s="59"/>
      <c r="BP66" s="59"/>
      <c r="BQ66" s="56">
        <v>60</v>
      </c>
      <c r="BR66" s="77"/>
      <c r="BS66" s="878"/>
      <c r="BT66" s="879"/>
      <c r="BU66" s="879"/>
      <c r="BV66" s="879"/>
      <c r="BW66" s="879"/>
      <c r="BX66" s="879"/>
      <c r="BY66" s="879"/>
      <c r="BZ66" s="879"/>
      <c r="CA66" s="879"/>
      <c r="CB66" s="879"/>
      <c r="CC66" s="879"/>
      <c r="CD66" s="879"/>
      <c r="CE66" s="879"/>
      <c r="CF66" s="879"/>
      <c r="CG66" s="880"/>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4"/>
      <c r="EA66" s="52"/>
    </row>
    <row r="67" spans="1:131" ht="26.25" customHeight="1" x14ac:dyDescent="0.2">
      <c r="A67" s="656"/>
      <c r="B67" s="657"/>
      <c r="C67" s="657"/>
      <c r="D67" s="657"/>
      <c r="E67" s="657"/>
      <c r="F67" s="657"/>
      <c r="G67" s="657"/>
      <c r="H67" s="657"/>
      <c r="I67" s="657"/>
      <c r="J67" s="657"/>
      <c r="K67" s="657"/>
      <c r="L67" s="657"/>
      <c r="M67" s="657"/>
      <c r="N67" s="657"/>
      <c r="O67" s="657"/>
      <c r="P67" s="658"/>
      <c r="Q67" s="648"/>
      <c r="R67" s="649"/>
      <c r="S67" s="649"/>
      <c r="T67" s="649"/>
      <c r="U67" s="650"/>
      <c r="V67" s="648"/>
      <c r="W67" s="649"/>
      <c r="X67" s="649"/>
      <c r="Y67" s="649"/>
      <c r="Z67" s="650"/>
      <c r="AA67" s="648"/>
      <c r="AB67" s="649"/>
      <c r="AC67" s="649"/>
      <c r="AD67" s="649"/>
      <c r="AE67" s="650"/>
      <c r="AF67" s="667"/>
      <c r="AG67" s="663"/>
      <c r="AH67" s="663"/>
      <c r="AI67" s="663"/>
      <c r="AJ67" s="668"/>
      <c r="AK67" s="669"/>
      <c r="AL67" s="657"/>
      <c r="AM67" s="657"/>
      <c r="AN67" s="657"/>
      <c r="AO67" s="658"/>
      <c r="AP67" s="648"/>
      <c r="AQ67" s="649"/>
      <c r="AR67" s="649"/>
      <c r="AS67" s="649"/>
      <c r="AT67" s="650"/>
      <c r="AU67" s="648"/>
      <c r="AV67" s="649"/>
      <c r="AW67" s="649"/>
      <c r="AX67" s="649"/>
      <c r="AY67" s="650"/>
      <c r="AZ67" s="648"/>
      <c r="BA67" s="649"/>
      <c r="BB67" s="649"/>
      <c r="BC67" s="649"/>
      <c r="BD67" s="652"/>
      <c r="BE67" s="59"/>
      <c r="BF67" s="59"/>
      <c r="BG67" s="59"/>
      <c r="BH67" s="59"/>
      <c r="BI67" s="59"/>
      <c r="BJ67" s="59"/>
      <c r="BK67" s="59"/>
      <c r="BL67" s="59"/>
      <c r="BM67" s="59"/>
      <c r="BN67" s="59"/>
      <c r="BO67" s="59"/>
      <c r="BP67" s="59"/>
      <c r="BQ67" s="56">
        <v>61</v>
      </c>
      <c r="BR67" s="77"/>
      <c r="BS67" s="878"/>
      <c r="BT67" s="879"/>
      <c r="BU67" s="879"/>
      <c r="BV67" s="879"/>
      <c r="BW67" s="879"/>
      <c r="BX67" s="879"/>
      <c r="BY67" s="879"/>
      <c r="BZ67" s="879"/>
      <c r="CA67" s="879"/>
      <c r="CB67" s="879"/>
      <c r="CC67" s="879"/>
      <c r="CD67" s="879"/>
      <c r="CE67" s="879"/>
      <c r="CF67" s="879"/>
      <c r="CG67" s="880"/>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4"/>
      <c r="EA67" s="52"/>
    </row>
    <row r="68" spans="1:131" ht="26.25" customHeight="1" x14ac:dyDescent="0.2">
      <c r="A68" s="55">
        <v>1</v>
      </c>
      <c r="B68" s="921" t="s">
        <v>498</v>
      </c>
      <c r="C68" s="922"/>
      <c r="D68" s="922"/>
      <c r="E68" s="922"/>
      <c r="F68" s="922"/>
      <c r="G68" s="922"/>
      <c r="H68" s="922"/>
      <c r="I68" s="922"/>
      <c r="J68" s="922"/>
      <c r="K68" s="922"/>
      <c r="L68" s="922"/>
      <c r="M68" s="922"/>
      <c r="N68" s="922"/>
      <c r="O68" s="922"/>
      <c r="P68" s="923"/>
      <c r="Q68" s="924">
        <v>181</v>
      </c>
      <c r="R68" s="925"/>
      <c r="S68" s="925"/>
      <c r="T68" s="925"/>
      <c r="U68" s="925"/>
      <c r="V68" s="925">
        <v>170</v>
      </c>
      <c r="W68" s="925"/>
      <c r="X68" s="925"/>
      <c r="Y68" s="925"/>
      <c r="Z68" s="925"/>
      <c r="AA68" s="925">
        <v>11</v>
      </c>
      <c r="AB68" s="925"/>
      <c r="AC68" s="925"/>
      <c r="AD68" s="925"/>
      <c r="AE68" s="925"/>
      <c r="AF68" s="925">
        <v>11</v>
      </c>
      <c r="AG68" s="925"/>
      <c r="AH68" s="925"/>
      <c r="AI68" s="925"/>
      <c r="AJ68" s="925"/>
      <c r="AK68" s="925" t="s">
        <v>206</v>
      </c>
      <c r="AL68" s="925"/>
      <c r="AM68" s="925"/>
      <c r="AN68" s="925"/>
      <c r="AO68" s="925"/>
      <c r="AP68" s="925">
        <v>24</v>
      </c>
      <c r="AQ68" s="925"/>
      <c r="AR68" s="925"/>
      <c r="AS68" s="925"/>
      <c r="AT68" s="925"/>
      <c r="AU68" s="925" t="s">
        <v>206</v>
      </c>
      <c r="AV68" s="925"/>
      <c r="AW68" s="925"/>
      <c r="AX68" s="925"/>
      <c r="AY68" s="925"/>
      <c r="AZ68" s="926"/>
      <c r="BA68" s="926"/>
      <c r="BB68" s="926"/>
      <c r="BC68" s="926"/>
      <c r="BD68" s="927"/>
      <c r="BE68" s="59"/>
      <c r="BF68" s="59"/>
      <c r="BG68" s="59"/>
      <c r="BH68" s="59"/>
      <c r="BI68" s="59"/>
      <c r="BJ68" s="59"/>
      <c r="BK68" s="59"/>
      <c r="BL68" s="59"/>
      <c r="BM68" s="59"/>
      <c r="BN68" s="59"/>
      <c r="BO68" s="59"/>
      <c r="BP68" s="59"/>
      <c r="BQ68" s="56">
        <v>62</v>
      </c>
      <c r="BR68" s="77"/>
      <c r="BS68" s="878"/>
      <c r="BT68" s="879"/>
      <c r="BU68" s="879"/>
      <c r="BV68" s="879"/>
      <c r="BW68" s="879"/>
      <c r="BX68" s="879"/>
      <c r="BY68" s="879"/>
      <c r="BZ68" s="879"/>
      <c r="CA68" s="879"/>
      <c r="CB68" s="879"/>
      <c r="CC68" s="879"/>
      <c r="CD68" s="879"/>
      <c r="CE68" s="879"/>
      <c r="CF68" s="879"/>
      <c r="CG68" s="880"/>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4"/>
      <c r="EA68" s="52"/>
    </row>
    <row r="69" spans="1:131" ht="26.25" customHeight="1" x14ac:dyDescent="0.2">
      <c r="A69" s="56">
        <v>2</v>
      </c>
      <c r="B69" s="914" t="s">
        <v>499</v>
      </c>
      <c r="C69" s="915"/>
      <c r="D69" s="915"/>
      <c r="E69" s="915"/>
      <c r="F69" s="915"/>
      <c r="G69" s="915"/>
      <c r="H69" s="915"/>
      <c r="I69" s="915"/>
      <c r="J69" s="915"/>
      <c r="K69" s="915"/>
      <c r="L69" s="915"/>
      <c r="M69" s="915"/>
      <c r="N69" s="915"/>
      <c r="O69" s="915"/>
      <c r="P69" s="916"/>
      <c r="Q69" s="910">
        <v>861</v>
      </c>
      <c r="R69" s="911"/>
      <c r="S69" s="911"/>
      <c r="T69" s="911"/>
      <c r="U69" s="911"/>
      <c r="V69" s="911">
        <v>827</v>
      </c>
      <c r="W69" s="911"/>
      <c r="X69" s="911"/>
      <c r="Y69" s="911"/>
      <c r="Z69" s="911"/>
      <c r="AA69" s="911">
        <v>35</v>
      </c>
      <c r="AB69" s="911"/>
      <c r="AC69" s="911"/>
      <c r="AD69" s="911"/>
      <c r="AE69" s="911"/>
      <c r="AF69" s="911">
        <v>35</v>
      </c>
      <c r="AG69" s="911"/>
      <c r="AH69" s="911"/>
      <c r="AI69" s="911"/>
      <c r="AJ69" s="911"/>
      <c r="AK69" s="911" t="s">
        <v>206</v>
      </c>
      <c r="AL69" s="911"/>
      <c r="AM69" s="911"/>
      <c r="AN69" s="911"/>
      <c r="AO69" s="911"/>
      <c r="AP69" s="911">
        <v>386</v>
      </c>
      <c r="AQ69" s="911"/>
      <c r="AR69" s="911"/>
      <c r="AS69" s="911"/>
      <c r="AT69" s="911"/>
      <c r="AU69" s="911">
        <v>192</v>
      </c>
      <c r="AV69" s="911"/>
      <c r="AW69" s="911"/>
      <c r="AX69" s="911"/>
      <c r="AY69" s="911"/>
      <c r="AZ69" s="912"/>
      <c r="BA69" s="912"/>
      <c r="BB69" s="912"/>
      <c r="BC69" s="912"/>
      <c r="BD69" s="913"/>
      <c r="BE69" s="59"/>
      <c r="BF69" s="59"/>
      <c r="BG69" s="59"/>
      <c r="BH69" s="59"/>
      <c r="BI69" s="59"/>
      <c r="BJ69" s="59"/>
      <c r="BK69" s="59"/>
      <c r="BL69" s="59"/>
      <c r="BM69" s="59"/>
      <c r="BN69" s="59"/>
      <c r="BO69" s="59"/>
      <c r="BP69" s="59"/>
      <c r="BQ69" s="56">
        <v>63</v>
      </c>
      <c r="BR69" s="77"/>
      <c r="BS69" s="878"/>
      <c r="BT69" s="879"/>
      <c r="BU69" s="879"/>
      <c r="BV69" s="879"/>
      <c r="BW69" s="879"/>
      <c r="BX69" s="879"/>
      <c r="BY69" s="879"/>
      <c r="BZ69" s="879"/>
      <c r="CA69" s="879"/>
      <c r="CB69" s="879"/>
      <c r="CC69" s="879"/>
      <c r="CD69" s="879"/>
      <c r="CE69" s="879"/>
      <c r="CF69" s="879"/>
      <c r="CG69" s="880"/>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4"/>
      <c r="EA69" s="52"/>
    </row>
    <row r="70" spans="1:131" ht="26.25" customHeight="1" x14ac:dyDescent="0.2">
      <c r="A70" s="56">
        <v>3</v>
      </c>
      <c r="B70" s="914" t="s">
        <v>444</v>
      </c>
      <c r="C70" s="915"/>
      <c r="D70" s="915"/>
      <c r="E70" s="915"/>
      <c r="F70" s="915"/>
      <c r="G70" s="915"/>
      <c r="H70" s="915"/>
      <c r="I70" s="915"/>
      <c r="J70" s="915"/>
      <c r="K70" s="915"/>
      <c r="L70" s="915"/>
      <c r="M70" s="915"/>
      <c r="N70" s="915"/>
      <c r="O70" s="915"/>
      <c r="P70" s="916"/>
      <c r="Q70" s="910">
        <v>1476</v>
      </c>
      <c r="R70" s="911"/>
      <c r="S70" s="911"/>
      <c r="T70" s="911"/>
      <c r="U70" s="911"/>
      <c r="V70" s="911">
        <v>1261</v>
      </c>
      <c r="W70" s="911"/>
      <c r="X70" s="911"/>
      <c r="Y70" s="911"/>
      <c r="Z70" s="911"/>
      <c r="AA70" s="911">
        <v>215</v>
      </c>
      <c r="AB70" s="911"/>
      <c r="AC70" s="911"/>
      <c r="AD70" s="911"/>
      <c r="AE70" s="911"/>
      <c r="AF70" s="911">
        <v>215</v>
      </c>
      <c r="AG70" s="911"/>
      <c r="AH70" s="911"/>
      <c r="AI70" s="911"/>
      <c r="AJ70" s="911"/>
      <c r="AK70" s="911">
        <v>471</v>
      </c>
      <c r="AL70" s="911"/>
      <c r="AM70" s="911"/>
      <c r="AN70" s="911"/>
      <c r="AO70" s="911"/>
      <c r="AP70" s="911" t="s">
        <v>206</v>
      </c>
      <c r="AQ70" s="911"/>
      <c r="AR70" s="911"/>
      <c r="AS70" s="911"/>
      <c r="AT70" s="911"/>
      <c r="AU70" s="911" t="s">
        <v>206</v>
      </c>
      <c r="AV70" s="911"/>
      <c r="AW70" s="911"/>
      <c r="AX70" s="911"/>
      <c r="AY70" s="911"/>
      <c r="AZ70" s="912"/>
      <c r="BA70" s="912"/>
      <c r="BB70" s="912"/>
      <c r="BC70" s="912"/>
      <c r="BD70" s="913"/>
      <c r="BE70" s="59"/>
      <c r="BF70" s="59"/>
      <c r="BG70" s="59"/>
      <c r="BH70" s="59"/>
      <c r="BI70" s="59"/>
      <c r="BJ70" s="59"/>
      <c r="BK70" s="59"/>
      <c r="BL70" s="59"/>
      <c r="BM70" s="59"/>
      <c r="BN70" s="59"/>
      <c r="BO70" s="59"/>
      <c r="BP70" s="59"/>
      <c r="BQ70" s="56">
        <v>64</v>
      </c>
      <c r="BR70" s="77"/>
      <c r="BS70" s="878"/>
      <c r="BT70" s="879"/>
      <c r="BU70" s="879"/>
      <c r="BV70" s="879"/>
      <c r="BW70" s="879"/>
      <c r="BX70" s="879"/>
      <c r="BY70" s="879"/>
      <c r="BZ70" s="879"/>
      <c r="CA70" s="879"/>
      <c r="CB70" s="879"/>
      <c r="CC70" s="879"/>
      <c r="CD70" s="879"/>
      <c r="CE70" s="879"/>
      <c r="CF70" s="879"/>
      <c r="CG70" s="880"/>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4"/>
      <c r="EA70" s="52"/>
    </row>
    <row r="71" spans="1:131" ht="26.25" customHeight="1" x14ac:dyDescent="0.2">
      <c r="A71" s="56">
        <v>4</v>
      </c>
      <c r="B71" s="914" t="s">
        <v>232</v>
      </c>
      <c r="C71" s="915"/>
      <c r="D71" s="915"/>
      <c r="E71" s="915"/>
      <c r="F71" s="915"/>
      <c r="G71" s="915"/>
      <c r="H71" s="915"/>
      <c r="I71" s="915"/>
      <c r="J71" s="915"/>
      <c r="K71" s="915"/>
      <c r="L71" s="915"/>
      <c r="M71" s="915"/>
      <c r="N71" s="915"/>
      <c r="O71" s="915"/>
      <c r="P71" s="916"/>
      <c r="Q71" s="910">
        <v>391751</v>
      </c>
      <c r="R71" s="911"/>
      <c r="S71" s="911"/>
      <c r="T71" s="911"/>
      <c r="U71" s="911"/>
      <c r="V71" s="911">
        <v>379323</v>
      </c>
      <c r="W71" s="911"/>
      <c r="X71" s="911"/>
      <c r="Y71" s="911"/>
      <c r="Z71" s="911"/>
      <c r="AA71" s="911">
        <v>12429</v>
      </c>
      <c r="AB71" s="911"/>
      <c r="AC71" s="911"/>
      <c r="AD71" s="911"/>
      <c r="AE71" s="911"/>
      <c r="AF71" s="911">
        <v>12429</v>
      </c>
      <c r="AG71" s="911"/>
      <c r="AH71" s="911"/>
      <c r="AI71" s="911"/>
      <c r="AJ71" s="911"/>
      <c r="AK71" s="911">
        <v>85</v>
      </c>
      <c r="AL71" s="911"/>
      <c r="AM71" s="911"/>
      <c r="AN71" s="911"/>
      <c r="AO71" s="911"/>
      <c r="AP71" s="911" t="s">
        <v>206</v>
      </c>
      <c r="AQ71" s="911"/>
      <c r="AR71" s="911"/>
      <c r="AS71" s="911"/>
      <c r="AT71" s="911"/>
      <c r="AU71" s="911" t="s">
        <v>206</v>
      </c>
      <c r="AV71" s="911"/>
      <c r="AW71" s="911"/>
      <c r="AX71" s="911"/>
      <c r="AY71" s="911"/>
      <c r="AZ71" s="912"/>
      <c r="BA71" s="912"/>
      <c r="BB71" s="912"/>
      <c r="BC71" s="912"/>
      <c r="BD71" s="913"/>
      <c r="BE71" s="59"/>
      <c r="BF71" s="59"/>
      <c r="BG71" s="59"/>
      <c r="BH71" s="59"/>
      <c r="BI71" s="59"/>
      <c r="BJ71" s="59"/>
      <c r="BK71" s="59"/>
      <c r="BL71" s="59"/>
      <c r="BM71" s="59"/>
      <c r="BN71" s="59"/>
      <c r="BO71" s="59"/>
      <c r="BP71" s="59"/>
      <c r="BQ71" s="56">
        <v>65</v>
      </c>
      <c r="BR71" s="77"/>
      <c r="BS71" s="878"/>
      <c r="BT71" s="879"/>
      <c r="BU71" s="879"/>
      <c r="BV71" s="879"/>
      <c r="BW71" s="879"/>
      <c r="BX71" s="879"/>
      <c r="BY71" s="879"/>
      <c r="BZ71" s="879"/>
      <c r="CA71" s="879"/>
      <c r="CB71" s="879"/>
      <c r="CC71" s="879"/>
      <c r="CD71" s="879"/>
      <c r="CE71" s="879"/>
      <c r="CF71" s="879"/>
      <c r="CG71" s="880"/>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4"/>
      <c r="EA71" s="52"/>
    </row>
    <row r="72" spans="1:131" ht="26.25" customHeight="1" x14ac:dyDescent="0.2">
      <c r="A72" s="56">
        <v>5</v>
      </c>
      <c r="B72" s="914" t="s">
        <v>256</v>
      </c>
      <c r="C72" s="915"/>
      <c r="D72" s="915"/>
      <c r="E72" s="915"/>
      <c r="F72" s="915"/>
      <c r="G72" s="915"/>
      <c r="H72" s="915"/>
      <c r="I72" s="915"/>
      <c r="J72" s="915"/>
      <c r="K72" s="915"/>
      <c r="L72" s="915"/>
      <c r="M72" s="915"/>
      <c r="N72" s="915"/>
      <c r="O72" s="915"/>
      <c r="P72" s="916"/>
      <c r="Q72" s="910">
        <v>3</v>
      </c>
      <c r="R72" s="911"/>
      <c r="S72" s="911"/>
      <c r="T72" s="911"/>
      <c r="U72" s="911"/>
      <c r="V72" s="911">
        <v>1</v>
      </c>
      <c r="W72" s="911"/>
      <c r="X72" s="911"/>
      <c r="Y72" s="911"/>
      <c r="Z72" s="911"/>
      <c r="AA72" s="911">
        <v>2</v>
      </c>
      <c r="AB72" s="911"/>
      <c r="AC72" s="911"/>
      <c r="AD72" s="911"/>
      <c r="AE72" s="911"/>
      <c r="AF72" s="911">
        <v>2</v>
      </c>
      <c r="AG72" s="911"/>
      <c r="AH72" s="911"/>
      <c r="AI72" s="911"/>
      <c r="AJ72" s="911"/>
      <c r="AK72" s="911" t="s">
        <v>206</v>
      </c>
      <c r="AL72" s="911"/>
      <c r="AM72" s="911"/>
      <c r="AN72" s="911"/>
      <c r="AO72" s="911"/>
      <c r="AP72" s="911" t="s">
        <v>206</v>
      </c>
      <c r="AQ72" s="911"/>
      <c r="AR72" s="911"/>
      <c r="AS72" s="911"/>
      <c r="AT72" s="911"/>
      <c r="AU72" s="911" t="s">
        <v>206</v>
      </c>
      <c r="AV72" s="911"/>
      <c r="AW72" s="911"/>
      <c r="AX72" s="911"/>
      <c r="AY72" s="911"/>
      <c r="AZ72" s="912"/>
      <c r="BA72" s="912"/>
      <c r="BB72" s="912"/>
      <c r="BC72" s="912"/>
      <c r="BD72" s="913"/>
      <c r="BE72" s="59"/>
      <c r="BF72" s="59"/>
      <c r="BG72" s="59"/>
      <c r="BH72" s="59"/>
      <c r="BI72" s="59"/>
      <c r="BJ72" s="59"/>
      <c r="BK72" s="59"/>
      <c r="BL72" s="59"/>
      <c r="BM72" s="59"/>
      <c r="BN72" s="59"/>
      <c r="BO72" s="59"/>
      <c r="BP72" s="59"/>
      <c r="BQ72" s="56">
        <v>66</v>
      </c>
      <c r="BR72" s="77"/>
      <c r="BS72" s="878"/>
      <c r="BT72" s="879"/>
      <c r="BU72" s="879"/>
      <c r="BV72" s="879"/>
      <c r="BW72" s="879"/>
      <c r="BX72" s="879"/>
      <c r="BY72" s="879"/>
      <c r="BZ72" s="879"/>
      <c r="CA72" s="879"/>
      <c r="CB72" s="879"/>
      <c r="CC72" s="879"/>
      <c r="CD72" s="879"/>
      <c r="CE72" s="879"/>
      <c r="CF72" s="879"/>
      <c r="CG72" s="880"/>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4"/>
      <c r="EA72" s="52"/>
    </row>
    <row r="73" spans="1:131" ht="26.25" customHeight="1" x14ac:dyDescent="0.2">
      <c r="A73" s="56">
        <v>6</v>
      </c>
      <c r="B73" s="914" t="s">
        <v>458</v>
      </c>
      <c r="C73" s="915"/>
      <c r="D73" s="915"/>
      <c r="E73" s="915"/>
      <c r="F73" s="915"/>
      <c r="G73" s="915"/>
      <c r="H73" s="915"/>
      <c r="I73" s="915"/>
      <c r="J73" s="915"/>
      <c r="K73" s="915"/>
      <c r="L73" s="915"/>
      <c r="M73" s="915"/>
      <c r="N73" s="915"/>
      <c r="O73" s="915"/>
      <c r="P73" s="916"/>
      <c r="Q73" s="910">
        <v>3966</v>
      </c>
      <c r="R73" s="911"/>
      <c r="S73" s="911"/>
      <c r="T73" s="911"/>
      <c r="U73" s="911"/>
      <c r="V73" s="911">
        <v>3752</v>
      </c>
      <c r="W73" s="911"/>
      <c r="X73" s="911"/>
      <c r="Y73" s="911"/>
      <c r="Z73" s="911"/>
      <c r="AA73" s="911">
        <v>214</v>
      </c>
      <c r="AB73" s="911"/>
      <c r="AC73" s="911"/>
      <c r="AD73" s="911"/>
      <c r="AE73" s="911"/>
      <c r="AF73" s="911">
        <v>214</v>
      </c>
      <c r="AG73" s="911"/>
      <c r="AH73" s="911"/>
      <c r="AI73" s="911"/>
      <c r="AJ73" s="911"/>
      <c r="AK73" s="911">
        <v>22</v>
      </c>
      <c r="AL73" s="911"/>
      <c r="AM73" s="911"/>
      <c r="AN73" s="911"/>
      <c r="AO73" s="911"/>
      <c r="AP73" s="911" t="s">
        <v>206</v>
      </c>
      <c r="AQ73" s="911"/>
      <c r="AR73" s="911"/>
      <c r="AS73" s="911"/>
      <c r="AT73" s="911"/>
      <c r="AU73" s="911" t="s">
        <v>206</v>
      </c>
      <c r="AV73" s="911"/>
      <c r="AW73" s="911"/>
      <c r="AX73" s="911"/>
      <c r="AY73" s="911"/>
      <c r="AZ73" s="912"/>
      <c r="BA73" s="912"/>
      <c r="BB73" s="912"/>
      <c r="BC73" s="912"/>
      <c r="BD73" s="913"/>
      <c r="BE73" s="59"/>
      <c r="BF73" s="59"/>
      <c r="BG73" s="59"/>
      <c r="BH73" s="59"/>
      <c r="BI73" s="59"/>
      <c r="BJ73" s="59"/>
      <c r="BK73" s="59"/>
      <c r="BL73" s="59"/>
      <c r="BM73" s="59"/>
      <c r="BN73" s="59"/>
      <c r="BO73" s="59"/>
      <c r="BP73" s="59"/>
      <c r="BQ73" s="56">
        <v>67</v>
      </c>
      <c r="BR73" s="77"/>
      <c r="BS73" s="878"/>
      <c r="BT73" s="879"/>
      <c r="BU73" s="879"/>
      <c r="BV73" s="879"/>
      <c r="BW73" s="879"/>
      <c r="BX73" s="879"/>
      <c r="BY73" s="879"/>
      <c r="BZ73" s="879"/>
      <c r="CA73" s="879"/>
      <c r="CB73" s="879"/>
      <c r="CC73" s="879"/>
      <c r="CD73" s="879"/>
      <c r="CE73" s="879"/>
      <c r="CF73" s="879"/>
      <c r="CG73" s="880"/>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4"/>
      <c r="EA73" s="52"/>
    </row>
    <row r="74" spans="1:131" ht="26.25" customHeight="1" x14ac:dyDescent="0.2">
      <c r="A74" s="56">
        <v>7</v>
      </c>
      <c r="B74" s="914" t="s">
        <v>407</v>
      </c>
      <c r="C74" s="915"/>
      <c r="D74" s="915"/>
      <c r="E74" s="915"/>
      <c r="F74" s="915"/>
      <c r="G74" s="915"/>
      <c r="H74" s="915"/>
      <c r="I74" s="915"/>
      <c r="J74" s="915"/>
      <c r="K74" s="915"/>
      <c r="L74" s="915"/>
      <c r="M74" s="915"/>
      <c r="N74" s="915"/>
      <c r="O74" s="915"/>
      <c r="P74" s="916"/>
      <c r="Q74" s="910">
        <v>50</v>
      </c>
      <c r="R74" s="911"/>
      <c r="S74" s="911"/>
      <c r="T74" s="911"/>
      <c r="U74" s="911"/>
      <c r="V74" s="911">
        <v>48</v>
      </c>
      <c r="W74" s="911"/>
      <c r="X74" s="911"/>
      <c r="Y74" s="911"/>
      <c r="Z74" s="911"/>
      <c r="AA74" s="911">
        <v>2</v>
      </c>
      <c r="AB74" s="911"/>
      <c r="AC74" s="911"/>
      <c r="AD74" s="911"/>
      <c r="AE74" s="911"/>
      <c r="AF74" s="911">
        <v>2</v>
      </c>
      <c r="AG74" s="911"/>
      <c r="AH74" s="911"/>
      <c r="AI74" s="911"/>
      <c r="AJ74" s="911"/>
      <c r="AK74" s="911">
        <v>40</v>
      </c>
      <c r="AL74" s="911"/>
      <c r="AM74" s="911"/>
      <c r="AN74" s="911"/>
      <c r="AO74" s="911"/>
      <c r="AP74" s="911" t="s">
        <v>206</v>
      </c>
      <c r="AQ74" s="911"/>
      <c r="AR74" s="911"/>
      <c r="AS74" s="911"/>
      <c r="AT74" s="911"/>
      <c r="AU74" s="911" t="s">
        <v>206</v>
      </c>
      <c r="AV74" s="911"/>
      <c r="AW74" s="911"/>
      <c r="AX74" s="911"/>
      <c r="AY74" s="911"/>
      <c r="AZ74" s="912"/>
      <c r="BA74" s="912"/>
      <c r="BB74" s="912"/>
      <c r="BC74" s="912"/>
      <c r="BD74" s="913"/>
      <c r="BE74" s="59"/>
      <c r="BF74" s="59"/>
      <c r="BG74" s="59"/>
      <c r="BH74" s="59"/>
      <c r="BI74" s="59"/>
      <c r="BJ74" s="59"/>
      <c r="BK74" s="59"/>
      <c r="BL74" s="59"/>
      <c r="BM74" s="59"/>
      <c r="BN74" s="59"/>
      <c r="BO74" s="59"/>
      <c r="BP74" s="59"/>
      <c r="BQ74" s="56">
        <v>68</v>
      </c>
      <c r="BR74" s="77"/>
      <c r="BS74" s="878"/>
      <c r="BT74" s="879"/>
      <c r="BU74" s="879"/>
      <c r="BV74" s="879"/>
      <c r="BW74" s="879"/>
      <c r="BX74" s="879"/>
      <c r="BY74" s="879"/>
      <c r="BZ74" s="879"/>
      <c r="CA74" s="879"/>
      <c r="CB74" s="879"/>
      <c r="CC74" s="879"/>
      <c r="CD74" s="879"/>
      <c r="CE74" s="879"/>
      <c r="CF74" s="879"/>
      <c r="CG74" s="880"/>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4"/>
      <c r="EA74" s="52"/>
    </row>
    <row r="75" spans="1:131" ht="26.25" customHeight="1" x14ac:dyDescent="0.2">
      <c r="A75" s="56">
        <v>8</v>
      </c>
      <c r="B75" s="914" t="s">
        <v>471</v>
      </c>
      <c r="C75" s="915"/>
      <c r="D75" s="915"/>
      <c r="E75" s="915"/>
      <c r="F75" s="915"/>
      <c r="G75" s="915"/>
      <c r="H75" s="915"/>
      <c r="I75" s="915"/>
      <c r="J75" s="915"/>
      <c r="K75" s="915"/>
      <c r="L75" s="915"/>
      <c r="M75" s="915"/>
      <c r="N75" s="915"/>
      <c r="O75" s="915"/>
      <c r="P75" s="916"/>
      <c r="Q75" s="917">
        <v>824</v>
      </c>
      <c r="R75" s="918"/>
      <c r="S75" s="918"/>
      <c r="T75" s="918"/>
      <c r="U75" s="919"/>
      <c r="V75" s="920">
        <v>251</v>
      </c>
      <c r="W75" s="918"/>
      <c r="X75" s="918"/>
      <c r="Y75" s="918"/>
      <c r="Z75" s="919"/>
      <c r="AA75" s="920">
        <v>573</v>
      </c>
      <c r="AB75" s="918"/>
      <c r="AC75" s="918"/>
      <c r="AD75" s="918"/>
      <c r="AE75" s="919"/>
      <c r="AF75" s="920">
        <v>573</v>
      </c>
      <c r="AG75" s="918"/>
      <c r="AH75" s="918"/>
      <c r="AI75" s="918"/>
      <c r="AJ75" s="919"/>
      <c r="AK75" s="920">
        <v>35</v>
      </c>
      <c r="AL75" s="918"/>
      <c r="AM75" s="918"/>
      <c r="AN75" s="918"/>
      <c r="AO75" s="919"/>
      <c r="AP75" s="920" t="s">
        <v>206</v>
      </c>
      <c r="AQ75" s="918"/>
      <c r="AR75" s="918"/>
      <c r="AS75" s="918"/>
      <c r="AT75" s="919"/>
      <c r="AU75" s="920" t="s">
        <v>206</v>
      </c>
      <c r="AV75" s="918"/>
      <c r="AW75" s="918"/>
      <c r="AX75" s="918"/>
      <c r="AY75" s="919"/>
      <c r="AZ75" s="912"/>
      <c r="BA75" s="912"/>
      <c r="BB75" s="912"/>
      <c r="BC75" s="912"/>
      <c r="BD75" s="913"/>
      <c r="BE75" s="59"/>
      <c r="BF75" s="59"/>
      <c r="BG75" s="59"/>
      <c r="BH75" s="59"/>
      <c r="BI75" s="59"/>
      <c r="BJ75" s="59"/>
      <c r="BK75" s="59"/>
      <c r="BL75" s="59"/>
      <c r="BM75" s="59"/>
      <c r="BN75" s="59"/>
      <c r="BO75" s="59"/>
      <c r="BP75" s="59"/>
      <c r="BQ75" s="56">
        <v>69</v>
      </c>
      <c r="BR75" s="77"/>
      <c r="BS75" s="878"/>
      <c r="BT75" s="879"/>
      <c r="BU75" s="879"/>
      <c r="BV75" s="879"/>
      <c r="BW75" s="879"/>
      <c r="BX75" s="879"/>
      <c r="BY75" s="879"/>
      <c r="BZ75" s="879"/>
      <c r="CA75" s="879"/>
      <c r="CB75" s="879"/>
      <c r="CC75" s="879"/>
      <c r="CD75" s="879"/>
      <c r="CE75" s="879"/>
      <c r="CF75" s="879"/>
      <c r="CG75" s="880"/>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4"/>
      <c r="EA75" s="52"/>
    </row>
    <row r="76" spans="1:131" ht="26.25" customHeight="1" x14ac:dyDescent="0.2">
      <c r="A76" s="56">
        <v>9</v>
      </c>
      <c r="B76" s="914" t="s">
        <v>133</v>
      </c>
      <c r="C76" s="915"/>
      <c r="D76" s="915"/>
      <c r="E76" s="915"/>
      <c r="F76" s="915"/>
      <c r="G76" s="915"/>
      <c r="H76" s="915"/>
      <c r="I76" s="915"/>
      <c r="J76" s="915"/>
      <c r="K76" s="915"/>
      <c r="L76" s="915"/>
      <c r="M76" s="915"/>
      <c r="N76" s="915"/>
      <c r="O76" s="915"/>
      <c r="P76" s="916"/>
      <c r="Q76" s="917">
        <v>97</v>
      </c>
      <c r="R76" s="918"/>
      <c r="S76" s="918"/>
      <c r="T76" s="918"/>
      <c r="U76" s="919"/>
      <c r="V76" s="920">
        <v>94</v>
      </c>
      <c r="W76" s="918"/>
      <c r="X76" s="918"/>
      <c r="Y76" s="918"/>
      <c r="Z76" s="919"/>
      <c r="AA76" s="920">
        <v>4</v>
      </c>
      <c r="AB76" s="918"/>
      <c r="AC76" s="918"/>
      <c r="AD76" s="918"/>
      <c r="AE76" s="919"/>
      <c r="AF76" s="920">
        <v>4</v>
      </c>
      <c r="AG76" s="918"/>
      <c r="AH76" s="918"/>
      <c r="AI76" s="918"/>
      <c r="AJ76" s="919"/>
      <c r="AK76" s="920" t="s">
        <v>206</v>
      </c>
      <c r="AL76" s="918"/>
      <c r="AM76" s="918"/>
      <c r="AN76" s="918"/>
      <c r="AO76" s="919"/>
      <c r="AP76" s="920" t="s">
        <v>206</v>
      </c>
      <c r="AQ76" s="918"/>
      <c r="AR76" s="918"/>
      <c r="AS76" s="918"/>
      <c r="AT76" s="919"/>
      <c r="AU76" s="920" t="s">
        <v>206</v>
      </c>
      <c r="AV76" s="918"/>
      <c r="AW76" s="918"/>
      <c r="AX76" s="918"/>
      <c r="AY76" s="919"/>
      <c r="AZ76" s="912"/>
      <c r="BA76" s="912"/>
      <c r="BB76" s="912"/>
      <c r="BC76" s="912"/>
      <c r="BD76" s="913"/>
      <c r="BE76" s="59"/>
      <c r="BF76" s="59"/>
      <c r="BG76" s="59"/>
      <c r="BH76" s="59"/>
      <c r="BI76" s="59"/>
      <c r="BJ76" s="59"/>
      <c r="BK76" s="59"/>
      <c r="BL76" s="59"/>
      <c r="BM76" s="59"/>
      <c r="BN76" s="59"/>
      <c r="BO76" s="59"/>
      <c r="BP76" s="59"/>
      <c r="BQ76" s="56">
        <v>70</v>
      </c>
      <c r="BR76" s="77"/>
      <c r="BS76" s="878"/>
      <c r="BT76" s="879"/>
      <c r="BU76" s="879"/>
      <c r="BV76" s="879"/>
      <c r="BW76" s="879"/>
      <c r="BX76" s="879"/>
      <c r="BY76" s="879"/>
      <c r="BZ76" s="879"/>
      <c r="CA76" s="879"/>
      <c r="CB76" s="879"/>
      <c r="CC76" s="879"/>
      <c r="CD76" s="879"/>
      <c r="CE76" s="879"/>
      <c r="CF76" s="879"/>
      <c r="CG76" s="880"/>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4"/>
      <c r="EA76" s="52"/>
    </row>
    <row r="77" spans="1:131" ht="26.25" customHeight="1" x14ac:dyDescent="0.2">
      <c r="A77" s="56">
        <v>10</v>
      </c>
      <c r="B77" s="914" t="s">
        <v>48</v>
      </c>
      <c r="C77" s="915"/>
      <c r="D77" s="915"/>
      <c r="E77" s="915"/>
      <c r="F77" s="915"/>
      <c r="G77" s="915"/>
      <c r="H77" s="915"/>
      <c r="I77" s="915"/>
      <c r="J77" s="915"/>
      <c r="K77" s="915"/>
      <c r="L77" s="915"/>
      <c r="M77" s="915"/>
      <c r="N77" s="915"/>
      <c r="O77" s="915"/>
      <c r="P77" s="916"/>
      <c r="Q77" s="917">
        <v>2495</v>
      </c>
      <c r="R77" s="918"/>
      <c r="S77" s="918"/>
      <c r="T77" s="918"/>
      <c r="U77" s="919"/>
      <c r="V77" s="920">
        <v>2494</v>
      </c>
      <c r="W77" s="918"/>
      <c r="X77" s="918"/>
      <c r="Y77" s="918"/>
      <c r="Z77" s="919"/>
      <c r="AA77" s="920">
        <v>1</v>
      </c>
      <c r="AB77" s="918"/>
      <c r="AC77" s="918"/>
      <c r="AD77" s="918"/>
      <c r="AE77" s="919"/>
      <c r="AF77" s="920">
        <v>1</v>
      </c>
      <c r="AG77" s="918"/>
      <c r="AH77" s="918"/>
      <c r="AI77" s="918"/>
      <c r="AJ77" s="919"/>
      <c r="AK77" s="920" t="s">
        <v>206</v>
      </c>
      <c r="AL77" s="918"/>
      <c r="AM77" s="918"/>
      <c r="AN77" s="918"/>
      <c r="AO77" s="919"/>
      <c r="AP77" s="920" t="s">
        <v>206</v>
      </c>
      <c r="AQ77" s="918"/>
      <c r="AR77" s="918"/>
      <c r="AS77" s="918"/>
      <c r="AT77" s="919"/>
      <c r="AU77" s="920" t="s">
        <v>206</v>
      </c>
      <c r="AV77" s="918"/>
      <c r="AW77" s="918"/>
      <c r="AX77" s="918"/>
      <c r="AY77" s="919"/>
      <c r="AZ77" s="912"/>
      <c r="BA77" s="912"/>
      <c r="BB77" s="912"/>
      <c r="BC77" s="912"/>
      <c r="BD77" s="913"/>
      <c r="BE77" s="59"/>
      <c r="BF77" s="59"/>
      <c r="BG77" s="59"/>
      <c r="BH77" s="59"/>
      <c r="BI77" s="59"/>
      <c r="BJ77" s="59"/>
      <c r="BK77" s="59"/>
      <c r="BL77" s="59"/>
      <c r="BM77" s="59"/>
      <c r="BN77" s="59"/>
      <c r="BO77" s="59"/>
      <c r="BP77" s="59"/>
      <c r="BQ77" s="56">
        <v>71</v>
      </c>
      <c r="BR77" s="77"/>
      <c r="BS77" s="878"/>
      <c r="BT77" s="879"/>
      <c r="BU77" s="879"/>
      <c r="BV77" s="879"/>
      <c r="BW77" s="879"/>
      <c r="BX77" s="879"/>
      <c r="BY77" s="879"/>
      <c r="BZ77" s="879"/>
      <c r="CA77" s="879"/>
      <c r="CB77" s="879"/>
      <c r="CC77" s="879"/>
      <c r="CD77" s="879"/>
      <c r="CE77" s="879"/>
      <c r="CF77" s="879"/>
      <c r="CG77" s="880"/>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4"/>
      <c r="EA77" s="52"/>
    </row>
    <row r="78" spans="1:131" ht="26.25" customHeight="1" x14ac:dyDescent="0.2">
      <c r="A78" s="56">
        <v>11</v>
      </c>
      <c r="B78" s="914" t="s">
        <v>18</v>
      </c>
      <c r="C78" s="915"/>
      <c r="D78" s="915"/>
      <c r="E78" s="915"/>
      <c r="F78" s="915"/>
      <c r="G78" s="915"/>
      <c r="H78" s="915"/>
      <c r="I78" s="915"/>
      <c r="J78" s="915"/>
      <c r="K78" s="915"/>
      <c r="L78" s="915"/>
      <c r="M78" s="915"/>
      <c r="N78" s="915"/>
      <c r="O78" s="915"/>
      <c r="P78" s="916"/>
      <c r="Q78" s="910">
        <v>504</v>
      </c>
      <c r="R78" s="911"/>
      <c r="S78" s="911"/>
      <c r="T78" s="911"/>
      <c r="U78" s="911"/>
      <c r="V78" s="911">
        <v>475</v>
      </c>
      <c r="W78" s="911"/>
      <c r="X78" s="911"/>
      <c r="Y78" s="911"/>
      <c r="Z78" s="911"/>
      <c r="AA78" s="911">
        <v>29</v>
      </c>
      <c r="AB78" s="911"/>
      <c r="AC78" s="911"/>
      <c r="AD78" s="911"/>
      <c r="AE78" s="911"/>
      <c r="AF78" s="911">
        <v>29</v>
      </c>
      <c r="AG78" s="911"/>
      <c r="AH78" s="911"/>
      <c r="AI78" s="911"/>
      <c r="AJ78" s="911"/>
      <c r="AK78" s="911" t="s">
        <v>206</v>
      </c>
      <c r="AL78" s="911"/>
      <c r="AM78" s="911"/>
      <c r="AN78" s="911"/>
      <c r="AO78" s="911"/>
      <c r="AP78" s="911" t="s">
        <v>206</v>
      </c>
      <c r="AQ78" s="911"/>
      <c r="AR78" s="911"/>
      <c r="AS78" s="911"/>
      <c r="AT78" s="911"/>
      <c r="AU78" s="911" t="s">
        <v>206</v>
      </c>
      <c r="AV78" s="911"/>
      <c r="AW78" s="911"/>
      <c r="AX78" s="911"/>
      <c r="AY78" s="911"/>
      <c r="AZ78" s="912"/>
      <c r="BA78" s="912"/>
      <c r="BB78" s="912"/>
      <c r="BC78" s="912"/>
      <c r="BD78" s="913"/>
      <c r="BE78" s="59"/>
      <c r="BF78" s="59"/>
      <c r="BG78" s="59"/>
      <c r="BH78" s="59"/>
      <c r="BI78" s="59"/>
      <c r="BJ78" s="52"/>
      <c r="BK78" s="52"/>
      <c r="BL78" s="52"/>
      <c r="BM78" s="52"/>
      <c r="BN78" s="52"/>
      <c r="BO78" s="59"/>
      <c r="BP78" s="59"/>
      <c r="BQ78" s="56">
        <v>72</v>
      </c>
      <c r="BR78" s="77"/>
      <c r="BS78" s="878"/>
      <c r="BT78" s="879"/>
      <c r="BU78" s="879"/>
      <c r="BV78" s="879"/>
      <c r="BW78" s="879"/>
      <c r="BX78" s="879"/>
      <c r="BY78" s="879"/>
      <c r="BZ78" s="879"/>
      <c r="CA78" s="879"/>
      <c r="CB78" s="879"/>
      <c r="CC78" s="879"/>
      <c r="CD78" s="879"/>
      <c r="CE78" s="879"/>
      <c r="CF78" s="879"/>
      <c r="CG78" s="880"/>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4"/>
      <c r="EA78" s="52"/>
    </row>
    <row r="79" spans="1:131" ht="26.25" customHeight="1" x14ac:dyDescent="0.2">
      <c r="A79" s="56">
        <v>12</v>
      </c>
      <c r="B79" s="907"/>
      <c r="C79" s="908"/>
      <c r="D79" s="908"/>
      <c r="E79" s="908"/>
      <c r="F79" s="908"/>
      <c r="G79" s="908"/>
      <c r="H79" s="908"/>
      <c r="I79" s="908"/>
      <c r="J79" s="908"/>
      <c r="K79" s="908"/>
      <c r="L79" s="908"/>
      <c r="M79" s="908"/>
      <c r="N79" s="908"/>
      <c r="O79" s="908"/>
      <c r="P79" s="909"/>
      <c r="Q79" s="910"/>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12"/>
      <c r="BA79" s="912"/>
      <c r="BB79" s="912"/>
      <c r="BC79" s="912"/>
      <c r="BD79" s="913"/>
      <c r="BE79" s="59"/>
      <c r="BF79" s="59"/>
      <c r="BG79" s="59"/>
      <c r="BH79" s="59"/>
      <c r="BI79" s="59"/>
      <c r="BJ79" s="52"/>
      <c r="BK79" s="52"/>
      <c r="BL79" s="52"/>
      <c r="BM79" s="52"/>
      <c r="BN79" s="52"/>
      <c r="BO79" s="59"/>
      <c r="BP79" s="59"/>
      <c r="BQ79" s="56">
        <v>73</v>
      </c>
      <c r="BR79" s="77"/>
      <c r="BS79" s="878"/>
      <c r="BT79" s="879"/>
      <c r="BU79" s="879"/>
      <c r="BV79" s="879"/>
      <c r="BW79" s="879"/>
      <c r="BX79" s="879"/>
      <c r="BY79" s="879"/>
      <c r="BZ79" s="879"/>
      <c r="CA79" s="879"/>
      <c r="CB79" s="879"/>
      <c r="CC79" s="879"/>
      <c r="CD79" s="879"/>
      <c r="CE79" s="879"/>
      <c r="CF79" s="879"/>
      <c r="CG79" s="880"/>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4"/>
      <c r="EA79" s="52"/>
    </row>
    <row r="80" spans="1:131" ht="26.25" customHeight="1" x14ac:dyDescent="0.2">
      <c r="A80" s="56">
        <v>13</v>
      </c>
      <c r="B80" s="907"/>
      <c r="C80" s="908"/>
      <c r="D80" s="908"/>
      <c r="E80" s="908"/>
      <c r="F80" s="908"/>
      <c r="G80" s="908"/>
      <c r="H80" s="908"/>
      <c r="I80" s="908"/>
      <c r="J80" s="908"/>
      <c r="K80" s="908"/>
      <c r="L80" s="908"/>
      <c r="M80" s="908"/>
      <c r="N80" s="908"/>
      <c r="O80" s="908"/>
      <c r="P80" s="909"/>
      <c r="Q80" s="910"/>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2"/>
      <c r="BA80" s="912"/>
      <c r="BB80" s="912"/>
      <c r="BC80" s="912"/>
      <c r="BD80" s="913"/>
      <c r="BE80" s="59"/>
      <c r="BF80" s="59"/>
      <c r="BG80" s="59"/>
      <c r="BH80" s="59"/>
      <c r="BI80" s="59"/>
      <c r="BJ80" s="59"/>
      <c r="BK80" s="59"/>
      <c r="BL80" s="59"/>
      <c r="BM80" s="59"/>
      <c r="BN80" s="59"/>
      <c r="BO80" s="59"/>
      <c r="BP80" s="59"/>
      <c r="BQ80" s="56">
        <v>74</v>
      </c>
      <c r="BR80" s="77"/>
      <c r="BS80" s="878"/>
      <c r="BT80" s="879"/>
      <c r="BU80" s="879"/>
      <c r="BV80" s="879"/>
      <c r="BW80" s="879"/>
      <c r="BX80" s="879"/>
      <c r="BY80" s="879"/>
      <c r="BZ80" s="879"/>
      <c r="CA80" s="879"/>
      <c r="CB80" s="879"/>
      <c r="CC80" s="879"/>
      <c r="CD80" s="879"/>
      <c r="CE80" s="879"/>
      <c r="CF80" s="879"/>
      <c r="CG80" s="880"/>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4"/>
      <c r="EA80" s="52"/>
    </row>
    <row r="81" spans="1:131" ht="26.25" customHeight="1" x14ac:dyDescent="0.2">
      <c r="A81" s="56">
        <v>14</v>
      </c>
      <c r="B81" s="907"/>
      <c r="C81" s="908"/>
      <c r="D81" s="908"/>
      <c r="E81" s="908"/>
      <c r="F81" s="908"/>
      <c r="G81" s="908"/>
      <c r="H81" s="908"/>
      <c r="I81" s="908"/>
      <c r="J81" s="908"/>
      <c r="K81" s="908"/>
      <c r="L81" s="908"/>
      <c r="M81" s="908"/>
      <c r="N81" s="908"/>
      <c r="O81" s="908"/>
      <c r="P81" s="909"/>
      <c r="Q81" s="910"/>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2"/>
      <c r="BA81" s="912"/>
      <c r="BB81" s="912"/>
      <c r="BC81" s="912"/>
      <c r="BD81" s="913"/>
      <c r="BE81" s="59"/>
      <c r="BF81" s="59"/>
      <c r="BG81" s="59"/>
      <c r="BH81" s="59"/>
      <c r="BI81" s="59"/>
      <c r="BJ81" s="59"/>
      <c r="BK81" s="59"/>
      <c r="BL81" s="59"/>
      <c r="BM81" s="59"/>
      <c r="BN81" s="59"/>
      <c r="BO81" s="59"/>
      <c r="BP81" s="59"/>
      <c r="BQ81" s="56">
        <v>75</v>
      </c>
      <c r="BR81" s="77"/>
      <c r="BS81" s="878"/>
      <c r="BT81" s="879"/>
      <c r="BU81" s="879"/>
      <c r="BV81" s="879"/>
      <c r="BW81" s="879"/>
      <c r="BX81" s="879"/>
      <c r="BY81" s="879"/>
      <c r="BZ81" s="879"/>
      <c r="CA81" s="879"/>
      <c r="CB81" s="879"/>
      <c r="CC81" s="879"/>
      <c r="CD81" s="879"/>
      <c r="CE81" s="879"/>
      <c r="CF81" s="879"/>
      <c r="CG81" s="880"/>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4"/>
      <c r="EA81" s="52"/>
    </row>
    <row r="82" spans="1:131" ht="26.25" customHeight="1" x14ac:dyDescent="0.2">
      <c r="A82" s="56">
        <v>15</v>
      </c>
      <c r="B82" s="907"/>
      <c r="C82" s="908"/>
      <c r="D82" s="908"/>
      <c r="E82" s="908"/>
      <c r="F82" s="908"/>
      <c r="G82" s="908"/>
      <c r="H82" s="908"/>
      <c r="I82" s="908"/>
      <c r="J82" s="908"/>
      <c r="K82" s="908"/>
      <c r="L82" s="908"/>
      <c r="M82" s="908"/>
      <c r="N82" s="908"/>
      <c r="O82" s="908"/>
      <c r="P82" s="909"/>
      <c r="Q82" s="910"/>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12"/>
      <c r="BA82" s="912"/>
      <c r="BB82" s="912"/>
      <c r="BC82" s="912"/>
      <c r="BD82" s="913"/>
      <c r="BE82" s="59"/>
      <c r="BF82" s="59"/>
      <c r="BG82" s="59"/>
      <c r="BH82" s="59"/>
      <c r="BI82" s="59"/>
      <c r="BJ82" s="59"/>
      <c r="BK82" s="59"/>
      <c r="BL82" s="59"/>
      <c r="BM82" s="59"/>
      <c r="BN82" s="59"/>
      <c r="BO82" s="59"/>
      <c r="BP82" s="59"/>
      <c r="BQ82" s="56">
        <v>76</v>
      </c>
      <c r="BR82" s="77"/>
      <c r="BS82" s="878"/>
      <c r="BT82" s="879"/>
      <c r="BU82" s="879"/>
      <c r="BV82" s="879"/>
      <c r="BW82" s="879"/>
      <c r="BX82" s="879"/>
      <c r="BY82" s="879"/>
      <c r="BZ82" s="879"/>
      <c r="CA82" s="879"/>
      <c r="CB82" s="879"/>
      <c r="CC82" s="879"/>
      <c r="CD82" s="879"/>
      <c r="CE82" s="879"/>
      <c r="CF82" s="879"/>
      <c r="CG82" s="880"/>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4"/>
      <c r="EA82" s="52"/>
    </row>
    <row r="83" spans="1:131" ht="26.25" customHeight="1" x14ac:dyDescent="0.2">
      <c r="A83" s="56">
        <v>16</v>
      </c>
      <c r="B83" s="907"/>
      <c r="C83" s="908"/>
      <c r="D83" s="908"/>
      <c r="E83" s="908"/>
      <c r="F83" s="908"/>
      <c r="G83" s="908"/>
      <c r="H83" s="908"/>
      <c r="I83" s="908"/>
      <c r="J83" s="908"/>
      <c r="K83" s="908"/>
      <c r="L83" s="908"/>
      <c r="M83" s="908"/>
      <c r="N83" s="908"/>
      <c r="O83" s="908"/>
      <c r="P83" s="909"/>
      <c r="Q83" s="910"/>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12"/>
      <c r="BA83" s="912"/>
      <c r="BB83" s="912"/>
      <c r="BC83" s="912"/>
      <c r="BD83" s="913"/>
      <c r="BE83" s="59"/>
      <c r="BF83" s="59"/>
      <c r="BG83" s="59"/>
      <c r="BH83" s="59"/>
      <c r="BI83" s="59"/>
      <c r="BJ83" s="59"/>
      <c r="BK83" s="59"/>
      <c r="BL83" s="59"/>
      <c r="BM83" s="59"/>
      <c r="BN83" s="59"/>
      <c r="BO83" s="59"/>
      <c r="BP83" s="59"/>
      <c r="BQ83" s="56">
        <v>77</v>
      </c>
      <c r="BR83" s="77"/>
      <c r="BS83" s="878"/>
      <c r="BT83" s="879"/>
      <c r="BU83" s="879"/>
      <c r="BV83" s="879"/>
      <c r="BW83" s="879"/>
      <c r="BX83" s="879"/>
      <c r="BY83" s="879"/>
      <c r="BZ83" s="879"/>
      <c r="CA83" s="879"/>
      <c r="CB83" s="879"/>
      <c r="CC83" s="879"/>
      <c r="CD83" s="879"/>
      <c r="CE83" s="879"/>
      <c r="CF83" s="879"/>
      <c r="CG83" s="880"/>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4"/>
      <c r="EA83" s="52"/>
    </row>
    <row r="84" spans="1:131" ht="26.25" customHeight="1" x14ac:dyDescent="0.2">
      <c r="A84" s="56">
        <v>17</v>
      </c>
      <c r="B84" s="907"/>
      <c r="C84" s="908"/>
      <c r="D84" s="908"/>
      <c r="E84" s="908"/>
      <c r="F84" s="908"/>
      <c r="G84" s="908"/>
      <c r="H84" s="908"/>
      <c r="I84" s="908"/>
      <c r="J84" s="908"/>
      <c r="K84" s="908"/>
      <c r="L84" s="908"/>
      <c r="M84" s="908"/>
      <c r="N84" s="908"/>
      <c r="O84" s="908"/>
      <c r="P84" s="909"/>
      <c r="Q84" s="910"/>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12"/>
      <c r="BA84" s="912"/>
      <c r="BB84" s="912"/>
      <c r="BC84" s="912"/>
      <c r="BD84" s="913"/>
      <c r="BE84" s="59"/>
      <c r="BF84" s="59"/>
      <c r="BG84" s="59"/>
      <c r="BH84" s="59"/>
      <c r="BI84" s="59"/>
      <c r="BJ84" s="59"/>
      <c r="BK84" s="59"/>
      <c r="BL84" s="59"/>
      <c r="BM84" s="59"/>
      <c r="BN84" s="59"/>
      <c r="BO84" s="59"/>
      <c r="BP84" s="59"/>
      <c r="BQ84" s="56">
        <v>78</v>
      </c>
      <c r="BR84" s="77"/>
      <c r="BS84" s="878"/>
      <c r="BT84" s="879"/>
      <c r="BU84" s="879"/>
      <c r="BV84" s="879"/>
      <c r="BW84" s="879"/>
      <c r="BX84" s="879"/>
      <c r="BY84" s="879"/>
      <c r="BZ84" s="879"/>
      <c r="CA84" s="879"/>
      <c r="CB84" s="879"/>
      <c r="CC84" s="879"/>
      <c r="CD84" s="879"/>
      <c r="CE84" s="879"/>
      <c r="CF84" s="879"/>
      <c r="CG84" s="880"/>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4"/>
      <c r="EA84" s="52"/>
    </row>
    <row r="85" spans="1:131" ht="26.25" customHeight="1" x14ac:dyDescent="0.2">
      <c r="A85" s="56">
        <v>18</v>
      </c>
      <c r="B85" s="907"/>
      <c r="C85" s="908"/>
      <c r="D85" s="908"/>
      <c r="E85" s="908"/>
      <c r="F85" s="908"/>
      <c r="G85" s="908"/>
      <c r="H85" s="908"/>
      <c r="I85" s="908"/>
      <c r="J85" s="908"/>
      <c r="K85" s="908"/>
      <c r="L85" s="908"/>
      <c r="M85" s="908"/>
      <c r="N85" s="908"/>
      <c r="O85" s="908"/>
      <c r="P85" s="909"/>
      <c r="Q85" s="910"/>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12"/>
      <c r="BA85" s="912"/>
      <c r="BB85" s="912"/>
      <c r="BC85" s="912"/>
      <c r="BD85" s="913"/>
      <c r="BE85" s="59"/>
      <c r="BF85" s="59"/>
      <c r="BG85" s="59"/>
      <c r="BH85" s="59"/>
      <c r="BI85" s="59"/>
      <c r="BJ85" s="59"/>
      <c r="BK85" s="59"/>
      <c r="BL85" s="59"/>
      <c r="BM85" s="59"/>
      <c r="BN85" s="59"/>
      <c r="BO85" s="59"/>
      <c r="BP85" s="59"/>
      <c r="BQ85" s="56">
        <v>79</v>
      </c>
      <c r="BR85" s="77"/>
      <c r="BS85" s="878"/>
      <c r="BT85" s="879"/>
      <c r="BU85" s="879"/>
      <c r="BV85" s="879"/>
      <c r="BW85" s="879"/>
      <c r="BX85" s="879"/>
      <c r="BY85" s="879"/>
      <c r="BZ85" s="879"/>
      <c r="CA85" s="879"/>
      <c r="CB85" s="879"/>
      <c r="CC85" s="879"/>
      <c r="CD85" s="879"/>
      <c r="CE85" s="879"/>
      <c r="CF85" s="879"/>
      <c r="CG85" s="880"/>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4"/>
      <c r="EA85" s="52"/>
    </row>
    <row r="86" spans="1:131" ht="26.25" customHeight="1" x14ac:dyDescent="0.2">
      <c r="A86" s="56">
        <v>19</v>
      </c>
      <c r="B86" s="907"/>
      <c r="C86" s="908"/>
      <c r="D86" s="908"/>
      <c r="E86" s="908"/>
      <c r="F86" s="908"/>
      <c r="G86" s="908"/>
      <c r="H86" s="908"/>
      <c r="I86" s="908"/>
      <c r="J86" s="908"/>
      <c r="K86" s="908"/>
      <c r="L86" s="908"/>
      <c r="M86" s="908"/>
      <c r="N86" s="908"/>
      <c r="O86" s="908"/>
      <c r="P86" s="909"/>
      <c r="Q86" s="910"/>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12"/>
      <c r="BA86" s="912"/>
      <c r="BB86" s="912"/>
      <c r="BC86" s="912"/>
      <c r="BD86" s="913"/>
      <c r="BE86" s="59"/>
      <c r="BF86" s="59"/>
      <c r="BG86" s="59"/>
      <c r="BH86" s="59"/>
      <c r="BI86" s="59"/>
      <c r="BJ86" s="59"/>
      <c r="BK86" s="59"/>
      <c r="BL86" s="59"/>
      <c r="BM86" s="59"/>
      <c r="BN86" s="59"/>
      <c r="BO86" s="59"/>
      <c r="BP86" s="59"/>
      <c r="BQ86" s="56">
        <v>80</v>
      </c>
      <c r="BR86" s="77"/>
      <c r="BS86" s="878"/>
      <c r="BT86" s="879"/>
      <c r="BU86" s="879"/>
      <c r="BV86" s="879"/>
      <c r="BW86" s="879"/>
      <c r="BX86" s="879"/>
      <c r="BY86" s="879"/>
      <c r="BZ86" s="879"/>
      <c r="CA86" s="879"/>
      <c r="CB86" s="879"/>
      <c r="CC86" s="879"/>
      <c r="CD86" s="879"/>
      <c r="CE86" s="879"/>
      <c r="CF86" s="879"/>
      <c r="CG86" s="880"/>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4"/>
      <c r="EA86" s="52"/>
    </row>
    <row r="87" spans="1:131" ht="26.25" customHeight="1" x14ac:dyDescent="0.2">
      <c r="A87" s="61">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59"/>
      <c r="BF87" s="59"/>
      <c r="BG87" s="59"/>
      <c r="BH87" s="59"/>
      <c r="BI87" s="59"/>
      <c r="BJ87" s="59"/>
      <c r="BK87" s="59"/>
      <c r="BL87" s="59"/>
      <c r="BM87" s="59"/>
      <c r="BN87" s="59"/>
      <c r="BO87" s="59"/>
      <c r="BP87" s="59"/>
      <c r="BQ87" s="56">
        <v>81</v>
      </c>
      <c r="BR87" s="77"/>
      <c r="BS87" s="878"/>
      <c r="BT87" s="879"/>
      <c r="BU87" s="879"/>
      <c r="BV87" s="879"/>
      <c r="BW87" s="879"/>
      <c r="BX87" s="879"/>
      <c r="BY87" s="879"/>
      <c r="BZ87" s="879"/>
      <c r="CA87" s="879"/>
      <c r="CB87" s="879"/>
      <c r="CC87" s="879"/>
      <c r="CD87" s="879"/>
      <c r="CE87" s="879"/>
      <c r="CF87" s="879"/>
      <c r="CG87" s="880"/>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4"/>
      <c r="EA87" s="52"/>
    </row>
    <row r="88" spans="1:131" ht="26.25" customHeight="1" x14ac:dyDescent="0.2">
      <c r="A88" s="57" t="s">
        <v>257</v>
      </c>
      <c r="B88" s="885" t="s">
        <v>191</v>
      </c>
      <c r="C88" s="886"/>
      <c r="D88" s="886"/>
      <c r="E88" s="886"/>
      <c r="F88" s="886"/>
      <c r="G88" s="886"/>
      <c r="H88" s="886"/>
      <c r="I88" s="886"/>
      <c r="J88" s="886"/>
      <c r="K88" s="886"/>
      <c r="L88" s="886"/>
      <c r="M88" s="886"/>
      <c r="N88" s="886"/>
      <c r="O88" s="886"/>
      <c r="P88" s="887"/>
      <c r="Q88" s="895"/>
      <c r="R88" s="896"/>
      <c r="S88" s="896"/>
      <c r="T88" s="896"/>
      <c r="U88" s="896"/>
      <c r="V88" s="896"/>
      <c r="W88" s="896"/>
      <c r="X88" s="896"/>
      <c r="Y88" s="896"/>
      <c r="Z88" s="896"/>
      <c r="AA88" s="896"/>
      <c r="AB88" s="896"/>
      <c r="AC88" s="896"/>
      <c r="AD88" s="896"/>
      <c r="AE88" s="896"/>
      <c r="AF88" s="897">
        <v>13513</v>
      </c>
      <c r="AG88" s="897"/>
      <c r="AH88" s="897"/>
      <c r="AI88" s="897"/>
      <c r="AJ88" s="897"/>
      <c r="AK88" s="896"/>
      <c r="AL88" s="896"/>
      <c r="AM88" s="896"/>
      <c r="AN88" s="896"/>
      <c r="AO88" s="896"/>
      <c r="AP88" s="897">
        <v>410</v>
      </c>
      <c r="AQ88" s="897"/>
      <c r="AR88" s="897"/>
      <c r="AS88" s="897"/>
      <c r="AT88" s="897"/>
      <c r="AU88" s="897">
        <v>192</v>
      </c>
      <c r="AV88" s="897"/>
      <c r="AW88" s="897"/>
      <c r="AX88" s="897"/>
      <c r="AY88" s="897"/>
      <c r="AZ88" s="898"/>
      <c r="BA88" s="898"/>
      <c r="BB88" s="898"/>
      <c r="BC88" s="898"/>
      <c r="BD88" s="899"/>
      <c r="BE88" s="59"/>
      <c r="BF88" s="59"/>
      <c r="BG88" s="59"/>
      <c r="BH88" s="59"/>
      <c r="BI88" s="59"/>
      <c r="BJ88" s="59"/>
      <c r="BK88" s="59"/>
      <c r="BL88" s="59"/>
      <c r="BM88" s="59"/>
      <c r="BN88" s="59"/>
      <c r="BO88" s="59"/>
      <c r="BP88" s="59"/>
      <c r="BQ88" s="56">
        <v>82</v>
      </c>
      <c r="BR88" s="77"/>
      <c r="BS88" s="878"/>
      <c r="BT88" s="879"/>
      <c r="BU88" s="879"/>
      <c r="BV88" s="879"/>
      <c r="BW88" s="879"/>
      <c r="BX88" s="879"/>
      <c r="BY88" s="879"/>
      <c r="BZ88" s="879"/>
      <c r="CA88" s="879"/>
      <c r="CB88" s="879"/>
      <c r="CC88" s="879"/>
      <c r="CD88" s="879"/>
      <c r="CE88" s="879"/>
      <c r="CF88" s="879"/>
      <c r="CG88" s="880"/>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4"/>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878"/>
      <c r="BT89" s="879"/>
      <c r="BU89" s="879"/>
      <c r="BV89" s="879"/>
      <c r="BW89" s="879"/>
      <c r="BX89" s="879"/>
      <c r="BY89" s="879"/>
      <c r="BZ89" s="879"/>
      <c r="CA89" s="879"/>
      <c r="CB89" s="879"/>
      <c r="CC89" s="879"/>
      <c r="CD89" s="879"/>
      <c r="CE89" s="879"/>
      <c r="CF89" s="879"/>
      <c r="CG89" s="880"/>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4"/>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878"/>
      <c r="BT90" s="879"/>
      <c r="BU90" s="879"/>
      <c r="BV90" s="879"/>
      <c r="BW90" s="879"/>
      <c r="BX90" s="879"/>
      <c r="BY90" s="879"/>
      <c r="BZ90" s="879"/>
      <c r="CA90" s="879"/>
      <c r="CB90" s="879"/>
      <c r="CC90" s="879"/>
      <c r="CD90" s="879"/>
      <c r="CE90" s="879"/>
      <c r="CF90" s="879"/>
      <c r="CG90" s="880"/>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4"/>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878"/>
      <c r="BT91" s="879"/>
      <c r="BU91" s="879"/>
      <c r="BV91" s="879"/>
      <c r="BW91" s="879"/>
      <c r="BX91" s="879"/>
      <c r="BY91" s="879"/>
      <c r="BZ91" s="879"/>
      <c r="CA91" s="879"/>
      <c r="CB91" s="879"/>
      <c r="CC91" s="879"/>
      <c r="CD91" s="879"/>
      <c r="CE91" s="879"/>
      <c r="CF91" s="879"/>
      <c r="CG91" s="880"/>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4"/>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878"/>
      <c r="BT92" s="879"/>
      <c r="BU92" s="879"/>
      <c r="BV92" s="879"/>
      <c r="BW92" s="879"/>
      <c r="BX92" s="879"/>
      <c r="BY92" s="879"/>
      <c r="BZ92" s="879"/>
      <c r="CA92" s="879"/>
      <c r="CB92" s="879"/>
      <c r="CC92" s="879"/>
      <c r="CD92" s="879"/>
      <c r="CE92" s="879"/>
      <c r="CF92" s="879"/>
      <c r="CG92" s="880"/>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4"/>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878"/>
      <c r="BT93" s="879"/>
      <c r="BU93" s="879"/>
      <c r="BV93" s="879"/>
      <c r="BW93" s="879"/>
      <c r="BX93" s="879"/>
      <c r="BY93" s="879"/>
      <c r="BZ93" s="879"/>
      <c r="CA93" s="879"/>
      <c r="CB93" s="879"/>
      <c r="CC93" s="879"/>
      <c r="CD93" s="879"/>
      <c r="CE93" s="879"/>
      <c r="CF93" s="879"/>
      <c r="CG93" s="880"/>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4"/>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878"/>
      <c r="BT94" s="879"/>
      <c r="BU94" s="879"/>
      <c r="BV94" s="879"/>
      <c r="BW94" s="879"/>
      <c r="BX94" s="879"/>
      <c r="BY94" s="879"/>
      <c r="BZ94" s="879"/>
      <c r="CA94" s="879"/>
      <c r="CB94" s="879"/>
      <c r="CC94" s="879"/>
      <c r="CD94" s="879"/>
      <c r="CE94" s="879"/>
      <c r="CF94" s="879"/>
      <c r="CG94" s="880"/>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4"/>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878"/>
      <c r="BT95" s="879"/>
      <c r="BU95" s="879"/>
      <c r="BV95" s="879"/>
      <c r="BW95" s="879"/>
      <c r="BX95" s="879"/>
      <c r="BY95" s="879"/>
      <c r="BZ95" s="879"/>
      <c r="CA95" s="879"/>
      <c r="CB95" s="879"/>
      <c r="CC95" s="879"/>
      <c r="CD95" s="879"/>
      <c r="CE95" s="879"/>
      <c r="CF95" s="879"/>
      <c r="CG95" s="880"/>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4"/>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878"/>
      <c r="BT96" s="879"/>
      <c r="BU96" s="879"/>
      <c r="BV96" s="879"/>
      <c r="BW96" s="879"/>
      <c r="BX96" s="879"/>
      <c r="BY96" s="879"/>
      <c r="BZ96" s="879"/>
      <c r="CA96" s="879"/>
      <c r="CB96" s="879"/>
      <c r="CC96" s="879"/>
      <c r="CD96" s="879"/>
      <c r="CE96" s="879"/>
      <c r="CF96" s="879"/>
      <c r="CG96" s="880"/>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4"/>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878"/>
      <c r="BT97" s="879"/>
      <c r="BU97" s="879"/>
      <c r="BV97" s="879"/>
      <c r="BW97" s="879"/>
      <c r="BX97" s="879"/>
      <c r="BY97" s="879"/>
      <c r="BZ97" s="879"/>
      <c r="CA97" s="879"/>
      <c r="CB97" s="879"/>
      <c r="CC97" s="879"/>
      <c r="CD97" s="879"/>
      <c r="CE97" s="879"/>
      <c r="CF97" s="879"/>
      <c r="CG97" s="880"/>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4"/>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878"/>
      <c r="BT98" s="879"/>
      <c r="BU98" s="879"/>
      <c r="BV98" s="879"/>
      <c r="BW98" s="879"/>
      <c r="BX98" s="879"/>
      <c r="BY98" s="879"/>
      <c r="BZ98" s="879"/>
      <c r="CA98" s="879"/>
      <c r="CB98" s="879"/>
      <c r="CC98" s="879"/>
      <c r="CD98" s="879"/>
      <c r="CE98" s="879"/>
      <c r="CF98" s="879"/>
      <c r="CG98" s="880"/>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4"/>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878"/>
      <c r="BT99" s="879"/>
      <c r="BU99" s="879"/>
      <c r="BV99" s="879"/>
      <c r="BW99" s="879"/>
      <c r="BX99" s="879"/>
      <c r="BY99" s="879"/>
      <c r="BZ99" s="879"/>
      <c r="CA99" s="879"/>
      <c r="CB99" s="879"/>
      <c r="CC99" s="879"/>
      <c r="CD99" s="879"/>
      <c r="CE99" s="879"/>
      <c r="CF99" s="879"/>
      <c r="CG99" s="880"/>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4"/>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878"/>
      <c r="BT100" s="879"/>
      <c r="BU100" s="879"/>
      <c r="BV100" s="879"/>
      <c r="BW100" s="879"/>
      <c r="BX100" s="879"/>
      <c r="BY100" s="879"/>
      <c r="BZ100" s="879"/>
      <c r="CA100" s="879"/>
      <c r="CB100" s="879"/>
      <c r="CC100" s="879"/>
      <c r="CD100" s="879"/>
      <c r="CE100" s="879"/>
      <c r="CF100" s="879"/>
      <c r="CG100" s="880"/>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4"/>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878"/>
      <c r="BT101" s="879"/>
      <c r="BU101" s="879"/>
      <c r="BV101" s="879"/>
      <c r="BW101" s="879"/>
      <c r="BX101" s="879"/>
      <c r="BY101" s="879"/>
      <c r="BZ101" s="879"/>
      <c r="CA101" s="879"/>
      <c r="CB101" s="879"/>
      <c r="CC101" s="879"/>
      <c r="CD101" s="879"/>
      <c r="CE101" s="879"/>
      <c r="CF101" s="879"/>
      <c r="CG101" s="880"/>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4"/>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257</v>
      </c>
      <c r="BR102" s="885" t="s">
        <v>406</v>
      </c>
      <c r="BS102" s="886"/>
      <c r="BT102" s="886"/>
      <c r="BU102" s="886"/>
      <c r="BV102" s="886"/>
      <c r="BW102" s="886"/>
      <c r="BX102" s="886"/>
      <c r="BY102" s="886"/>
      <c r="BZ102" s="886"/>
      <c r="CA102" s="886"/>
      <c r="CB102" s="886"/>
      <c r="CC102" s="886"/>
      <c r="CD102" s="886"/>
      <c r="CE102" s="886"/>
      <c r="CF102" s="886"/>
      <c r="CG102" s="887"/>
      <c r="CH102" s="888"/>
      <c r="CI102" s="889"/>
      <c r="CJ102" s="889"/>
      <c r="CK102" s="889"/>
      <c r="CL102" s="890"/>
      <c r="CM102" s="888"/>
      <c r="CN102" s="889"/>
      <c r="CO102" s="889"/>
      <c r="CP102" s="889"/>
      <c r="CQ102" s="890"/>
      <c r="CR102" s="891">
        <v>42</v>
      </c>
      <c r="CS102" s="892"/>
      <c r="CT102" s="892"/>
      <c r="CU102" s="892"/>
      <c r="CV102" s="893"/>
      <c r="CW102" s="891" t="s">
        <v>206</v>
      </c>
      <c r="CX102" s="892"/>
      <c r="CY102" s="892"/>
      <c r="CZ102" s="892"/>
      <c r="DA102" s="893"/>
      <c r="DB102" s="891">
        <v>21</v>
      </c>
      <c r="DC102" s="892"/>
      <c r="DD102" s="892"/>
      <c r="DE102" s="892"/>
      <c r="DF102" s="893"/>
      <c r="DG102" s="891" t="s">
        <v>206</v>
      </c>
      <c r="DH102" s="892"/>
      <c r="DI102" s="892"/>
      <c r="DJ102" s="892"/>
      <c r="DK102" s="893"/>
      <c r="DL102" s="891" t="s">
        <v>206</v>
      </c>
      <c r="DM102" s="892"/>
      <c r="DN102" s="892"/>
      <c r="DO102" s="892"/>
      <c r="DP102" s="893"/>
      <c r="DQ102" s="891" t="s">
        <v>206</v>
      </c>
      <c r="DR102" s="892"/>
      <c r="DS102" s="892"/>
      <c r="DT102" s="892"/>
      <c r="DU102" s="893"/>
      <c r="DV102" s="885"/>
      <c r="DW102" s="886"/>
      <c r="DX102" s="886"/>
      <c r="DY102" s="886"/>
      <c r="DZ102" s="894"/>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73" t="s">
        <v>423</v>
      </c>
      <c r="BR103" s="873"/>
      <c r="BS103" s="873"/>
      <c r="BT103" s="873"/>
      <c r="BU103" s="873"/>
      <c r="BV103" s="873"/>
      <c r="BW103" s="873"/>
      <c r="BX103" s="873"/>
      <c r="BY103" s="873"/>
      <c r="BZ103" s="873"/>
      <c r="CA103" s="873"/>
      <c r="CB103" s="873"/>
      <c r="CC103" s="873"/>
      <c r="CD103" s="873"/>
      <c r="CE103" s="873"/>
      <c r="CF103" s="873"/>
      <c r="CG103" s="873"/>
      <c r="CH103" s="873"/>
      <c r="CI103" s="873"/>
      <c r="CJ103" s="873"/>
      <c r="CK103" s="873"/>
      <c r="CL103" s="873"/>
      <c r="CM103" s="873"/>
      <c r="CN103" s="873"/>
      <c r="CO103" s="873"/>
      <c r="CP103" s="873"/>
      <c r="CQ103" s="873"/>
      <c r="CR103" s="873"/>
      <c r="CS103" s="873"/>
      <c r="CT103" s="873"/>
      <c r="CU103" s="873"/>
      <c r="CV103" s="873"/>
      <c r="CW103" s="873"/>
      <c r="CX103" s="873"/>
      <c r="CY103" s="873"/>
      <c r="CZ103" s="873"/>
      <c r="DA103" s="873"/>
      <c r="DB103" s="873"/>
      <c r="DC103" s="873"/>
      <c r="DD103" s="873"/>
      <c r="DE103" s="873"/>
      <c r="DF103" s="873"/>
      <c r="DG103" s="873"/>
      <c r="DH103" s="873"/>
      <c r="DI103" s="873"/>
      <c r="DJ103" s="873"/>
      <c r="DK103" s="873"/>
      <c r="DL103" s="873"/>
      <c r="DM103" s="873"/>
      <c r="DN103" s="873"/>
      <c r="DO103" s="873"/>
      <c r="DP103" s="873"/>
      <c r="DQ103" s="873"/>
      <c r="DR103" s="873"/>
      <c r="DS103" s="873"/>
      <c r="DT103" s="873"/>
      <c r="DU103" s="873"/>
      <c r="DV103" s="873"/>
      <c r="DW103" s="873"/>
      <c r="DX103" s="873"/>
      <c r="DY103" s="873"/>
      <c r="DZ103" s="873"/>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06" t="s">
        <v>424</v>
      </c>
      <c r="BR104" s="706"/>
      <c r="BS104" s="706"/>
      <c r="BT104" s="706"/>
      <c r="BU104" s="706"/>
      <c r="BV104" s="706"/>
      <c r="BW104" s="706"/>
      <c r="BX104" s="706"/>
      <c r="BY104" s="706"/>
      <c r="BZ104" s="706"/>
      <c r="CA104" s="706"/>
      <c r="CB104" s="706"/>
      <c r="CC104" s="706"/>
      <c r="CD104" s="706"/>
      <c r="CE104" s="706"/>
      <c r="CF104" s="706"/>
      <c r="CG104" s="706"/>
      <c r="CH104" s="706"/>
      <c r="CI104" s="706"/>
      <c r="CJ104" s="706"/>
      <c r="CK104" s="706"/>
      <c r="CL104" s="706"/>
      <c r="CM104" s="706"/>
      <c r="CN104" s="706"/>
      <c r="CO104" s="706"/>
      <c r="CP104" s="706"/>
      <c r="CQ104" s="706"/>
      <c r="CR104" s="706"/>
      <c r="CS104" s="706"/>
      <c r="CT104" s="706"/>
      <c r="CU104" s="706"/>
      <c r="CV104" s="706"/>
      <c r="CW104" s="706"/>
      <c r="CX104" s="706"/>
      <c r="CY104" s="706"/>
      <c r="CZ104" s="706"/>
      <c r="DA104" s="706"/>
      <c r="DB104" s="706"/>
      <c r="DC104" s="706"/>
      <c r="DD104" s="706"/>
      <c r="DE104" s="706"/>
      <c r="DF104" s="706"/>
      <c r="DG104" s="706"/>
      <c r="DH104" s="706"/>
      <c r="DI104" s="706"/>
      <c r="DJ104" s="706"/>
      <c r="DK104" s="706"/>
      <c r="DL104" s="706"/>
      <c r="DM104" s="706"/>
      <c r="DN104" s="706"/>
      <c r="DO104" s="706"/>
      <c r="DP104" s="706"/>
      <c r="DQ104" s="706"/>
      <c r="DR104" s="706"/>
      <c r="DS104" s="706"/>
      <c r="DT104" s="706"/>
      <c r="DU104" s="706"/>
      <c r="DV104" s="706"/>
      <c r="DW104" s="706"/>
      <c r="DX104" s="706"/>
      <c r="DY104" s="706"/>
      <c r="DZ104" s="706"/>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425</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287</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874" t="s">
        <v>426</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63</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52" customFormat="1" ht="26.25" customHeight="1" x14ac:dyDescent="0.2">
      <c r="A109" s="845" t="s">
        <v>427</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15</v>
      </c>
      <c r="AB109" s="846"/>
      <c r="AC109" s="846"/>
      <c r="AD109" s="846"/>
      <c r="AE109" s="847"/>
      <c r="AF109" s="848" t="s">
        <v>389</v>
      </c>
      <c r="AG109" s="846"/>
      <c r="AH109" s="846"/>
      <c r="AI109" s="846"/>
      <c r="AJ109" s="847"/>
      <c r="AK109" s="848" t="s">
        <v>372</v>
      </c>
      <c r="AL109" s="846"/>
      <c r="AM109" s="846"/>
      <c r="AN109" s="846"/>
      <c r="AO109" s="847"/>
      <c r="AP109" s="848" t="s">
        <v>429</v>
      </c>
      <c r="AQ109" s="846"/>
      <c r="AR109" s="846"/>
      <c r="AS109" s="846"/>
      <c r="AT109" s="849"/>
      <c r="AU109" s="845" t="s">
        <v>427</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15</v>
      </c>
      <c r="BR109" s="846"/>
      <c r="BS109" s="846"/>
      <c r="BT109" s="846"/>
      <c r="BU109" s="847"/>
      <c r="BV109" s="848" t="s">
        <v>389</v>
      </c>
      <c r="BW109" s="846"/>
      <c r="BX109" s="846"/>
      <c r="BY109" s="846"/>
      <c r="BZ109" s="847"/>
      <c r="CA109" s="848" t="s">
        <v>372</v>
      </c>
      <c r="CB109" s="846"/>
      <c r="CC109" s="846"/>
      <c r="CD109" s="846"/>
      <c r="CE109" s="847"/>
      <c r="CF109" s="877" t="s">
        <v>429</v>
      </c>
      <c r="CG109" s="877"/>
      <c r="CH109" s="877"/>
      <c r="CI109" s="877"/>
      <c r="CJ109" s="877"/>
      <c r="CK109" s="848" t="s">
        <v>106</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15</v>
      </c>
      <c r="DH109" s="846"/>
      <c r="DI109" s="846"/>
      <c r="DJ109" s="846"/>
      <c r="DK109" s="847"/>
      <c r="DL109" s="848" t="s">
        <v>389</v>
      </c>
      <c r="DM109" s="846"/>
      <c r="DN109" s="846"/>
      <c r="DO109" s="846"/>
      <c r="DP109" s="847"/>
      <c r="DQ109" s="848" t="s">
        <v>372</v>
      </c>
      <c r="DR109" s="846"/>
      <c r="DS109" s="846"/>
      <c r="DT109" s="846"/>
      <c r="DU109" s="847"/>
      <c r="DV109" s="848" t="s">
        <v>429</v>
      </c>
      <c r="DW109" s="846"/>
      <c r="DX109" s="846"/>
      <c r="DY109" s="846"/>
      <c r="DZ109" s="849"/>
    </row>
    <row r="110" spans="1:131" s="52" customFormat="1" ht="26.25" customHeight="1" x14ac:dyDescent="0.2">
      <c r="A110" s="756" t="s">
        <v>331</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49">
        <v>1631216</v>
      </c>
      <c r="AB110" s="750"/>
      <c r="AC110" s="750"/>
      <c r="AD110" s="750"/>
      <c r="AE110" s="751"/>
      <c r="AF110" s="752">
        <v>1626211</v>
      </c>
      <c r="AG110" s="750"/>
      <c r="AH110" s="750"/>
      <c r="AI110" s="750"/>
      <c r="AJ110" s="751"/>
      <c r="AK110" s="752">
        <v>1683973</v>
      </c>
      <c r="AL110" s="750"/>
      <c r="AM110" s="750"/>
      <c r="AN110" s="750"/>
      <c r="AO110" s="751"/>
      <c r="AP110" s="850">
        <v>26.3</v>
      </c>
      <c r="AQ110" s="851"/>
      <c r="AR110" s="851"/>
      <c r="AS110" s="851"/>
      <c r="AT110" s="852"/>
      <c r="AU110" s="853" t="s">
        <v>129</v>
      </c>
      <c r="AV110" s="854"/>
      <c r="AW110" s="854"/>
      <c r="AX110" s="854"/>
      <c r="AY110" s="854"/>
      <c r="AZ110" s="809" t="s">
        <v>430</v>
      </c>
      <c r="BA110" s="757"/>
      <c r="BB110" s="757"/>
      <c r="BC110" s="757"/>
      <c r="BD110" s="757"/>
      <c r="BE110" s="757"/>
      <c r="BF110" s="757"/>
      <c r="BG110" s="757"/>
      <c r="BH110" s="757"/>
      <c r="BI110" s="757"/>
      <c r="BJ110" s="757"/>
      <c r="BK110" s="757"/>
      <c r="BL110" s="757"/>
      <c r="BM110" s="757"/>
      <c r="BN110" s="757"/>
      <c r="BO110" s="757"/>
      <c r="BP110" s="758"/>
      <c r="BQ110" s="810">
        <v>15441923</v>
      </c>
      <c r="BR110" s="811"/>
      <c r="BS110" s="811"/>
      <c r="BT110" s="811"/>
      <c r="BU110" s="811"/>
      <c r="BV110" s="811">
        <v>14544290</v>
      </c>
      <c r="BW110" s="811"/>
      <c r="BX110" s="811"/>
      <c r="BY110" s="811"/>
      <c r="BZ110" s="811"/>
      <c r="CA110" s="811">
        <v>14223145</v>
      </c>
      <c r="CB110" s="811"/>
      <c r="CC110" s="811"/>
      <c r="CD110" s="811"/>
      <c r="CE110" s="811"/>
      <c r="CF110" s="835">
        <v>222.5</v>
      </c>
      <c r="CG110" s="836"/>
      <c r="CH110" s="836"/>
      <c r="CI110" s="836"/>
      <c r="CJ110" s="836"/>
      <c r="CK110" s="859" t="s">
        <v>367</v>
      </c>
      <c r="CL110" s="700"/>
      <c r="CM110" s="809" t="s">
        <v>431</v>
      </c>
      <c r="CN110" s="757"/>
      <c r="CO110" s="757"/>
      <c r="CP110" s="757"/>
      <c r="CQ110" s="757"/>
      <c r="CR110" s="757"/>
      <c r="CS110" s="757"/>
      <c r="CT110" s="757"/>
      <c r="CU110" s="757"/>
      <c r="CV110" s="757"/>
      <c r="CW110" s="757"/>
      <c r="CX110" s="757"/>
      <c r="CY110" s="757"/>
      <c r="CZ110" s="757"/>
      <c r="DA110" s="757"/>
      <c r="DB110" s="757"/>
      <c r="DC110" s="757"/>
      <c r="DD110" s="757"/>
      <c r="DE110" s="757"/>
      <c r="DF110" s="758"/>
      <c r="DG110" s="810" t="s">
        <v>206</v>
      </c>
      <c r="DH110" s="811"/>
      <c r="DI110" s="811"/>
      <c r="DJ110" s="811"/>
      <c r="DK110" s="811"/>
      <c r="DL110" s="811" t="s">
        <v>206</v>
      </c>
      <c r="DM110" s="811"/>
      <c r="DN110" s="811"/>
      <c r="DO110" s="811"/>
      <c r="DP110" s="811"/>
      <c r="DQ110" s="811" t="s">
        <v>206</v>
      </c>
      <c r="DR110" s="811"/>
      <c r="DS110" s="811"/>
      <c r="DT110" s="811"/>
      <c r="DU110" s="811"/>
      <c r="DV110" s="812" t="s">
        <v>206</v>
      </c>
      <c r="DW110" s="812"/>
      <c r="DX110" s="812"/>
      <c r="DY110" s="812"/>
      <c r="DZ110" s="813"/>
    </row>
    <row r="111" spans="1:131" s="52" customFormat="1" ht="26.25" customHeight="1" x14ac:dyDescent="0.2">
      <c r="A111" s="705" t="s">
        <v>412</v>
      </c>
      <c r="B111" s="706"/>
      <c r="C111" s="706"/>
      <c r="D111" s="706"/>
      <c r="E111" s="706"/>
      <c r="F111" s="706"/>
      <c r="G111" s="706"/>
      <c r="H111" s="706"/>
      <c r="I111" s="706"/>
      <c r="J111" s="706"/>
      <c r="K111" s="706"/>
      <c r="L111" s="706"/>
      <c r="M111" s="706"/>
      <c r="N111" s="706"/>
      <c r="O111" s="706"/>
      <c r="P111" s="706"/>
      <c r="Q111" s="706"/>
      <c r="R111" s="706"/>
      <c r="S111" s="706"/>
      <c r="T111" s="706"/>
      <c r="U111" s="706"/>
      <c r="V111" s="706"/>
      <c r="W111" s="706"/>
      <c r="X111" s="706"/>
      <c r="Y111" s="706"/>
      <c r="Z111" s="872"/>
      <c r="AA111" s="710" t="s">
        <v>206</v>
      </c>
      <c r="AB111" s="711"/>
      <c r="AC111" s="711"/>
      <c r="AD111" s="711"/>
      <c r="AE111" s="712"/>
      <c r="AF111" s="713" t="s">
        <v>206</v>
      </c>
      <c r="AG111" s="711"/>
      <c r="AH111" s="711"/>
      <c r="AI111" s="711"/>
      <c r="AJ111" s="712"/>
      <c r="AK111" s="713" t="s">
        <v>206</v>
      </c>
      <c r="AL111" s="711"/>
      <c r="AM111" s="711"/>
      <c r="AN111" s="711"/>
      <c r="AO111" s="712"/>
      <c r="AP111" s="782" t="s">
        <v>206</v>
      </c>
      <c r="AQ111" s="783"/>
      <c r="AR111" s="783"/>
      <c r="AS111" s="783"/>
      <c r="AT111" s="784"/>
      <c r="AU111" s="855"/>
      <c r="AV111" s="856"/>
      <c r="AW111" s="856"/>
      <c r="AX111" s="856"/>
      <c r="AY111" s="856"/>
      <c r="AZ111" s="781" t="s">
        <v>433</v>
      </c>
      <c r="BA111" s="718"/>
      <c r="BB111" s="718"/>
      <c r="BC111" s="718"/>
      <c r="BD111" s="718"/>
      <c r="BE111" s="718"/>
      <c r="BF111" s="718"/>
      <c r="BG111" s="718"/>
      <c r="BH111" s="718"/>
      <c r="BI111" s="718"/>
      <c r="BJ111" s="718"/>
      <c r="BK111" s="718"/>
      <c r="BL111" s="718"/>
      <c r="BM111" s="718"/>
      <c r="BN111" s="718"/>
      <c r="BO111" s="718"/>
      <c r="BP111" s="719"/>
      <c r="BQ111" s="785" t="s">
        <v>206</v>
      </c>
      <c r="BR111" s="786"/>
      <c r="BS111" s="786"/>
      <c r="BT111" s="786"/>
      <c r="BU111" s="786"/>
      <c r="BV111" s="786" t="s">
        <v>206</v>
      </c>
      <c r="BW111" s="786"/>
      <c r="BX111" s="786"/>
      <c r="BY111" s="786"/>
      <c r="BZ111" s="786"/>
      <c r="CA111" s="786" t="s">
        <v>206</v>
      </c>
      <c r="CB111" s="786"/>
      <c r="CC111" s="786"/>
      <c r="CD111" s="786"/>
      <c r="CE111" s="786"/>
      <c r="CF111" s="843" t="s">
        <v>206</v>
      </c>
      <c r="CG111" s="844"/>
      <c r="CH111" s="844"/>
      <c r="CI111" s="844"/>
      <c r="CJ111" s="844"/>
      <c r="CK111" s="860"/>
      <c r="CL111" s="702"/>
      <c r="CM111" s="781" t="s">
        <v>142</v>
      </c>
      <c r="CN111" s="718"/>
      <c r="CO111" s="718"/>
      <c r="CP111" s="718"/>
      <c r="CQ111" s="718"/>
      <c r="CR111" s="718"/>
      <c r="CS111" s="718"/>
      <c r="CT111" s="718"/>
      <c r="CU111" s="718"/>
      <c r="CV111" s="718"/>
      <c r="CW111" s="718"/>
      <c r="CX111" s="718"/>
      <c r="CY111" s="718"/>
      <c r="CZ111" s="718"/>
      <c r="DA111" s="718"/>
      <c r="DB111" s="718"/>
      <c r="DC111" s="718"/>
      <c r="DD111" s="718"/>
      <c r="DE111" s="718"/>
      <c r="DF111" s="719"/>
      <c r="DG111" s="785" t="s">
        <v>206</v>
      </c>
      <c r="DH111" s="786"/>
      <c r="DI111" s="786"/>
      <c r="DJ111" s="786"/>
      <c r="DK111" s="786"/>
      <c r="DL111" s="786" t="s">
        <v>206</v>
      </c>
      <c r="DM111" s="786"/>
      <c r="DN111" s="786"/>
      <c r="DO111" s="786"/>
      <c r="DP111" s="786"/>
      <c r="DQ111" s="786" t="s">
        <v>206</v>
      </c>
      <c r="DR111" s="786"/>
      <c r="DS111" s="786"/>
      <c r="DT111" s="786"/>
      <c r="DU111" s="786"/>
      <c r="DV111" s="787" t="s">
        <v>206</v>
      </c>
      <c r="DW111" s="787"/>
      <c r="DX111" s="787"/>
      <c r="DY111" s="787"/>
      <c r="DZ111" s="788"/>
    </row>
    <row r="112" spans="1:131" s="52" customFormat="1" ht="26.25" customHeight="1" x14ac:dyDescent="0.2">
      <c r="A112" s="689" t="s">
        <v>162</v>
      </c>
      <c r="B112" s="690"/>
      <c r="C112" s="718" t="s">
        <v>434</v>
      </c>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9"/>
      <c r="AA112" s="710" t="s">
        <v>206</v>
      </c>
      <c r="AB112" s="711"/>
      <c r="AC112" s="711"/>
      <c r="AD112" s="711"/>
      <c r="AE112" s="712"/>
      <c r="AF112" s="713" t="s">
        <v>206</v>
      </c>
      <c r="AG112" s="711"/>
      <c r="AH112" s="711"/>
      <c r="AI112" s="711"/>
      <c r="AJ112" s="712"/>
      <c r="AK112" s="713" t="s">
        <v>206</v>
      </c>
      <c r="AL112" s="711"/>
      <c r="AM112" s="711"/>
      <c r="AN112" s="711"/>
      <c r="AO112" s="712"/>
      <c r="AP112" s="782" t="s">
        <v>206</v>
      </c>
      <c r="AQ112" s="783"/>
      <c r="AR112" s="783"/>
      <c r="AS112" s="783"/>
      <c r="AT112" s="784"/>
      <c r="AU112" s="855"/>
      <c r="AV112" s="856"/>
      <c r="AW112" s="856"/>
      <c r="AX112" s="856"/>
      <c r="AY112" s="856"/>
      <c r="AZ112" s="781" t="s">
        <v>275</v>
      </c>
      <c r="BA112" s="718"/>
      <c r="BB112" s="718"/>
      <c r="BC112" s="718"/>
      <c r="BD112" s="718"/>
      <c r="BE112" s="718"/>
      <c r="BF112" s="718"/>
      <c r="BG112" s="718"/>
      <c r="BH112" s="718"/>
      <c r="BI112" s="718"/>
      <c r="BJ112" s="718"/>
      <c r="BK112" s="718"/>
      <c r="BL112" s="718"/>
      <c r="BM112" s="718"/>
      <c r="BN112" s="718"/>
      <c r="BO112" s="718"/>
      <c r="BP112" s="719"/>
      <c r="BQ112" s="785">
        <v>11282690</v>
      </c>
      <c r="BR112" s="786"/>
      <c r="BS112" s="786"/>
      <c r="BT112" s="786"/>
      <c r="BU112" s="786"/>
      <c r="BV112" s="786">
        <v>10629427</v>
      </c>
      <c r="BW112" s="786"/>
      <c r="BX112" s="786"/>
      <c r="BY112" s="786"/>
      <c r="BZ112" s="786"/>
      <c r="CA112" s="786">
        <v>10039966</v>
      </c>
      <c r="CB112" s="786"/>
      <c r="CC112" s="786"/>
      <c r="CD112" s="786"/>
      <c r="CE112" s="786"/>
      <c r="CF112" s="843">
        <v>157.1</v>
      </c>
      <c r="CG112" s="844"/>
      <c r="CH112" s="844"/>
      <c r="CI112" s="844"/>
      <c r="CJ112" s="844"/>
      <c r="CK112" s="860"/>
      <c r="CL112" s="702"/>
      <c r="CM112" s="781" t="s">
        <v>373</v>
      </c>
      <c r="CN112" s="718"/>
      <c r="CO112" s="718"/>
      <c r="CP112" s="718"/>
      <c r="CQ112" s="718"/>
      <c r="CR112" s="718"/>
      <c r="CS112" s="718"/>
      <c r="CT112" s="718"/>
      <c r="CU112" s="718"/>
      <c r="CV112" s="718"/>
      <c r="CW112" s="718"/>
      <c r="CX112" s="718"/>
      <c r="CY112" s="718"/>
      <c r="CZ112" s="718"/>
      <c r="DA112" s="718"/>
      <c r="DB112" s="718"/>
      <c r="DC112" s="718"/>
      <c r="DD112" s="718"/>
      <c r="DE112" s="718"/>
      <c r="DF112" s="719"/>
      <c r="DG112" s="785" t="s">
        <v>206</v>
      </c>
      <c r="DH112" s="786"/>
      <c r="DI112" s="786"/>
      <c r="DJ112" s="786"/>
      <c r="DK112" s="786"/>
      <c r="DL112" s="786" t="s">
        <v>206</v>
      </c>
      <c r="DM112" s="786"/>
      <c r="DN112" s="786"/>
      <c r="DO112" s="786"/>
      <c r="DP112" s="786"/>
      <c r="DQ112" s="786" t="s">
        <v>206</v>
      </c>
      <c r="DR112" s="786"/>
      <c r="DS112" s="786"/>
      <c r="DT112" s="786"/>
      <c r="DU112" s="786"/>
      <c r="DV112" s="787" t="s">
        <v>206</v>
      </c>
      <c r="DW112" s="787"/>
      <c r="DX112" s="787"/>
      <c r="DY112" s="787"/>
      <c r="DZ112" s="788"/>
    </row>
    <row r="113" spans="1:130" s="52" customFormat="1" ht="26.25" customHeight="1" x14ac:dyDescent="0.2">
      <c r="A113" s="691"/>
      <c r="B113" s="692"/>
      <c r="C113" s="718" t="s">
        <v>437</v>
      </c>
      <c r="D113" s="718"/>
      <c r="E113" s="718"/>
      <c r="F113" s="718"/>
      <c r="G113" s="718"/>
      <c r="H113" s="718"/>
      <c r="I113" s="718"/>
      <c r="J113" s="718"/>
      <c r="K113" s="718"/>
      <c r="L113" s="718"/>
      <c r="M113" s="718"/>
      <c r="N113" s="718"/>
      <c r="O113" s="718"/>
      <c r="P113" s="718"/>
      <c r="Q113" s="718"/>
      <c r="R113" s="718"/>
      <c r="S113" s="718"/>
      <c r="T113" s="718"/>
      <c r="U113" s="718"/>
      <c r="V113" s="718"/>
      <c r="W113" s="718"/>
      <c r="X113" s="718"/>
      <c r="Y113" s="718"/>
      <c r="Z113" s="719"/>
      <c r="AA113" s="710">
        <v>1051782</v>
      </c>
      <c r="AB113" s="711"/>
      <c r="AC113" s="711"/>
      <c r="AD113" s="711"/>
      <c r="AE113" s="712"/>
      <c r="AF113" s="713">
        <v>1041843</v>
      </c>
      <c r="AG113" s="711"/>
      <c r="AH113" s="711"/>
      <c r="AI113" s="711"/>
      <c r="AJ113" s="712"/>
      <c r="AK113" s="713">
        <v>1063028</v>
      </c>
      <c r="AL113" s="711"/>
      <c r="AM113" s="711"/>
      <c r="AN113" s="711"/>
      <c r="AO113" s="712"/>
      <c r="AP113" s="782">
        <v>16.600000000000001</v>
      </c>
      <c r="AQ113" s="783"/>
      <c r="AR113" s="783"/>
      <c r="AS113" s="783"/>
      <c r="AT113" s="784"/>
      <c r="AU113" s="855"/>
      <c r="AV113" s="856"/>
      <c r="AW113" s="856"/>
      <c r="AX113" s="856"/>
      <c r="AY113" s="856"/>
      <c r="AZ113" s="781" t="s">
        <v>210</v>
      </c>
      <c r="BA113" s="718"/>
      <c r="BB113" s="718"/>
      <c r="BC113" s="718"/>
      <c r="BD113" s="718"/>
      <c r="BE113" s="718"/>
      <c r="BF113" s="718"/>
      <c r="BG113" s="718"/>
      <c r="BH113" s="718"/>
      <c r="BI113" s="718"/>
      <c r="BJ113" s="718"/>
      <c r="BK113" s="718"/>
      <c r="BL113" s="718"/>
      <c r="BM113" s="718"/>
      <c r="BN113" s="718"/>
      <c r="BO113" s="718"/>
      <c r="BP113" s="719"/>
      <c r="BQ113" s="785">
        <v>255173</v>
      </c>
      <c r="BR113" s="786"/>
      <c r="BS113" s="786"/>
      <c r="BT113" s="786"/>
      <c r="BU113" s="786"/>
      <c r="BV113" s="786">
        <v>233078</v>
      </c>
      <c r="BW113" s="786"/>
      <c r="BX113" s="786"/>
      <c r="BY113" s="786"/>
      <c r="BZ113" s="786"/>
      <c r="CA113" s="786">
        <v>209139</v>
      </c>
      <c r="CB113" s="786"/>
      <c r="CC113" s="786"/>
      <c r="CD113" s="786"/>
      <c r="CE113" s="786"/>
      <c r="CF113" s="843">
        <v>3.3</v>
      </c>
      <c r="CG113" s="844"/>
      <c r="CH113" s="844"/>
      <c r="CI113" s="844"/>
      <c r="CJ113" s="844"/>
      <c r="CK113" s="860"/>
      <c r="CL113" s="702"/>
      <c r="CM113" s="781" t="s">
        <v>382</v>
      </c>
      <c r="CN113" s="718"/>
      <c r="CO113" s="718"/>
      <c r="CP113" s="718"/>
      <c r="CQ113" s="718"/>
      <c r="CR113" s="718"/>
      <c r="CS113" s="718"/>
      <c r="CT113" s="718"/>
      <c r="CU113" s="718"/>
      <c r="CV113" s="718"/>
      <c r="CW113" s="718"/>
      <c r="CX113" s="718"/>
      <c r="CY113" s="718"/>
      <c r="CZ113" s="718"/>
      <c r="DA113" s="718"/>
      <c r="DB113" s="718"/>
      <c r="DC113" s="718"/>
      <c r="DD113" s="718"/>
      <c r="DE113" s="718"/>
      <c r="DF113" s="719"/>
      <c r="DG113" s="710" t="s">
        <v>206</v>
      </c>
      <c r="DH113" s="711"/>
      <c r="DI113" s="711"/>
      <c r="DJ113" s="711"/>
      <c r="DK113" s="712"/>
      <c r="DL113" s="713" t="s">
        <v>206</v>
      </c>
      <c r="DM113" s="711"/>
      <c r="DN113" s="711"/>
      <c r="DO113" s="711"/>
      <c r="DP113" s="712"/>
      <c r="DQ113" s="713" t="s">
        <v>206</v>
      </c>
      <c r="DR113" s="711"/>
      <c r="DS113" s="711"/>
      <c r="DT113" s="711"/>
      <c r="DU113" s="712"/>
      <c r="DV113" s="782" t="s">
        <v>206</v>
      </c>
      <c r="DW113" s="783"/>
      <c r="DX113" s="783"/>
      <c r="DY113" s="783"/>
      <c r="DZ113" s="784"/>
    </row>
    <row r="114" spans="1:130" s="52" customFormat="1" ht="26.25" customHeight="1" x14ac:dyDescent="0.2">
      <c r="A114" s="691"/>
      <c r="B114" s="692"/>
      <c r="C114" s="718" t="s">
        <v>439</v>
      </c>
      <c r="D114" s="718"/>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9"/>
      <c r="AA114" s="710">
        <v>23257</v>
      </c>
      <c r="AB114" s="711"/>
      <c r="AC114" s="711"/>
      <c r="AD114" s="711"/>
      <c r="AE114" s="712"/>
      <c r="AF114" s="713">
        <v>23163</v>
      </c>
      <c r="AG114" s="711"/>
      <c r="AH114" s="711"/>
      <c r="AI114" s="711"/>
      <c r="AJ114" s="712"/>
      <c r="AK114" s="713">
        <v>26557</v>
      </c>
      <c r="AL114" s="711"/>
      <c r="AM114" s="711"/>
      <c r="AN114" s="711"/>
      <c r="AO114" s="712"/>
      <c r="AP114" s="782">
        <v>0.4</v>
      </c>
      <c r="AQ114" s="783"/>
      <c r="AR114" s="783"/>
      <c r="AS114" s="783"/>
      <c r="AT114" s="784"/>
      <c r="AU114" s="855"/>
      <c r="AV114" s="856"/>
      <c r="AW114" s="856"/>
      <c r="AX114" s="856"/>
      <c r="AY114" s="856"/>
      <c r="AZ114" s="781" t="s">
        <v>440</v>
      </c>
      <c r="BA114" s="718"/>
      <c r="BB114" s="718"/>
      <c r="BC114" s="718"/>
      <c r="BD114" s="718"/>
      <c r="BE114" s="718"/>
      <c r="BF114" s="718"/>
      <c r="BG114" s="718"/>
      <c r="BH114" s="718"/>
      <c r="BI114" s="718"/>
      <c r="BJ114" s="718"/>
      <c r="BK114" s="718"/>
      <c r="BL114" s="718"/>
      <c r="BM114" s="718"/>
      <c r="BN114" s="718"/>
      <c r="BO114" s="718"/>
      <c r="BP114" s="719"/>
      <c r="BQ114" s="785">
        <v>1475299</v>
      </c>
      <c r="BR114" s="786"/>
      <c r="BS114" s="786"/>
      <c r="BT114" s="786"/>
      <c r="BU114" s="786"/>
      <c r="BV114" s="786">
        <v>1497538</v>
      </c>
      <c r="BW114" s="786"/>
      <c r="BX114" s="786"/>
      <c r="BY114" s="786"/>
      <c r="BZ114" s="786"/>
      <c r="CA114" s="786">
        <v>1441250</v>
      </c>
      <c r="CB114" s="786"/>
      <c r="CC114" s="786"/>
      <c r="CD114" s="786"/>
      <c r="CE114" s="786"/>
      <c r="CF114" s="843">
        <v>22.5</v>
      </c>
      <c r="CG114" s="844"/>
      <c r="CH114" s="844"/>
      <c r="CI114" s="844"/>
      <c r="CJ114" s="844"/>
      <c r="CK114" s="860"/>
      <c r="CL114" s="702"/>
      <c r="CM114" s="781" t="s">
        <v>441</v>
      </c>
      <c r="CN114" s="718"/>
      <c r="CO114" s="718"/>
      <c r="CP114" s="718"/>
      <c r="CQ114" s="718"/>
      <c r="CR114" s="718"/>
      <c r="CS114" s="718"/>
      <c r="CT114" s="718"/>
      <c r="CU114" s="718"/>
      <c r="CV114" s="718"/>
      <c r="CW114" s="718"/>
      <c r="CX114" s="718"/>
      <c r="CY114" s="718"/>
      <c r="CZ114" s="718"/>
      <c r="DA114" s="718"/>
      <c r="DB114" s="718"/>
      <c r="DC114" s="718"/>
      <c r="DD114" s="718"/>
      <c r="DE114" s="718"/>
      <c r="DF114" s="719"/>
      <c r="DG114" s="710" t="s">
        <v>206</v>
      </c>
      <c r="DH114" s="711"/>
      <c r="DI114" s="711"/>
      <c r="DJ114" s="711"/>
      <c r="DK114" s="712"/>
      <c r="DL114" s="713" t="s">
        <v>206</v>
      </c>
      <c r="DM114" s="711"/>
      <c r="DN114" s="711"/>
      <c r="DO114" s="711"/>
      <c r="DP114" s="712"/>
      <c r="DQ114" s="713" t="s">
        <v>206</v>
      </c>
      <c r="DR114" s="711"/>
      <c r="DS114" s="711"/>
      <c r="DT114" s="711"/>
      <c r="DU114" s="712"/>
      <c r="DV114" s="782" t="s">
        <v>206</v>
      </c>
      <c r="DW114" s="783"/>
      <c r="DX114" s="783"/>
      <c r="DY114" s="783"/>
      <c r="DZ114" s="784"/>
    </row>
    <row r="115" spans="1:130" s="52" customFormat="1" ht="26.25" customHeight="1" x14ac:dyDescent="0.2">
      <c r="A115" s="691"/>
      <c r="B115" s="692"/>
      <c r="C115" s="718" t="s">
        <v>362</v>
      </c>
      <c r="D115" s="718"/>
      <c r="E115" s="718"/>
      <c r="F115" s="718"/>
      <c r="G115" s="718"/>
      <c r="H115" s="718"/>
      <c r="I115" s="718"/>
      <c r="J115" s="718"/>
      <c r="K115" s="718"/>
      <c r="L115" s="718"/>
      <c r="M115" s="718"/>
      <c r="N115" s="718"/>
      <c r="O115" s="718"/>
      <c r="P115" s="718"/>
      <c r="Q115" s="718"/>
      <c r="R115" s="718"/>
      <c r="S115" s="718"/>
      <c r="T115" s="718"/>
      <c r="U115" s="718"/>
      <c r="V115" s="718"/>
      <c r="W115" s="718"/>
      <c r="X115" s="718"/>
      <c r="Y115" s="718"/>
      <c r="Z115" s="719"/>
      <c r="AA115" s="710">
        <v>130</v>
      </c>
      <c r="AB115" s="711"/>
      <c r="AC115" s="711"/>
      <c r="AD115" s="711"/>
      <c r="AE115" s="712"/>
      <c r="AF115" s="713">
        <v>130</v>
      </c>
      <c r="AG115" s="711"/>
      <c r="AH115" s="711"/>
      <c r="AI115" s="711"/>
      <c r="AJ115" s="712"/>
      <c r="AK115" s="713">
        <v>130</v>
      </c>
      <c r="AL115" s="711"/>
      <c r="AM115" s="711"/>
      <c r="AN115" s="711"/>
      <c r="AO115" s="712"/>
      <c r="AP115" s="782">
        <v>0</v>
      </c>
      <c r="AQ115" s="783"/>
      <c r="AR115" s="783"/>
      <c r="AS115" s="783"/>
      <c r="AT115" s="784"/>
      <c r="AU115" s="855"/>
      <c r="AV115" s="856"/>
      <c r="AW115" s="856"/>
      <c r="AX115" s="856"/>
      <c r="AY115" s="856"/>
      <c r="AZ115" s="781" t="s">
        <v>347</v>
      </c>
      <c r="BA115" s="718"/>
      <c r="BB115" s="718"/>
      <c r="BC115" s="718"/>
      <c r="BD115" s="718"/>
      <c r="BE115" s="718"/>
      <c r="BF115" s="718"/>
      <c r="BG115" s="718"/>
      <c r="BH115" s="718"/>
      <c r="BI115" s="718"/>
      <c r="BJ115" s="718"/>
      <c r="BK115" s="718"/>
      <c r="BL115" s="718"/>
      <c r="BM115" s="718"/>
      <c r="BN115" s="718"/>
      <c r="BO115" s="718"/>
      <c r="BP115" s="719"/>
      <c r="BQ115" s="785" t="s">
        <v>206</v>
      </c>
      <c r="BR115" s="786"/>
      <c r="BS115" s="786"/>
      <c r="BT115" s="786"/>
      <c r="BU115" s="786"/>
      <c r="BV115" s="786" t="s">
        <v>206</v>
      </c>
      <c r="BW115" s="786"/>
      <c r="BX115" s="786"/>
      <c r="BY115" s="786"/>
      <c r="BZ115" s="786"/>
      <c r="CA115" s="786" t="s">
        <v>206</v>
      </c>
      <c r="CB115" s="786"/>
      <c r="CC115" s="786"/>
      <c r="CD115" s="786"/>
      <c r="CE115" s="786"/>
      <c r="CF115" s="843" t="s">
        <v>206</v>
      </c>
      <c r="CG115" s="844"/>
      <c r="CH115" s="844"/>
      <c r="CI115" s="844"/>
      <c r="CJ115" s="844"/>
      <c r="CK115" s="860"/>
      <c r="CL115" s="702"/>
      <c r="CM115" s="781" t="s">
        <v>37</v>
      </c>
      <c r="CN115" s="718"/>
      <c r="CO115" s="718"/>
      <c r="CP115" s="718"/>
      <c r="CQ115" s="718"/>
      <c r="CR115" s="718"/>
      <c r="CS115" s="718"/>
      <c r="CT115" s="718"/>
      <c r="CU115" s="718"/>
      <c r="CV115" s="718"/>
      <c r="CW115" s="718"/>
      <c r="CX115" s="718"/>
      <c r="CY115" s="718"/>
      <c r="CZ115" s="718"/>
      <c r="DA115" s="718"/>
      <c r="DB115" s="718"/>
      <c r="DC115" s="718"/>
      <c r="DD115" s="718"/>
      <c r="DE115" s="718"/>
      <c r="DF115" s="719"/>
      <c r="DG115" s="710" t="s">
        <v>206</v>
      </c>
      <c r="DH115" s="711"/>
      <c r="DI115" s="711"/>
      <c r="DJ115" s="711"/>
      <c r="DK115" s="712"/>
      <c r="DL115" s="713" t="s">
        <v>206</v>
      </c>
      <c r="DM115" s="711"/>
      <c r="DN115" s="711"/>
      <c r="DO115" s="711"/>
      <c r="DP115" s="712"/>
      <c r="DQ115" s="713" t="s">
        <v>206</v>
      </c>
      <c r="DR115" s="711"/>
      <c r="DS115" s="711"/>
      <c r="DT115" s="711"/>
      <c r="DU115" s="712"/>
      <c r="DV115" s="782" t="s">
        <v>206</v>
      </c>
      <c r="DW115" s="783"/>
      <c r="DX115" s="783"/>
      <c r="DY115" s="783"/>
      <c r="DZ115" s="784"/>
    </row>
    <row r="116" spans="1:130" s="52" customFormat="1" ht="26.25" customHeight="1" x14ac:dyDescent="0.2">
      <c r="A116" s="693"/>
      <c r="B116" s="694"/>
      <c r="C116" s="790" t="s">
        <v>3</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10" t="s">
        <v>206</v>
      </c>
      <c r="AB116" s="711"/>
      <c r="AC116" s="711"/>
      <c r="AD116" s="711"/>
      <c r="AE116" s="712"/>
      <c r="AF116" s="713" t="s">
        <v>206</v>
      </c>
      <c r="AG116" s="711"/>
      <c r="AH116" s="711"/>
      <c r="AI116" s="711"/>
      <c r="AJ116" s="712"/>
      <c r="AK116" s="713" t="s">
        <v>206</v>
      </c>
      <c r="AL116" s="711"/>
      <c r="AM116" s="711"/>
      <c r="AN116" s="711"/>
      <c r="AO116" s="712"/>
      <c r="AP116" s="782" t="s">
        <v>206</v>
      </c>
      <c r="AQ116" s="783"/>
      <c r="AR116" s="783"/>
      <c r="AS116" s="783"/>
      <c r="AT116" s="784"/>
      <c r="AU116" s="855"/>
      <c r="AV116" s="856"/>
      <c r="AW116" s="856"/>
      <c r="AX116" s="856"/>
      <c r="AY116" s="856"/>
      <c r="AZ116" s="862" t="s">
        <v>227</v>
      </c>
      <c r="BA116" s="863"/>
      <c r="BB116" s="863"/>
      <c r="BC116" s="863"/>
      <c r="BD116" s="863"/>
      <c r="BE116" s="863"/>
      <c r="BF116" s="863"/>
      <c r="BG116" s="863"/>
      <c r="BH116" s="863"/>
      <c r="BI116" s="863"/>
      <c r="BJ116" s="863"/>
      <c r="BK116" s="863"/>
      <c r="BL116" s="863"/>
      <c r="BM116" s="863"/>
      <c r="BN116" s="863"/>
      <c r="BO116" s="863"/>
      <c r="BP116" s="864"/>
      <c r="BQ116" s="785" t="s">
        <v>206</v>
      </c>
      <c r="BR116" s="786"/>
      <c r="BS116" s="786"/>
      <c r="BT116" s="786"/>
      <c r="BU116" s="786"/>
      <c r="BV116" s="786" t="s">
        <v>206</v>
      </c>
      <c r="BW116" s="786"/>
      <c r="BX116" s="786"/>
      <c r="BY116" s="786"/>
      <c r="BZ116" s="786"/>
      <c r="CA116" s="786" t="s">
        <v>206</v>
      </c>
      <c r="CB116" s="786"/>
      <c r="CC116" s="786"/>
      <c r="CD116" s="786"/>
      <c r="CE116" s="786"/>
      <c r="CF116" s="843" t="s">
        <v>206</v>
      </c>
      <c r="CG116" s="844"/>
      <c r="CH116" s="844"/>
      <c r="CI116" s="844"/>
      <c r="CJ116" s="844"/>
      <c r="CK116" s="860"/>
      <c r="CL116" s="702"/>
      <c r="CM116" s="781" t="s">
        <v>443</v>
      </c>
      <c r="CN116" s="718"/>
      <c r="CO116" s="718"/>
      <c r="CP116" s="718"/>
      <c r="CQ116" s="718"/>
      <c r="CR116" s="718"/>
      <c r="CS116" s="718"/>
      <c r="CT116" s="718"/>
      <c r="CU116" s="718"/>
      <c r="CV116" s="718"/>
      <c r="CW116" s="718"/>
      <c r="CX116" s="718"/>
      <c r="CY116" s="718"/>
      <c r="CZ116" s="718"/>
      <c r="DA116" s="718"/>
      <c r="DB116" s="718"/>
      <c r="DC116" s="718"/>
      <c r="DD116" s="718"/>
      <c r="DE116" s="718"/>
      <c r="DF116" s="719"/>
      <c r="DG116" s="710" t="s">
        <v>206</v>
      </c>
      <c r="DH116" s="711"/>
      <c r="DI116" s="711"/>
      <c r="DJ116" s="711"/>
      <c r="DK116" s="712"/>
      <c r="DL116" s="713" t="s">
        <v>206</v>
      </c>
      <c r="DM116" s="711"/>
      <c r="DN116" s="711"/>
      <c r="DO116" s="711"/>
      <c r="DP116" s="712"/>
      <c r="DQ116" s="713" t="s">
        <v>206</v>
      </c>
      <c r="DR116" s="711"/>
      <c r="DS116" s="711"/>
      <c r="DT116" s="711"/>
      <c r="DU116" s="712"/>
      <c r="DV116" s="782" t="s">
        <v>206</v>
      </c>
      <c r="DW116" s="783"/>
      <c r="DX116" s="783"/>
      <c r="DY116" s="783"/>
      <c r="DZ116" s="784"/>
    </row>
    <row r="117" spans="1:130" s="52" customFormat="1" ht="26.25" customHeight="1" x14ac:dyDescent="0.2">
      <c r="A117" s="845" t="s">
        <v>279</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22" t="s">
        <v>327</v>
      </c>
      <c r="Z117" s="847"/>
      <c r="AA117" s="865">
        <v>2706385</v>
      </c>
      <c r="AB117" s="866"/>
      <c r="AC117" s="866"/>
      <c r="AD117" s="866"/>
      <c r="AE117" s="867"/>
      <c r="AF117" s="868">
        <v>2691347</v>
      </c>
      <c r="AG117" s="866"/>
      <c r="AH117" s="866"/>
      <c r="AI117" s="866"/>
      <c r="AJ117" s="867"/>
      <c r="AK117" s="868">
        <v>2773688</v>
      </c>
      <c r="AL117" s="866"/>
      <c r="AM117" s="866"/>
      <c r="AN117" s="866"/>
      <c r="AO117" s="867"/>
      <c r="AP117" s="869"/>
      <c r="AQ117" s="870"/>
      <c r="AR117" s="870"/>
      <c r="AS117" s="870"/>
      <c r="AT117" s="871"/>
      <c r="AU117" s="855"/>
      <c r="AV117" s="856"/>
      <c r="AW117" s="856"/>
      <c r="AX117" s="856"/>
      <c r="AY117" s="856"/>
      <c r="AZ117" s="840" t="s">
        <v>445</v>
      </c>
      <c r="BA117" s="841"/>
      <c r="BB117" s="841"/>
      <c r="BC117" s="841"/>
      <c r="BD117" s="841"/>
      <c r="BE117" s="841"/>
      <c r="BF117" s="841"/>
      <c r="BG117" s="841"/>
      <c r="BH117" s="841"/>
      <c r="BI117" s="841"/>
      <c r="BJ117" s="841"/>
      <c r="BK117" s="841"/>
      <c r="BL117" s="841"/>
      <c r="BM117" s="841"/>
      <c r="BN117" s="841"/>
      <c r="BO117" s="841"/>
      <c r="BP117" s="842"/>
      <c r="BQ117" s="785" t="s">
        <v>206</v>
      </c>
      <c r="BR117" s="786"/>
      <c r="BS117" s="786"/>
      <c r="BT117" s="786"/>
      <c r="BU117" s="786"/>
      <c r="BV117" s="786" t="s">
        <v>206</v>
      </c>
      <c r="BW117" s="786"/>
      <c r="BX117" s="786"/>
      <c r="BY117" s="786"/>
      <c r="BZ117" s="786"/>
      <c r="CA117" s="786" t="s">
        <v>206</v>
      </c>
      <c r="CB117" s="786"/>
      <c r="CC117" s="786"/>
      <c r="CD117" s="786"/>
      <c r="CE117" s="786"/>
      <c r="CF117" s="843" t="s">
        <v>206</v>
      </c>
      <c r="CG117" s="844"/>
      <c r="CH117" s="844"/>
      <c r="CI117" s="844"/>
      <c r="CJ117" s="844"/>
      <c r="CK117" s="860"/>
      <c r="CL117" s="702"/>
      <c r="CM117" s="781" t="s">
        <v>343</v>
      </c>
      <c r="CN117" s="718"/>
      <c r="CO117" s="718"/>
      <c r="CP117" s="718"/>
      <c r="CQ117" s="718"/>
      <c r="CR117" s="718"/>
      <c r="CS117" s="718"/>
      <c r="CT117" s="718"/>
      <c r="CU117" s="718"/>
      <c r="CV117" s="718"/>
      <c r="CW117" s="718"/>
      <c r="CX117" s="718"/>
      <c r="CY117" s="718"/>
      <c r="CZ117" s="718"/>
      <c r="DA117" s="718"/>
      <c r="DB117" s="718"/>
      <c r="DC117" s="718"/>
      <c r="DD117" s="718"/>
      <c r="DE117" s="718"/>
      <c r="DF117" s="719"/>
      <c r="DG117" s="710" t="s">
        <v>206</v>
      </c>
      <c r="DH117" s="711"/>
      <c r="DI117" s="711"/>
      <c r="DJ117" s="711"/>
      <c r="DK117" s="712"/>
      <c r="DL117" s="713" t="s">
        <v>206</v>
      </c>
      <c r="DM117" s="711"/>
      <c r="DN117" s="711"/>
      <c r="DO117" s="711"/>
      <c r="DP117" s="712"/>
      <c r="DQ117" s="713" t="s">
        <v>206</v>
      </c>
      <c r="DR117" s="711"/>
      <c r="DS117" s="711"/>
      <c r="DT117" s="711"/>
      <c r="DU117" s="712"/>
      <c r="DV117" s="782" t="s">
        <v>206</v>
      </c>
      <c r="DW117" s="783"/>
      <c r="DX117" s="783"/>
      <c r="DY117" s="783"/>
      <c r="DZ117" s="784"/>
    </row>
    <row r="118" spans="1:130" s="52" customFormat="1" ht="26.25" customHeight="1" x14ac:dyDescent="0.2">
      <c r="A118" s="845" t="s">
        <v>106</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15</v>
      </c>
      <c r="AB118" s="846"/>
      <c r="AC118" s="846"/>
      <c r="AD118" s="846"/>
      <c r="AE118" s="847"/>
      <c r="AF118" s="848" t="s">
        <v>389</v>
      </c>
      <c r="AG118" s="846"/>
      <c r="AH118" s="846"/>
      <c r="AI118" s="846"/>
      <c r="AJ118" s="847"/>
      <c r="AK118" s="848" t="s">
        <v>372</v>
      </c>
      <c r="AL118" s="846"/>
      <c r="AM118" s="846"/>
      <c r="AN118" s="846"/>
      <c r="AO118" s="847"/>
      <c r="AP118" s="848" t="s">
        <v>429</v>
      </c>
      <c r="AQ118" s="846"/>
      <c r="AR118" s="846"/>
      <c r="AS118" s="846"/>
      <c r="AT118" s="849"/>
      <c r="AU118" s="855"/>
      <c r="AV118" s="856"/>
      <c r="AW118" s="856"/>
      <c r="AX118" s="856"/>
      <c r="AY118" s="856"/>
      <c r="AZ118" s="789" t="s">
        <v>446</v>
      </c>
      <c r="BA118" s="790"/>
      <c r="BB118" s="790"/>
      <c r="BC118" s="790"/>
      <c r="BD118" s="790"/>
      <c r="BE118" s="790"/>
      <c r="BF118" s="790"/>
      <c r="BG118" s="790"/>
      <c r="BH118" s="790"/>
      <c r="BI118" s="790"/>
      <c r="BJ118" s="790"/>
      <c r="BK118" s="790"/>
      <c r="BL118" s="790"/>
      <c r="BM118" s="790"/>
      <c r="BN118" s="790"/>
      <c r="BO118" s="790"/>
      <c r="BP118" s="791"/>
      <c r="BQ118" s="818" t="s">
        <v>206</v>
      </c>
      <c r="BR118" s="819"/>
      <c r="BS118" s="819"/>
      <c r="BT118" s="819"/>
      <c r="BU118" s="819"/>
      <c r="BV118" s="819" t="s">
        <v>206</v>
      </c>
      <c r="BW118" s="819"/>
      <c r="BX118" s="819"/>
      <c r="BY118" s="819"/>
      <c r="BZ118" s="819"/>
      <c r="CA118" s="819" t="s">
        <v>206</v>
      </c>
      <c r="CB118" s="819"/>
      <c r="CC118" s="819"/>
      <c r="CD118" s="819"/>
      <c r="CE118" s="819"/>
      <c r="CF118" s="843" t="s">
        <v>206</v>
      </c>
      <c r="CG118" s="844"/>
      <c r="CH118" s="844"/>
      <c r="CI118" s="844"/>
      <c r="CJ118" s="844"/>
      <c r="CK118" s="860"/>
      <c r="CL118" s="702"/>
      <c r="CM118" s="781" t="s">
        <v>447</v>
      </c>
      <c r="CN118" s="718"/>
      <c r="CO118" s="718"/>
      <c r="CP118" s="718"/>
      <c r="CQ118" s="718"/>
      <c r="CR118" s="718"/>
      <c r="CS118" s="718"/>
      <c r="CT118" s="718"/>
      <c r="CU118" s="718"/>
      <c r="CV118" s="718"/>
      <c r="CW118" s="718"/>
      <c r="CX118" s="718"/>
      <c r="CY118" s="718"/>
      <c r="CZ118" s="718"/>
      <c r="DA118" s="718"/>
      <c r="DB118" s="718"/>
      <c r="DC118" s="718"/>
      <c r="DD118" s="718"/>
      <c r="DE118" s="718"/>
      <c r="DF118" s="719"/>
      <c r="DG118" s="710" t="s">
        <v>206</v>
      </c>
      <c r="DH118" s="711"/>
      <c r="DI118" s="711"/>
      <c r="DJ118" s="711"/>
      <c r="DK118" s="712"/>
      <c r="DL118" s="713" t="s">
        <v>206</v>
      </c>
      <c r="DM118" s="711"/>
      <c r="DN118" s="711"/>
      <c r="DO118" s="711"/>
      <c r="DP118" s="712"/>
      <c r="DQ118" s="713" t="s">
        <v>206</v>
      </c>
      <c r="DR118" s="711"/>
      <c r="DS118" s="711"/>
      <c r="DT118" s="711"/>
      <c r="DU118" s="712"/>
      <c r="DV118" s="782" t="s">
        <v>206</v>
      </c>
      <c r="DW118" s="783"/>
      <c r="DX118" s="783"/>
      <c r="DY118" s="783"/>
      <c r="DZ118" s="784"/>
    </row>
    <row r="119" spans="1:130" s="52" customFormat="1" ht="26.25" customHeight="1" x14ac:dyDescent="0.2">
      <c r="A119" s="699" t="s">
        <v>367</v>
      </c>
      <c r="B119" s="700"/>
      <c r="C119" s="809" t="s">
        <v>431</v>
      </c>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8"/>
      <c r="AA119" s="749" t="s">
        <v>206</v>
      </c>
      <c r="AB119" s="750"/>
      <c r="AC119" s="750"/>
      <c r="AD119" s="750"/>
      <c r="AE119" s="751"/>
      <c r="AF119" s="752" t="s">
        <v>206</v>
      </c>
      <c r="AG119" s="750"/>
      <c r="AH119" s="750"/>
      <c r="AI119" s="750"/>
      <c r="AJ119" s="751"/>
      <c r="AK119" s="752" t="s">
        <v>206</v>
      </c>
      <c r="AL119" s="750"/>
      <c r="AM119" s="750"/>
      <c r="AN119" s="750"/>
      <c r="AO119" s="751"/>
      <c r="AP119" s="850" t="s">
        <v>206</v>
      </c>
      <c r="AQ119" s="851"/>
      <c r="AR119" s="851"/>
      <c r="AS119" s="851"/>
      <c r="AT119" s="852"/>
      <c r="AU119" s="857"/>
      <c r="AV119" s="858"/>
      <c r="AW119" s="858"/>
      <c r="AX119" s="858"/>
      <c r="AY119" s="858"/>
      <c r="AZ119" s="73" t="s">
        <v>279</v>
      </c>
      <c r="BA119" s="73"/>
      <c r="BB119" s="73"/>
      <c r="BC119" s="73"/>
      <c r="BD119" s="73"/>
      <c r="BE119" s="73"/>
      <c r="BF119" s="73"/>
      <c r="BG119" s="73"/>
      <c r="BH119" s="73"/>
      <c r="BI119" s="73"/>
      <c r="BJ119" s="73"/>
      <c r="BK119" s="73"/>
      <c r="BL119" s="73"/>
      <c r="BM119" s="73"/>
      <c r="BN119" s="73"/>
      <c r="BO119" s="822" t="s">
        <v>175</v>
      </c>
      <c r="BP119" s="823"/>
      <c r="BQ119" s="818">
        <v>28455085</v>
      </c>
      <c r="BR119" s="819"/>
      <c r="BS119" s="819"/>
      <c r="BT119" s="819"/>
      <c r="BU119" s="819"/>
      <c r="BV119" s="819">
        <v>26904333</v>
      </c>
      <c r="BW119" s="819"/>
      <c r="BX119" s="819"/>
      <c r="BY119" s="819"/>
      <c r="BZ119" s="819"/>
      <c r="CA119" s="819">
        <v>25913500</v>
      </c>
      <c r="CB119" s="819"/>
      <c r="CC119" s="819"/>
      <c r="CD119" s="819"/>
      <c r="CE119" s="819"/>
      <c r="CF119" s="676"/>
      <c r="CG119" s="677"/>
      <c r="CH119" s="677"/>
      <c r="CI119" s="677"/>
      <c r="CJ119" s="826"/>
      <c r="CK119" s="861"/>
      <c r="CL119" s="704"/>
      <c r="CM119" s="789" t="s">
        <v>448</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29" t="s">
        <v>206</v>
      </c>
      <c r="DH119" s="730"/>
      <c r="DI119" s="730"/>
      <c r="DJ119" s="730"/>
      <c r="DK119" s="731"/>
      <c r="DL119" s="732" t="s">
        <v>206</v>
      </c>
      <c r="DM119" s="730"/>
      <c r="DN119" s="730"/>
      <c r="DO119" s="730"/>
      <c r="DP119" s="731"/>
      <c r="DQ119" s="732" t="s">
        <v>206</v>
      </c>
      <c r="DR119" s="730"/>
      <c r="DS119" s="730"/>
      <c r="DT119" s="730"/>
      <c r="DU119" s="731"/>
      <c r="DV119" s="806" t="s">
        <v>206</v>
      </c>
      <c r="DW119" s="807"/>
      <c r="DX119" s="807"/>
      <c r="DY119" s="807"/>
      <c r="DZ119" s="808"/>
    </row>
    <row r="120" spans="1:130" s="52" customFormat="1" ht="26.25" customHeight="1" x14ac:dyDescent="0.2">
      <c r="A120" s="701"/>
      <c r="B120" s="702"/>
      <c r="C120" s="781" t="s">
        <v>142</v>
      </c>
      <c r="D120" s="718"/>
      <c r="E120" s="718"/>
      <c r="F120" s="718"/>
      <c r="G120" s="718"/>
      <c r="H120" s="718"/>
      <c r="I120" s="718"/>
      <c r="J120" s="718"/>
      <c r="K120" s="718"/>
      <c r="L120" s="718"/>
      <c r="M120" s="718"/>
      <c r="N120" s="718"/>
      <c r="O120" s="718"/>
      <c r="P120" s="718"/>
      <c r="Q120" s="718"/>
      <c r="R120" s="718"/>
      <c r="S120" s="718"/>
      <c r="T120" s="718"/>
      <c r="U120" s="718"/>
      <c r="V120" s="718"/>
      <c r="W120" s="718"/>
      <c r="X120" s="718"/>
      <c r="Y120" s="718"/>
      <c r="Z120" s="719"/>
      <c r="AA120" s="710" t="s">
        <v>206</v>
      </c>
      <c r="AB120" s="711"/>
      <c r="AC120" s="711"/>
      <c r="AD120" s="711"/>
      <c r="AE120" s="712"/>
      <c r="AF120" s="713" t="s">
        <v>206</v>
      </c>
      <c r="AG120" s="711"/>
      <c r="AH120" s="711"/>
      <c r="AI120" s="711"/>
      <c r="AJ120" s="712"/>
      <c r="AK120" s="713" t="s">
        <v>206</v>
      </c>
      <c r="AL120" s="711"/>
      <c r="AM120" s="711"/>
      <c r="AN120" s="711"/>
      <c r="AO120" s="712"/>
      <c r="AP120" s="782" t="s">
        <v>206</v>
      </c>
      <c r="AQ120" s="783"/>
      <c r="AR120" s="783"/>
      <c r="AS120" s="783"/>
      <c r="AT120" s="784"/>
      <c r="AU120" s="827" t="s">
        <v>435</v>
      </c>
      <c r="AV120" s="828"/>
      <c r="AW120" s="828"/>
      <c r="AX120" s="828"/>
      <c r="AY120" s="829"/>
      <c r="AZ120" s="809" t="s">
        <v>219</v>
      </c>
      <c r="BA120" s="757"/>
      <c r="BB120" s="757"/>
      <c r="BC120" s="757"/>
      <c r="BD120" s="757"/>
      <c r="BE120" s="757"/>
      <c r="BF120" s="757"/>
      <c r="BG120" s="757"/>
      <c r="BH120" s="757"/>
      <c r="BI120" s="757"/>
      <c r="BJ120" s="757"/>
      <c r="BK120" s="757"/>
      <c r="BL120" s="757"/>
      <c r="BM120" s="757"/>
      <c r="BN120" s="757"/>
      <c r="BO120" s="757"/>
      <c r="BP120" s="758"/>
      <c r="BQ120" s="810">
        <v>3463351</v>
      </c>
      <c r="BR120" s="811"/>
      <c r="BS120" s="811"/>
      <c r="BT120" s="811"/>
      <c r="BU120" s="811"/>
      <c r="BV120" s="811">
        <v>2839147</v>
      </c>
      <c r="BW120" s="811"/>
      <c r="BX120" s="811"/>
      <c r="BY120" s="811"/>
      <c r="BZ120" s="811"/>
      <c r="CA120" s="811">
        <v>2982040</v>
      </c>
      <c r="CB120" s="811"/>
      <c r="CC120" s="811"/>
      <c r="CD120" s="811"/>
      <c r="CE120" s="811"/>
      <c r="CF120" s="835">
        <v>46.7</v>
      </c>
      <c r="CG120" s="836"/>
      <c r="CH120" s="836"/>
      <c r="CI120" s="836"/>
      <c r="CJ120" s="836"/>
      <c r="CK120" s="814" t="s">
        <v>276</v>
      </c>
      <c r="CL120" s="773"/>
      <c r="CM120" s="773"/>
      <c r="CN120" s="773"/>
      <c r="CO120" s="774"/>
      <c r="CP120" s="837" t="s">
        <v>236</v>
      </c>
      <c r="CQ120" s="838"/>
      <c r="CR120" s="838"/>
      <c r="CS120" s="838"/>
      <c r="CT120" s="838"/>
      <c r="CU120" s="838"/>
      <c r="CV120" s="838"/>
      <c r="CW120" s="838"/>
      <c r="CX120" s="838"/>
      <c r="CY120" s="838"/>
      <c r="CZ120" s="838"/>
      <c r="DA120" s="838"/>
      <c r="DB120" s="838"/>
      <c r="DC120" s="838"/>
      <c r="DD120" s="838"/>
      <c r="DE120" s="838"/>
      <c r="DF120" s="839"/>
      <c r="DG120" s="810">
        <v>8388843</v>
      </c>
      <c r="DH120" s="811"/>
      <c r="DI120" s="811"/>
      <c r="DJ120" s="811"/>
      <c r="DK120" s="811"/>
      <c r="DL120" s="811">
        <v>7906584</v>
      </c>
      <c r="DM120" s="811"/>
      <c r="DN120" s="811"/>
      <c r="DO120" s="811"/>
      <c r="DP120" s="811"/>
      <c r="DQ120" s="811">
        <v>7419452</v>
      </c>
      <c r="DR120" s="811"/>
      <c r="DS120" s="811"/>
      <c r="DT120" s="811"/>
      <c r="DU120" s="811"/>
      <c r="DV120" s="812">
        <v>116.1</v>
      </c>
      <c r="DW120" s="812"/>
      <c r="DX120" s="812"/>
      <c r="DY120" s="812"/>
      <c r="DZ120" s="813"/>
    </row>
    <row r="121" spans="1:130" s="52" customFormat="1" ht="26.25" customHeight="1" x14ac:dyDescent="0.2">
      <c r="A121" s="701"/>
      <c r="B121" s="702"/>
      <c r="C121" s="840" t="s">
        <v>144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10" t="s">
        <v>206</v>
      </c>
      <c r="AB121" s="711"/>
      <c r="AC121" s="711"/>
      <c r="AD121" s="711"/>
      <c r="AE121" s="712"/>
      <c r="AF121" s="713" t="s">
        <v>206</v>
      </c>
      <c r="AG121" s="711"/>
      <c r="AH121" s="711"/>
      <c r="AI121" s="711"/>
      <c r="AJ121" s="712"/>
      <c r="AK121" s="713" t="s">
        <v>206</v>
      </c>
      <c r="AL121" s="711"/>
      <c r="AM121" s="711"/>
      <c r="AN121" s="711"/>
      <c r="AO121" s="712"/>
      <c r="AP121" s="782" t="s">
        <v>206</v>
      </c>
      <c r="AQ121" s="783"/>
      <c r="AR121" s="783"/>
      <c r="AS121" s="783"/>
      <c r="AT121" s="784"/>
      <c r="AU121" s="830"/>
      <c r="AV121" s="831"/>
      <c r="AW121" s="831"/>
      <c r="AX121" s="831"/>
      <c r="AY121" s="832"/>
      <c r="AZ121" s="781" t="s">
        <v>449</v>
      </c>
      <c r="BA121" s="718"/>
      <c r="BB121" s="718"/>
      <c r="BC121" s="718"/>
      <c r="BD121" s="718"/>
      <c r="BE121" s="718"/>
      <c r="BF121" s="718"/>
      <c r="BG121" s="718"/>
      <c r="BH121" s="718"/>
      <c r="BI121" s="718"/>
      <c r="BJ121" s="718"/>
      <c r="BK121" s="718"/>
      <c r="BL121" s="718"/>
      <c r="BM121" s="718"/>
      <c r="BN121" s="718"/>
      <c r="BO121" s="718"/>
      <c r="BP121" s="719"/>
      <c r="BQ121" s="785">
        <v>276760</v>
      </c>
      <c r="BR121" s="786"/>
      <c r="BS121" s="786"/>
      <c r="BT121" s="786"/>
      <c r="BU121" s="786"/>
      <c r="BV121" s="786">
        <v>244259</v>
      </c>
      <c r="BW121" s="786"/>
      <c r="BX121" s="786"/>
      <c r="BY121" s="786"/>
      <c r="BZ121" s="786"/>
      <c r="CA121" s="786">
        <v>203968</v>
      </c>
      <c r="CB121" s="786"/>
      <c r="CC121" s="786"/>
      <c r="CD121" s="786"/>
      <c r="CE121" s="786"/>
      <c r="CF121" s="843">
        <v>3.2</v>
      </c>
      <c r="CG121" s="844"/>
      <c r="CH121" s="844"/>
      <c r="CI121" s="844"/>
      <c r="CJ121" s="844"/>
      <c r="CK121" s="815"/>
      <c r="CL121" s="776"/>
      <c r="CM121" s="776"/>
      <c r="CN121" s="776"/>
      <c r="CO121" s="777"/>
      <c r="CP121" s="803" t="s">
        <v>420</v>
      </c>
      <c r="CQ121" s="804"/>
      <c r="CR121" s="804"/>
      <c r="CS121" s="804"/>
      <c r="CT121" s="804"/>
      <c r="CU121" s="804"/>
      <c r="CV121" s="804"/>
      <c r="CW121" s="804"/>
      <c r="CX121" s="804"/>
      <c r="CY121" s="804"/>
      <c r="CZ121" s="804"/>
      <c r="DA121" s="804"/>
      <c r="DB121" s="804"/>
      <c r="DC121" s="804"/>
      <c r="DD121" s="804"/>
      <c r="DE121" s="804"/>
      <c r="DF121" s="805"/>
      <c r="DG121" s="785">
        <v>2699288</v>
      </c>
      <c r="DH121" s="786"/>
      <c r="DI121" s="786"/>
      <c r="DJ121" s="786"/>
      <c r="DK121" s="786"/>
      <c r="DL121" s="786">
        <v>2543863</v>
      </c>
      <c r="DM121" s="786"/>
      <c r="DN121" s="786"/>
      <c r="DO121" s="786"/>
      <c r="DP121" s="786"/>
      <c r="DQ121" s="786">
        <v>2459477</v>
      </c>
      <c r="DR121" s="786"/>
      <c r="DS121" s="786"/>
      <c r="DT121" s="786"/>
      <c r="DU121" s="786"/>
      <c r="DV121" s="787">
        <v>38.5</v>
      </c>
      <c r="DW121" s="787"/>
      <c r="DX121" s="787"/>
      <c r="DY121" s="787"/>
      <c r="DZ121" s="788"/>
    </row>
    <row r="122" spans="1:130" s="52" customFormat="1" ht="26.25" customHeight="1" x14ac:dyDescent="0.2">
      <c r="A122" s="701"/>
      <c r="B122" s="702"/>
      <c r="C122" s="781" t="s">
        <v>441</v>
      </c>
      <c r="D122" s="718"/>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9"/>
      <c r="AA122" s="710" t="s">
        <v>206</v>
      </c>
      <c r="AB122" s="711"/>
      <c r="AC122" s="711"/>
      <c r="AD122" s="711"/>
      <c r="AE122" s="712"/>
      <c r="AF122" s="713" t="s">
        <v>206</v>
      </c>
      <c r="AG122" s="711"/>
      <c r="AH122" s="711"/>
      <c r="AI122" s="711"/>
      <c r="AJ122" s="712"/>
      <c r="AK122" s="713" t="s">
        <v>206</v>
      </c>
      <c r="AL122" s="711"/>
      <c r="AM122" s="711"/>
      <c r="AN122" s="711"/>
      <c r="AO122" s="712"/>
      <c r="AP122" s="782" t="s">
        <v>206</v>
      </c>
      <c r="AQ122" s="783"/>
      <c r="AR122" s="783"/>
      <c r="AS122" s="783"/>
      <c r="AT122" s="784"/>
      <c r="AU122" s="830"/>
      <c r="AV122" s="831"/>
      <c r="AW122" s="831"/>
      <c r="AX122" s="831"/>
      <c r="AY122" s="832"/>
      <c r="AZ122" s="789" t="s">
        <v>451</v>
      </c>
      <c r="BA122" s="790"/>
      <c r="BB122" s="790"/>
      <c r="BC122" s="790"/>
      <c r="BD122" s="790"/>
      <c r="BE122" s="790"/>
      <c r="BF122" s="790"/>
      <c r="BG122" s="790"/>
      <c r="BH122" s="790"/>
      <c r="BI122" s="790"/>
      <c r="BJ122" s="790"/>
      <c r="BK122" s="790"/>
      <c r="BL122" s="790"/>
      <c r="BM122" s="790"/>
      <c r="BN122" s="790"/>
      <c r="BO122" s="790"/>
      <c r="BP122" s="791"/>
      <c r="BQ122" s="818">
        <v>17460904</v>
      </c>
      <c r="BR122" s="819"/>
      <c r="BS122" s="819"/>
      <c r="BT122" s="819"/>
      <c r="BU122" s="819"/>
      <c r="BV122" s="819">
        <v>16881866</v>
      </c>
      <c r="BW122" s="819"/>
      <c r="BX122" s="819"/>
      <c r="BY122" s="819"/>
      <c r="BZ122" s="819"/>
      <c r="CA122" s="819">
        <v>16236319</v>
      </c>
      <c r="CB122" s="819"/>
      <c r="CC122" s="819"/>
      <c r="CD122" s="819"/>
      <c r="CE122" s="819"/>
      <c r="CF122" s="820">
        <v>254</v>
      </c>
      <c r="CG122" s="821"/>
      <c r="CH122" s="821"/>
      <c r="CI122" s="821"/>
      <c r="CJ122" s="821"/>
      <c r="CK122" s="815"/>
      <c r="CL122" s="776"/>
      <c r="CM122" s="776"/>
      <c r="CN122" s="776"/>
      <c r="CO122" s="777"/>
      <c r="CP122" s="803" t="s">
        <v>319</v>
      </c>
      <c r="CQ122" s="804"/>
      <c r="CR122" s="804"/>
      <c r="CS122" s="804"/>
      <c r="CT122" s="804"/>
      <c r="CU122" s="804"/>
      <c r="CV122" s="804"/>
      <c r="CW122" s="804"/>
      <c r="CX122" s="804"/>
      <c r="CY122" s="804"/>
      <c r="CZ122" s="804"/>
      <c r="DA122" s="804"/>
      <c r="DB122" s="804"/>
      <c r="DC122" s="804"/>
      <c r="DD122" s="804"/>
      <c r="DE122" s="804"/>
      <c r="DF122" s="805"/>
      <c r="DG122" s="785">
        <v>194559</v>
      </c>
      <c r="DH122" s="786"/>
      <c r="DI122" s="786"/>
      <c r="DJ122" s="786"/>
      <c r="DK122" s="786"/>
      <c r="DL122" s="786">
        <v>178980</v>
      </c>
      <c r="DM122" s="786"/>
      <c r="DN122" s="786"/>
      <c r="DO122" s="786"/>
      <c r="DP122" s="786"/>
      <c r="DQ122" s="786">
        <v>161037</v>
      </c>
      <c r="DR122" s="786"/>
      <c r="DS122" s="786"/>
      <c r="DT122" s="786"/>
      <c r="DU122" s="786"/>
      <c r="DV122" s="787">
        <v>2.5</v>
      </c>
      <c r="DW122" s="787"/>
      <c r="DX122" s="787"/>
      <c r="DY122" s="787"/>
      <c r="DZ122" s="788"/>
    </row>
    <row r="123" spans="1:130" s="52" customFormat="1" ht="26.25" customHeight="1" x14ac:dyDescent="0.2">
      <c r="A123" s="701"/>
      <c r="B123" s="702"/>
      <c r="C123" s="781" t="s">
        <v>443</v>
      </c>
      <c r="D123" s="718"/>
      <c r="E123" s="718"/>
      <c r="F123" s="718"/>
      <c r="G123" s="718"/>
      <c r="H123" s="718"/>
      <c r="I123" s="718"/>
      <c r="J123" s="718"/>
      <c r="K123" s="718"/>
      <c r="L123" s="718"/>
      <c r="M123" s="718"/>
      <c r="N123" s="718"/>
      <c r="O123" s="718"/>
      <c r="P123" s="718"/>
      <c r="Q123" s="718"/>
      <c r="R123" s="718"/>
      <c r="S123" s="718"/>
      <c r="T123" s="718"/>
      <c r="U123" s="718"/>
      <c r="V123" s="718"/>
      <c r="W123" s="718"/>
      <c r="X123" s="718"/>
      <c r="Y123" s="718"/>
      <c r="Z123" s="719"/>
      <c r="AA123" s="710" t="s">
        <v>206</v>
      </c>
      <c r="AB123" s="711"/>
      <c r="AC123" s="711"/>
      <c r="AD123" s="711"/>
      <c r="AE123" s="712"/>
      <c r="AF123" s="713" t="s">
        <v>206</v>
      </c>
      <c r="AG123" s="711"/>
      <c r="AH123" s="711"/>
      <c r="AI123" s="711"/>
      <c r="AJ123" s="712"/>
      <c r="AK123" s="713" t="s">
        <v>206</v>
      </c>
      <c r="AL123" s="711"/>
      <c r="AM123" s="711"/>
      <c r="AN123" s="711"/>
      <c r="AO123" s="712"/>
      <c r="AP123" s="782" t="s">
        <v>206</v>
      </c>
      <c r="AQ123" s="783"/>
      <c r="AR123" s="783"/>
      <c r="AS123" s="783"/>
      <c r="AT123" s="784"/>
      <c r="AU123" s="833"/>
      <c r="AV123" s="834"/>
      <c r="AW123" s="834"/>
      <c r="AX123" s="834"/>
      <c r="AY123" s="834"/>
      <c r="AZ123" s="73" t="s">
        <v>279</v>
      </c>
      <c r="BA123" s="73"/>
      <c r="BB123" s="73"/>
      <c r="BC123" s="73"/>
      <c r="BD123" s="73"/>
      <c r="BE123" s="73"/>
      <c r="BF123" s="73"/>
      <c r="BG123" s="73"/>
      <c r="BH123" s="73"/>
      <c r="BI123" s="73"/>
      <c r="BJ123" s="73"/>
      <c r="BK123" s="73"/>
      <c r="BL123" s="73"/>
      <c r="BM123" s="73"/>
      <c r="BN123" s="73"/>
      <c r="BO123" s="822" t="s">
        <v>452</v>
      </c>
      <c r="BP123" s="823"/>
      <c r="BQ123" s="824">
        <v>21201015</v>
      </c>
      <c r="BR123" s="825"/>
      <c r="BS123" s="825"/>
      <c r="BT123" s="825"/>
      <c r="BU123" s="825"/>
      <c r="BV123" s="825">
        <v>19965272</v>
      </c>
      <c r="BW123" s="825"/>
      <c r="BX123" s="825"/>
      <c r="BY123" s="825"/>
      <c r="BZ123" s="825"/>
      <c r="CA123" s="825">
        <v>19422327</v>
      </c>
      <c r="CB123" s="825"/>
      <c r="CC123" s="825"/>
      <c r="CD123" s="825"/>
      <c r="CE123" s="825"/>
      <c r="CF123" s="676"/>
      <c r="CG123" s="677"/>
      <c r="CH123" s="677"/>
      <c r="CI123" s="677"/>
      <c r="CJ123" s="826"/>
      <c r="CK123" s="815"/>
      <c r="CL123" s="776"/>
      <c r="CM123" s="776"/>
      <c r="CN123" s="776"/>
      <c r="CO123" s="777"/>
      <c r="CP123" s="803"/>
      <c r="CQ123" s="804"/>
      <c r="CR123" s="804"/>
      <c r="CS123" s="804"/>
      <c r="CT123" s="804"/>
      <c r="CU123" s="804"/>
      <c r="CV123" s="804"/>
      <c r="CW123" s="804"/>
      <c r="CX123" s="804"/>
      <c r="CY123" s="804"/>
      <c r="CZ123" s="804"/>
      <c r="DA123" s="804"/>
      <c r="DB123" s="804"/>
      <c r="DC123" s="804"/>
      <c r="DD123" s="804"/>
      <c r="DE123" s="804"/>
      <c r="DF123" s="805"/>
      <c r="DG123" s="710"/>
      <c r="DH123" s="711"/>
      <c r="DI123" s="711"/>
      <c r="DJ123" s="711"/>
      <c r="DK123" s="712"/>
      <c r="DL123" s="713"/>
      <c r="DM123" s="711"/>
      <c r="DN123" s="711"/>
      <c r="DO123" s="711"/>
      <c r="DP123" s="712"/>
      <c r="DQ123" s="713"/>
      <c r="DR123" s="711"/>
      <c r="DS123" s="711"/>
      <c r="DT123" s="711"/>
      <c r="DU123" s="712"/>
      <c r="DV123" s="782"/>
      <c r="DW123" s="783"/>
      <c r="DX123" s="783"/>
      <c r="DY123" s="783"/>
      <c r="DZ123" s="784"/>
    </row>
    <row r="124" spans="1:130" s="52" customFormat="1" ht="26.25" customHeight="1" x14ac:dyDescent="0.2">
      <c r="A124" s="701"/>
      <c r="B124" s="702"/>
      <c r="C124" s="781" t="s">
        <v>343</v>
      </c>
      <c r="D124" s="718"/>
      <c r="E124" s="718"/>
      <c r="F124" s="718"/>
      <c r="G124" s="718"/>
      <c r="H124" s="718"/>
      <c r="I124" s="718"/>
      <c r="J124" s="718"/>
      <c r="K124" s="718"/>
      <c r="L124" s="718"/>
      <c r="M124" s="718"/>
      <c r="N124" s="718"/>
      <c r="O124" s="718"/>
      <c r="P124" s="718"/>
      <c r="Q124" s="718"/>
      <c r="R124" s="718"/>
      <c r="S124" s="718"/>
      <c r="T124" s="718"/>
      <c r="U124" s="718"/>
      <c r="V124" s="718"/>
      <c r="W124" s="718"/>
      <c r="X124" s="718"/>
      <c r="Y124" s="718"/>
      <c r="Z124" s="719"/>
      <c r="AA124" s="710" t="s">
        <v>206</v>
      </c>
      <c r="AB124" s="711"/>
      <c r="AC124" s="711"/>
      <c r="AD124" s="711"/>
      <c r="AE124" s="712"/>
      <c r="AF124" s="713" t="s">
        <v>206</v>
      </c>
      <c r="AG124" s="711"/>
      <c r="AH124" s="711"/>
      <c r="AI124" s="711"/>
      <c r="AJ124" s="712"/>
      <c r="AK124" s="713" t="s">
        <v>206</v>
      </c>
      <c r="AL124" s="711"/>
      <c r="AM124" s="711"/>
      <c r="AN124" s="711"/>
      <c r="AO124" s="712"/>
      <c r="AP124" s="782" t="s">
        <v>206</v>
      </c>
      <c r="AQ124" s="783"/>
      <c r="AR124" s="783"/>
      <c r="AS124" s="783"/>
      <c r="AT124" s="784"/>
      <c r="AU124" s="797" t="s">
        <v>453</v>
      </c>
      <c r="AV124" s="798"/>
      <c r="AW124" s="798"/>
      <c r="AX124" s="798"/>
      <c r="AY124" s="798"/>
      <c r="AZ124" s="798"/>
      <c r="BA124" s="798"/>
      <c r="BB124" s="798"/>
      <c r="BC124" s="798"/>
      <c r="BD124" s="798"/>
      <c r="BE124" s="798"/>
      <c r="BF124" s="798"/>
      <c r="BG124" s="798"/>
      <c r="BH124" s="798"/>
      <c r="BI124" s="798"/>
      <c r="BJ124" s="798"/>
      <c r="BK124" s="798"/>
      <c r="BL124" s="798"/>
      <c r="BM124" s="798"/>
      <c r="BN124" s="798"/>
      <c r="BO124" s="798"/>
      <c r="BP124" s="799"/>
      <c r="BQ124" s="800">
        <v>123</v>
      </c>
      <c r="BR124" s="801"/>
      <c r="BS124" s="801"/>
      <c r="BT124" s="801"/>
      <c r="BU124" s="801"/>
      <c r="BV124" s="801">
        <v>114.6</v>
      </c>
      <c r="BW124" s="801"/>
      <c r="BX124" s="801"/>
      <c r="BY124" s="801"/>
      <c r="BZ124" s="801"/>
      <c r="CA124" s="801">
        <v>101.5</v>
      </c>
      <c r="CB124" s="801"/>
      <c r="CC124" s="801"/>
      <c r="CD124" s="801"/>
      <c r="CE124" s="801"/>
      <c r="CF124" s="684"/>
      <c r="CG124" s="685"/>
      <c r="CH124" s="685"/>
      <c r="CI124" s="685"/>
      <c r="CJ124" s="802"/>
      <c r="CK124" s="816"/>
      <c r="CL124" s="816"/>
      <c r="CM124" s="816"/>
      <c r="CN124" s="816"/>
      <c r="CO124" s="817"/>
      <c r="CP124" s="803" t="s">
        <v>454</v>
      </c>
      <c r="CQ124" s="804"/>
      <c r="CR124" s="804"/>
      <c r="CS124" s="804"/>
      <c r="CT124" s="804"/>
      <c r="CU124" s="804"/>
      <c r="CV124" s="804"/>
      <c r="CW124" s="804"/>
      <c r="CX124" s="804"/>
      <c r="CY124" s="804"/>
      <c r="CZ124" s="804"/>
      <c r="DA124" s="804"/>
      <c r="DB124" s="804"/>
      <c r="DC124" s="804"/>
      <c r="DD124" s="804"/>
      <c r="DE124" s="804"/>
      <c r="DF124" s="805"/>
      <c r="DG124" s="729" t="s">
        <v>206</v>
      </c>
      <c r="DH124" s="730"/>
      <c r="DI124" s="730"/>
      <c r="DJ124" s="730"/>
      <c r="DK124" s="731"/>
      <c r="DL124" s="732" t="s">
        <v>206</v>
      </c>
      <c r="DM124" s="730"/>
      <c r="DN124" s="730"/>
      <c r="DO124" s="730"/>
      <c r="DP124" s="731"/>
      <c r="DQ124" s="732" t="s">
        <v>206</v>
      </c>
      <c r="DR124" s="730"/>
      <c r="DS124" s="730"/>
      <c r="DT124" s="730"/>
      <c r="DU124" s="731"/>
      <c r="DV124" s="806" t="s">
        <v>206</v>
      </c>
      <c r="DW124" s="807"/>
      <c r="DX124" s="807"/>
      <c r="DY124" s="807"/>
      <c r="DZ124" s="808"/>
    </row>
    <row r="125" spans="1:130" s="52" customFormat="1" ht="26.25" customHeight="1" x14ac:dyDescent="0.2">
      <c r="A125" s="701"/>
      <c r="B125" s="702"/>
      <c r="C125" s="781" t="s">
        <v>447</v>
      </c>
      <c r="D125" s="718"/>
      <c r="E125" s="718"/>
      <c r="F125" s="718"/>
      <c r="G125" s="718"/>
      <c r="H125" s="718"/>
      <c r="I125" s="718"/>
      <c r="J125" s="718"/>
      <c r="K125" s="718"/>
      <c r="L125" s="718"/>
      <c r="M125" s="718"/>
      <c r="N125" s="718"/>
      <c r="O125" s="718"/>
      <c r="P125" s="718"/>
      <c r="Q125" s="718"/>
      <c r="R125" s="718"/>
      <c r="S125" s="718"/>
      <c r="T125" s="718"/>
      <c r="U125" s="718"/>
      <c r="V125" s="718"/>
      <c r="W125" s="718"/>
      <c r="X125" s="718"/>
      <c r="Y125" s="718"/>
      <c r="Z125" s="719"/>
      <c r="AA125" s="710" t="s">
        <v>206</v>
      </c>
      <c r="AB125" s="711"/>
      <c r="AC125" s="711"/>
      <c r="AD125" s="711"/>
      <c r="AE125" s="712"/>
      <c r="AF125" s="713" t="s">
        <v>206</v>
      </c>
      <c r="AG125" s="711"/>
      <c r="AH125" s="711"/>
      <c r="AI125" s="711"/>
      <c r="AJ125" s="712"/>
      <c r="AK125" s="713" t="s">
        <v>206</v>
      </c>
      <c r="AL125" s="711"/>
      <c r="AM125" s="711"/>
      <c r="AN125" s="711"/>
      <c r="AO125" s="712"/>
      <c r="AP125" s="782" t="s">
        <v>206</v>
      </c>
      <c r="AQ125" s="783"/>
      <c r="AR125" s="783"/>
      <c r="AS125" s="783"/>
      <c r="AT125" s="784"/>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772" t="s">
        <v>455</v>
      </c>
      <c r="CL125" s="773"/>
      <c r="CM125" s="773"/>
      <c r="CN125" s="773"/>
      <c r="CO125" s="774"/>
      <c r="CP125" s="809" t="s">
        <v>148</v>
      </c>
      <c r="CQ125" s="757"/>
      <c r="CR125" s="757"/>
      <c r="CS125" s="757"/>
      <c r="CT125" s="757"/>
      <c r="CU125" s="757"/>
      <c r="CV125" s="757"/>
      <c r="CW125" s="757"/>
      <c r="CX125" s="757"/>
      <c r="CY125" s="757"/>
      <c r="CZ125" s="757"/>
      <c r="DA125" s="757"/>
      <c r="DB125" s="757"/>
      <c r="DC125" s="757"/>
      <c r="DD125" s="757"/>
      <c r="DE125" s="757"/>
      <c r="DF125" s="758"/>
      <c r="DG125" s="810" t="s">
        <v>206</v>
      </c>
      <c r="DH125" s="811"/>
      <c r="DI125" s="811"/>
      <c r="DJ125" s="811"/>
      <c r="DK125" s="811"/>
      <c r="DL125" s="811" t="s">
        <v>206</v>
      </c>
      <c r="DM125" s="811"/>
      <c r="DN125" s="811"/>
      <c r="DO125" s="811"/>
      <c r="DP125" s="811"/>
      <c r="DQ125" s="811" t="s">
        <v>206</v>
      </c>
      <c r="DR125" s="811"/>
      <c r="DS125" s="811"/>
      <c r="DT125" s="811"/>
      <c r="DU125" s="811"/>
      <c r="DV125" s="812" t="s">
        <v>206</v>
      </c>
      <c r="DW125" s="812"/>
      <c r="DX125" s="812"/>
      <c r="DY125" s="812"/>
      <c r="DZ125" s="813"/>
    </row>
    <row r="126" spans="1:130" s="52" customFormat="1" ht="26.25" customHeight="1" x14ac:dyDescent="0.2">
      <c r="A126" s="701"/>
      <c r="B126" s="702"/>
      <c r="C126" s="781" t="s">
        <v>448</v>
      </c>
      <c r="D126" s="718"/>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9"/>
      <c r="AA126" s="710" t="s">
        <v>206</v>
      </c>
      <c r="AB126" s="711"/>
      <c r="AC126" s="711"/>
      <c r="AD126" s="711"/>
      <c r="AE126" s="712"/>
      <c r="AF126" s="713" t="s">
        <v>206</v>
      </c>
      <c r="AG126" s="711"/>
      <c r="AH126" s="711"/>
      <c r="AI126" s="711"/>
      <c r="AJ126" s="712"/>
      <c r="AK126" s="713" t="s">
        <v>206</v>
      </c>
      <c r="AL126" s="711"/>
      <c r="AM126" s="711"/>
      <c r="AN126" s="711"/>
      <c r="AO126" s="712"/>
      <c r="AP126" s="782" t="s">
        <v>206</v>
      </c>
      <c r="AQ126" s="783"/>
      <c r="AR126" s="783"/>
      <c r="AS126" s="783"/>
      <c r="AT126" s="784"/>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775"/>
      <c r="CL126" s="776"/>
      <c r="CM126" s="776"/>
      <c r="CN126" s="776"/>
      <c r="CO126" s="777"/>
      <c r="CP126" s="781" t="s">
        <v>386</v>
      </c>
      <c r="CQ126" s="718"/>
      <c r="CR126" s="718"/>
      <c r="CS126" s="718"/>
      <c r="CT126" s="718"/>
      <c r="CU126" s="718"/>
      <c r="CV126" s="718"/>
      <c r="CW126" s="718"/>
      <c r="CX126" s="718"/>
      <c r="CY126" s="718"/>
      <c r="CZ126" s="718"/>
      <c r="DA126" s="718"/>
      <c r="DB126" s="718"/>
      <c r="DC126" s="718"/>
      <c r="DD126" s="718"/>
      <c r="DE126" s="718"/>
      <c r="DF126" s="719"/>
      <c r="DG126" s="785" t="s">
        <v>206</v>
      </c>
      <c r="DH126" s="786"/>
      <c r="DI126" s="786"/>
      <c r="DJ126" s="786"/>
      <c r="DK126" s="786"/>
      <c r="DL126" s="786" t="s">
        <v>206</v>
      </c>
      <c r="DM126" s="786"/>
      <c r="DN126" s="786"/>
      <c r="DO126" s="786"/>
      <c r="DP126" s="786"/>
      <c r="DQ126" s="786" t="s">
        <v>206</v>
      </c>
      <c r="DR126" s="786"/>
      <c r="DS126" s="786"/>
      <c r="DT126" s="786"/>
      <c r="DU126" s="786"/>
      <c r="DV126" s="787" t="s">
        <v>206</v>
      </c>
      <c r="DW126" s="787"/>
      <c r="DX126" s="787"/>
      <c r="DY126" s="787"/>
      <c r="DZ126" s="788"/>
    </row>
    <row r="127" spans="1:130" s="52" customFormat="1" ht="26.25" customHeight="1" x14ac:dyDescent="0.2">
      <c r="A127" s="703"/>
      <c r="B127" s="704"/>
      <c r="C127" s="789" t="s">
        <v>86</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10">
        <v>130</v>
      </c>
      <c r="AB127" s="711"/>
      <c r="AC127" s="711"/>
      <c r="AD127" s="711"/>
      <c r="AE127" s="712"/>
      <c r="AF127" s="713">
        <v>130</v>
      </c>
      <c r="AG127" s="711"/>
      <c r="AH127" s="711"/>
      <c r="AI127" s="711"/>
      <c r="AJ127" s="712"/>
      <c r="AK127" s="713">
        <v>130</v>
      </c>
      <c r="AL127" s="711"/>
      <c r="AM127" s="711"/>
      <c r="AN127" s="711"/>
      <c r="AO127" s="712"/>
      <c r="AP127" s="782">
        <v>0</v>
      </c>
      <c r="AQ127" s="783"/>
      <c r="AR127" s="783"/>
      <c r="AS127" s="783"/>
      <c r="AT127" s="784"/>
      <c r="AU127" s="60"/>
      <c r="AV127" s="60"/>
      <c r="AW127" s="60"/>
      <c r="AX127" s="792" t="s">
        <v>459</v>
      </c>
      <c r="AY127" s="793"/>
      <c r="AZ127" s="793"/>
      <c r="BA127" s="793"/>
      <c r="BB127" s="793"/>
      <c r="BC127" s="793"/>
      <c r="BD127" s="793"/>
      <c r="BE127" s="794"/>
      <c r="BF127" s="795" t="s">
        <v>460</v>
      </c>
      <c r="BG127" s="793"/>
      <c r="BH127" s="793"/>
      <c r="BI127" s="793"/>
      <c r="BJ127" s="793"/>
      <c r="BK127" s="793"/>
      <c r="BL127" s="794"/>
      <c r="BM127" s="795" t="s">
        <v>387</v>
      </c>
      <c r="BN127" s="793"/>
      <c r="BO127" s="793"/>
      <c r="BP127" s="793"/>
      <c r="BQ127" s="793"/>
      <c r="BR127" s="793"/>
      <c r="BS127" s="794"/>
      <c r="BT127" s="795" t="s">
        <v>383</v>
      </c>
      <c r="BU127" s="793"/>
      <c r="BV127" s="793"/>
      <c r="BW127" s="793"/>
      <c r="BX127" s="793"/>
      <c r="BY127" s="793"/>
      <c r="BZ127" s="796"/>
      <c r="CA127" s="60"/>
      <c r="CB127" s="60"/>
      <c r="CC127" s="60"/>
      <c r="CD127" s="78"/>
      <c r="CE127" s="78"/>
      <c r="CF127" s="78"/>
      <c r="CG127" s="60"/>
      <c r="CH127" s="60"/>
      <c r="CI127" s="60"/>
      <c r="CJ127" s="79"/>
      <c r="CK127" s="775"/>
      <c r="CL127" s="776"/>
      <c r="CM127" s="776"/>
      <c r="CN127" s="776"/>
      <c r="CO127" s="777"/>
      <c r="CP127" s="781" t="s">
        <v>403</v>
      </c>
      <c r="CQ127" s="718"/>
      <c r="CR127" s="718"/>
      <c r="CS127" s="718"/>
      <c r="CT127" s="718"/>
      <c r="CU127" s="718"/>
      <c r="CV127" s="718"/>
      <c r="CW127" s="718"/>
      <c r="CX127" s="718"/>
      <c r="CY127" s="718"/>
      <c r="CZ127" s="718"/>
      <c r="DA127" s="718"/>
      <c r="DB127" s="718"/>
      <c r="DC127" s="718"/>
      <c r="DD127" s="718"/>
      <c r="DE127" s="718"/>
      <c r="DF127" s="719"/>
      <c r="DG127" s="785" t="s">
        <v>206</v>
      </c>
      <c r="DH127" s="786"/>
      <c r="DI127" s="786"/>
      <c r="DJ127" s="786"/>
      <c r="DK127" s="786"/>
      <c r="DL127" s="786" t="s">
        <v>206</v>
      </c>
      <c r="DM127" s="786"/>
      <c r="DN127" s="786"/>
      <c r="DO127" s="786"/>
      <c r="DP127" s="786"/>
      <c r="DQ127" s="786" t="s">
        <v>206</v>
      </c>
      <c r="DR127" s="786"/>
      <c r="DS127" s="786"/>
      <c r="DT127" s="786"/>
      <c r="DU127" s="786"/>
      <c r="DV127" s="787" t="s">
        <v>206</v>
      </c>
      <c r="DW127" s="787"/>
      <c r="DX127" s="787"/>
      <c r="DY127" s="787"/>
      <c r="DZ127" s="788"/>
    </row>
    <row r="128" spans="1:130" s="52" customFormat="1" ht="26.25" customHeight="1" x14ac:dyDescent="0.2">
      <c r="A128" s="745" t="s">
        <v>461</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7</v>
      </c>
      <c r="X128" s="747"/>
      <c r="Y128" s="747"/>
      <c r="Z128" s="748"/>
      <c r="AA128" s="749">
        <v>38965</v>
      </c>
      <c r="AB128" s="750"/>
      <c r="AC128" s="750"/>
      <c r="AD128" s="750"/>
      <c r="AE128" s="751"/>
      <c r="AF128" s="752">
        <v>40926</v>
      </c>
      <c r="AG128" s="750"/>
      <c r="AH128" s="750"/>
      <c r="AI128" s="750"/>
      <c r="AJ128" s="751"/>
      <c r="AK128" s="752">
        <v>33187</v>
      </c>
      <c r="AL128" s="750"/>
      <c r="AM128" s="750"/>
      <c r="AN128" s="750"/>
      <c r="AO128" s="751"/>
      <c r="AP128" s="753"/>
      <c r="AQ128" s="754"/>
      <c r="AR128" s="754"/>
      <c r="AS128" s="754"/>
      <c r="AT128" s="755"/>
      <c r="AU128" s="60"/>
      <c r="AV128" s="60"/>
      <c r="AW128" s="60"/>
      <c r="AX128" s="756" t="s">
        <v>312</v>
      </c>
      <c r="AY128" s="757"/>
      <c r="AZ128" s="757"/>
      <c r="BA128" s="757"/>
      <c r="BB128" s="757"/>
      <c r="BC128" s="757"/>
      <c r="BD128" s="757"/>
      <c r="BE128" s="758"/>
      <c r="BF128" s="759" t="s">
        <v>206</v>
      </c>
      <c r="BG128" s="760"/>
      <c r="BH128" s="760"/>
      <c r="BI128" s="760"/>
      <c r="BJ128" s="760"/>
      <c r="BK128" s="760"/>
      <c r="BL128" s="761"/>
      <c r="BM128" s="759">
        <v>13.74</v>
      </c>
      <c r="BN128" s="760"/>
      <c r="BO128" s="760"/>
      <c r="BP128" s="760"/>
      <c r="BQ128" s="760"/>
      <c r="BR128" s="760"/>
      <c r="BS128" s="761"/>
      <c r="BT128" s="759">
        <v>20</v>
      </c>
      <c r="BU128" s="760"/>
      <c r="BV128" s="760"/>
      <c r="BW128" s="760"/>
      <c r="BX128" s="760"/>
      <c r="BY128" s="760"/>
      <c r="BZ128" s="762"/>
      <c r="CA128" s="78"/>
      <c r="CB128" s="78"/>
      <c r="CC128" s="78"/>
      <c r="CD128" s="78"/>
      <c r="CE128" s="78"/>
      <c r="CF128" s="78"/>
      <c r="CG128" s="60"/>
      <c r="CH128" s="60"/>
      <c r="CI128" s="60"/>
      <c r="CJ128" s="79"/>
      <c r="CK128" s="778"/>
      <c r="CL128" s="779"/>
      <c r="CM128" s="779"/>
      <c r="CN128" s="779"/>
      <c r="CO128" s="780"/>
      <c r="CP128" s="763" t="s">
        <v>380</v>
      </c>
      <c r="CQ128" s="737"/>
      <c r="CR128" s="737"/>
      <c r="CS128" s="737"/>
      <c r="CT128" s="737"/>
      <c r="CU128" s="737"/>
      <c r="CV128" s="737"/>
      <c r="CW128" s="737"/>
      <c r="CX128" s="737"/>
      <c r="CY128" s="737"/>
      <c r="CZ128" s="737"/>
      <c r="DA128" s="737"/>
      <c r="DB128" s="737"/>
      <c r="DC128" s="737"/>
      <c r="DD128" s="737"/>
      <c r="DE128" s="737"/>
      <c r="DF128" s="738"/>
      <c r="DG128" s="764" t="s">
        <v>206</v>
      </c>
      <c r="DH128" s="765"/>
      <c r="DI128" s="765"/>
      <c r="DJ128" s="765"/>
      <c r="DK128" s="765"/>
      <c r="DL128" s="765" t="s">
        <v>206</v>
      </c>
      <c r="DM128" s="765"/>
      <c r="DN128" s="765"/>
      <c r="DO128" s="765"/>
      <c r="DP128" s="765"/>
      <c r="DQ128" s="765" t="s">
        <v>206</v>
      </c>
      <c r="DR128" s="765"/>
      <c r="DS128" s="765"/>
      <c r="DT128" s="765"/>
      <c r="DU128" s="765"/>
      <c r="DV128" s="766" t="s">
        <v>206</v>
      </c>
      <c r="DW128" s="766"/>
      <c r="DX128" s="766"/>
      <c r="DY128" s="766"/>
      <c r="DZ128" s="767"/>
    </row>
    <row r="129" spans="1:131" s="52" customFormat="1" ht="26.25" customHeight="1" x14ac:dyDescent="0.2">
      <c r="A129" s="705" t="s">
        <v>179</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7" t="s">
        <v>242</v>
      </c>
      <c r="X129" s="708"/>
      <c r="Y129" s="708"/>
      <c r="Z129" s="709"/>
      <c r="AA129" s="710">
        <v>7538049</v>
      </c>
      <c r="AB129" s="711"/>
      <c r="AC129" s="711"/>
      <c r="AD129" s="711"/>
      <c r="AE129" s="712"/>
      <c r="AF129" s="713">
        <v>7673899</v>
      </c>
      <c r="AG129" s="711"/>
      <c r="AH129" s="711"/>
      <c r="AI129" s="711"/>
      <c r="AJ129" s="712"/>
      <c r="AK129" s="713">
        <v>8030327</v>
      </c>
      <c r="AL129" s="711"/>
      <c r="AM129" s="711"/>
      <c r="AN129" s="711"/>
      <c r="AO129" s="712"/>
      <c r="AP129" s="714"/>
      <c r="AQ129" s="715"/>
      <c r="AR129" s="715"/>
      <c r="AS129" s="715"/>
      <c r="AT129" s="716"/>
      <c r="AU129" s="71"/>
      <c r="AV129" s="71"/>
      <c r="AW129" s="71"/>
      <c r="AX129" s="717" t="s">
        <v>128</v>
      </c>
      <c r="AY129" s="718"/>
      <c r="AZ129" s="718"/>
      <c r="BA129" s="718"/>
      <c r="BB129" s="718"/>
      <c r="BC129" s="718"/>
      <c r="BD129" s="718"/>
      <c r="BE129" s="719"/>
      <c r="BF129" s="768" t="s">
        <v>206</v>
      </c>
      <c r="BG129" s="769"/>
      <c r="BH129" s="769"/>
      <c r="BI129" s="769"/>
      <c r="BJ129" s="769"/>
      <c r="BK129" s="769"/>
      <c r="BL129" s="770"/>
      <c r="BM129" s="768">
        <v>18.739999999999998</v>
      </c>
      <c r="BN129" s="769"/>
      <c r="BO129" s="769"/>
      <c r="BP129" s="769"/>
      <c r="BQ129" s="769"/>
      <c r="BR129" s="769"/>
      <c r="BS129" s="770"/>
      <c r="BT129" s="768">
        <v>30</v>
      </c>
      <c r="BU129" s="769"/>
      <c r="BV129" s="769"/>
      <c r="BW129" s="769"/>
      <c r="BX129" s="769"/>
      <c r="BY129" s="769"/>
      <c r="BZ129" s="771"/>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705" t="s">
        <v>462</v>
      </c>
      <c r="B130" s="706"/>
      <c r="C130" s="706"/>
      <c r="D130" s="706"/>
      <c r="E130" s="706"/>
      <c r="F130" s="706"/>
      <c r="G130" s="706"/>
      <c r="H130" s="706"/>
      <c r="I130" s="706"/>
      <c r="J130" s="706"/>
      <c r="K130" s="706"/>
      <c r="L130" s="706"/>
      <c r="M130" s="706"/>
      <c r="N130" s="706"/>
      <c r="O130" s="706"/>
      <c r="P130" s="706"/>
      <c r="Q130" s="706"/>
      <c r="R130" s="706"/>
      <c r="S130" s="706"/>
      <c r="T130" s="706"/>
      <c r="U130" s="706"/>
      <c r="V130" s="706"/>
      <c r="W130" s="707" t="s">
        <v>463</v>
      </c>
      <c r="X130" s="708"/>
      <c r="Y130" s="708"/>
      <c r="Z130" s="709"/>
      <c r="AA130" s="710">
        <v>1641982</v>
      </c>
      <c r="AB130" s="711"/>
      <c r="AC130" s="711"/>
      <c r="AD130" s="711"/>
      <c r="AE130" s="712"/>
      <c r="AF130" s="713">
        <v>1622860</v>
      </c>
      <c r="AG130" s="711"/>
      <c r="AH130" s="711"/>
      <c r="AI130" s="711"/>
      <c r="AJ130" s="712"/>
      <c r="AK130" s="713">
        <v>1638726</v>
      </c>
      <c r="AL130" s="711"/>
      <c r="AM130" s="711"/>
      <c r="AN130" s="711"/>
      <c r="AO130" s="712"/>
      <c r="AP130" s="714"/>
      <c r="AQ130" s="715"/>
      <c r="AR130" s="715"/>
      <c r="AS130" s="715"/>
      <c r="AT130" s="716"/>
      <c r="AU130" s="71"/>
      <c r="AV130" s="71"/>
      <c r="AW130" s="71"/>
      <c r="AX130" s="717" t="s">
        <v>390</v>
      </c>
      <c r="AY130" s="718"/>
      <c r="AZ130" s="718"/>
      <c r="BA130" s="718"/>
      <c r="BB130" s="718"/>
      <c r="BC130" s="718"/>
      <c r="BD130" s="718"/>
      <c r="BE130" s="719"/>
      <c r="BF130" s="720">
        <v>17.2</v>
      </c>
      <c r="BG130" s="721"/>
      <c r="BH130" s="721"/>
      <c r="BI130" s="721"/>
      <c r="BJ130" s="721"/>
      <c r="BK130" s="721"/>
      <c r="BL130" s="722"/>
      <c r="BM130" s="720">
        <v>25</v>
      </c>
      <c r="BN130" s="721"/>
      <c r="BO130" s="721"/>
      <c r="BP130" s="721"/>
      <c r="BQ130" s="721"/>
      <c r="BR130" s="721"/>
      <c r="BS130" s="722"/>
      <c r="BT130" s="720">
        <v>35</v>
      </c>
      <c r="BU130" s="721"/>
      <c r="BV130" s="721"/>
      <c r="BW130" s="721"/>
      <c r="BX130" s="721"/>
      <c r="BY130" s="721"/>
      <c r="BZ130" s="723"/>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724"/>
      <c r="B131" s="725"/>
      <c r="C131" s="725"/>
      <c r="D131" s="725"/>
      <c r="E131" s="725"/>
      <c r="F131" s="725"/>
      <c r="G131" s="725"/>
      <c r="H131" s="725"/>
      <c r="I131" s="725"/>
      <c r="J131" s="725"/>
      <c r="K131" s="725"/>
      <c r="L131" s="725"/>
      <c r="M131" s="725"/>
      <c r="N131" s="725"/>
      <c r="O131" s="725"/>
      <c r="P131" s="725"/>
      <c r="Q131" s="725"/>
      <c r="R131" s="725"/>
      <c r="S131" s="725"/>
      <c r="T131" s="725"/>
      <c r="U131" s="725"/>
      <c r="V131" s="725"/>
      <c r="W131" s="726" t="s">
        <v>182</v>
      </c>
      <c r="X131" s="727"/>
      <c r="Y131" s="727"/>
      <c r="Z131" s="728"/>
      <c r="AA131" s="729">
        <v>5896067</v>
      </c>
      <c r="AB131" s="730"/>
      <c r="AC131" s="730"/>
      <c r="AD131" s="730"/>
      <c r="AE131" s="731"/>
      <c r="AF131" s="732">
        <v>6051039</v>
      </c>
      <c r="AG131" s="730"/>
      <c r="AH131" s="730"/>
      <c r="AI131" s="730"/>
      <c r="AJ131" s="731"/>
      <c r="AK131" s="732">
        <v>6391601</v>
      </c>
      <c r="AL131" s="730"/>
      <c r="AM131" s="730"/>
      <c r="AN131" s="730"/>
      <c r="AO131" s="731"/>
      <c r="AP131" s="733"/>
      <c r="AQ131" s="734"/>
      <c r="AR131" s="734"/>
      <c r="AS131" s="734"/>
      <c r="AT131" s="735"/>
      <c r="AU131" s="71"/>
      <c r="AV131" s="71"/>
      <c r="AW131" s="71"/>
      <c r="AX131" s="736" t="s">
        <v>432</v>
      </c>
      <c r="AY131" s="737"/>
      <c r="AZ131" s="737"/>
      <c r="BA131" s="737"/>
      <c r="BB131" s="737"/>
      <c r="BC131" s="737"/>
      <c r="BD131" s="737"/>
      <c r="BE131" s="738"/>
      <c r="BF131" s="739">
        <v>101.5</v>
      </c>
      <c r="BG131" s="740"/>
      <c r="BH131" s="740"/>
      <c r="BI131" s="740"/>
      <c r="BJ131" s="740"/>
      <c r="BK131" s="740"/>
      <c r="BL131" s="741"/>
      <c r="BM131" s="739">
        <v>350</v>
      </c>
      <c r="BN131" s="740"/>
      <c r="BO131" s="740"/>
      <c r="BP131" s="740"/>
      <c r="BQ131" s="740"/>
      <c r="BR131" s="740"/>
      <c r="BS131" s="741"/>
      <c r="BT131" s="742"/>
      <c r="BU131" s="743"/>
      <c r="BV131" s="743"/>
      <c r="BW131" s="743"/>
      <c r="BX131" s="743"/>
      <c r="BY131" s="743"/>
      <c r="BZ131" s="74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695" t="s">
        <v>34</v>
      </c>
      <c r="B132" s="696"/>
      <c r="C132" s="696"/>
      <c r="D132" s="696"/>
      <c r="E132" s="696"/>
      <c r="F132" s="696"/>
      <c r="G132" s="696"/>
      <c r="H132" s="696"/>
      <c r="I132" s="696"/>
      <c r="J132" s="696"/>
      <c r="K132" s="696"/>
      <c r="L132" s="696"/>
      <c r="M132" s="696"/>
      <c r="N132" s="696"/>
      <c r="O132" s="696"/>
      <c r="P132" s="696"/>
      <c r="Q132" s="696"/>
      <c r="R132" s="696"/>
      <c r="S132" s="696"/>
      <c r="T132" s="696"/>
      <c r="U132" s="696"/>
      <c r="V132" s="670" t="s">
        <v>464</v>
      </c>
      <c r="W132" s="670"/>
      <c r="X132" s="670"/>
      <c r="Y132" s="670"/>
      <c r="Z132" s="671"/>
      <c r="AA132" s="672">
        <v>17.391898699999999</v>
      </c>
      <c r="AB132" s="673"/>
      <c r="AC132" s="673"/>
      <c r="AD132" s="673"/>
      <c r="AE132" s="674"/>
      <c r="AF132" s="675">
        <v>16.981563000000001</v>
      </c>
      <c r="AG132" s="673"/>
      <c r="AH132" s="673"/>
      <c r="AI132" s="673"/>
      <c r="AJ132" s="674"/>
      <c r="AK132" s="675">
        <v>17.237856369999999</v>
      </c>
      <c r="AL132" s="673"/>
      <c r="AM132" s="673"/>
      <c r="AN132" s="673"/>
      <c r="AO132" s="674"/>
      <c r="AP132" s="676"/>
      <c r="AQ132" s="677"/>
      <c r="AR132" s="677"/>
      <c r="AS132" s="677"/>
      <c r="AT132" s="67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697"/>
      <c r="B133" s="698"/>
      <c r="C133" s="698"/>
      <c r="D133" s="698"/>
      <c r="E133" s="698"/>
      <c r="F133" s="698"/>
      <c r="G133" s="698"/>
      <c r="H133" s="698"/>
      <c r="I133" s="698"/>
      <c r="J133" s="698"/>
      <c r="K133" s="698"/>
      <c r="L133" s="698"/>
      <c r="M133" s="698"/>
      <c r="N133" s="698"/>
      <c r="O133" s="698"/>
      <c r="P133" s="698"/>
      <c r="Q133" s="698"/>
      <c r="R133" s="698"/>
      <c r="S133" s="698"/>
      <c r="T133" s="698"/>
      <c r="U133" s="698"/>
      <c r="V133" s="679" t="s">
        <v>93</v>
      </c>
      <c r="W133" s="679"/>
      <c r="X133" s="679"/>
      <c r="Y133" s="679"/>
      <c r="Z133" s="680"/>
      <c r="AA133" s="681">
        <v>17</v>
      </c>
      <c r="AB133" s="682"/>
      <c r="AC133" s="682"/>
      <c r="AD133" s="682"/>
      <c r="AE133" s="683"/>
      <c r="AF133" s="681">
        <v>17</v>
      </c>
      <c r="AG133" s="682"/>
      <c r="AH133" s="682"/>
      <c r="AI133" s="682"/>
      <c r="AJ133" s="683"/>
      <c r="AK133" s="681">
        <v>17.2</v>
      </c>
      <c r="AL133" s="682"/>
      <c r="AM133" s="682"/>
      <c r="AN133" s="682"/>
      <c r="AO133" s="683"/>
      <c r="AP133" s="684"/>
      <c r="AQ133" s="685"/>
      <c r="AR133" s="685"/>
      <c r="AS133" s="685"/>
      <c r="AT133" s="686"/>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VzMkGrcihJYemGOkMIcx1hGqSi/NptQjpdTFAVxrLBsFFMKRmIzLKcOiX0deH+/QV2oU49f00T0hzOmlL53VHA==" saltValue="+REFNVbhP25k+XNQYIpGc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AN55" zoomScaleNormal="85" zoomScaleSheetLayoutView="100" workbookViewId="0">
      <selection activeCell="BK73" sqref="BK73"/>
    </sheetView>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110</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topLeftCell="AJ43" zoomScaleSheetLayoutView="55" workbookViewId="0">
      <selection activeCell="L45" sqref="L45"/>
    </sheetView>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FDjGadbvujEn7uIM9iwlDP3NQPgJ7xd6/cMyPeaqexnyJSWMmsvIumN1/NHqvVeWuEBfuTbhqH3lHDg88QwmOA==" saltValue="2c3KQXqcVZ0He53tATUdE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L45" sqref="L45"/>
    </sheetView>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63"/>
      <c r="AT1" s="163"/>
    </row>
    <row r="2" spans="1:46" ht="13.2" x14ac:dyDescent="0.2">
      <c r="AS2" s="163"/>
      <c r="AT2" s="163"/>
    </row>
    <row r="3" spans="1:46" ht="13.2" x14ac:dyDescent="0.2">
      <c r="AS3" s="163"/>
      <c r="AT3" s="163"/>
    </row>
    <row r="4" spans="1:46" ht="13.2" x14ac:dyDescent="0.2">
      <c r="AS4" s="163"/>
      <c r="AT4" s="163"/>
    </row>
    <row r="5" spans="1:46" ht="16.2" x14ac:dyDescent="0.2">
      <c r="A5" s="86" t="s">
        <v>465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4"/>
    </row>
    <row r="6" spans="1:46" ht="13.2" x14ac:dyDescent="0.2">
      <c r="A6" s="84"/>
      <c r="AK6" s="85" t="s">
        <v>334</v>
      </c>
      <c r="AL6" s="85"/>
      <c r="AM6" s="85"/>
      <c r="AN6" s="85"/>
    </row>
    <row r="7" spans="1:46" ht="13.5" customHeight="1" x14ac:dyDescent="0.2">
      <c r="A7" s="84"/>
      <c r="AK7" s="95"/>
      <c r="AL7" s="102"/>
      <c r="AM7" s="102"/>
      <c r="AN7" s="112"/>
      <c r="AO7" s="995" t="s">
        <v>97</v>
      </c>
      <c r="AP7" s="129"/>
      <c r="AQ7" s="140" t="s">
        <v>466</v>
      </c>
      <c r="AR7" s="154"/>
    </row>
    <row r="8" spans="1:46" ht="13.2" x14ac:dyDescent="0.2">
      <c r="A8" s="84"/>
      <c r="AK8" s="96"/>
      <c r="AL8" s="103"/>
      <c r="AM8" s="103"/>
      <c r="AN8" s="113"/>
      <c r="AO8" s="996"/>
      <c r="AP8" s="130" t="s">
        <v>468</v>
      </c>
      <c r="AQ8" s="141" t="s">
        <v>469</v>
      </c>
      <c r="AR8" s="155" t="s">
        <v>21</v>
      </c>
    </row>
    <row r="9" spans="1:46" ht="13.2" x14ac:dyDescent="0.2">
      <c r="A9" s="84"/>
      <c r="AK9" s="1006" t="s">
        <v>470</v>
      </c>
      <c r="AL9" s="1007"/>
      <c r="AM9" s="1007"/>
      <c r="AN9" s="1008"/>
      <c r="AO9" s="119">
        <v>2285906</v>
      </c>
      <c r="AP9" s="119">
        <v>110644</v>
      </c>
      <c r="AQ9" s="142">
        <v>65075</v>
      </c>
      <c r="AR9" s="156">
        <v>70</v>
      </c>
    </row>
    <row r="10" spans="1:46" ht="13.5" customHeight="1" x14ac:dyDescent="0.2">
      <c r="A10" s="84"/>
      <c r="AK10" s="1006" t="s">
        <v>212</v>
      </c>
      <c r="AL10" s="1007"/>
      <c r="AM10" s="1007"/>
      <c r="AN10" s="1008"/>
      <c r="AO10" s="120">
        <v>350858</v>
      </c>
      <c r="AP10" s="120">
        <v>16982</v>
      </c>
      <c r="AQ10" s="143">
        <v>8175</v>
      </c>
      <c r="AR10" s="157">
        <v>107.7</v>
      </c>
    </row>
    <row r="11" spans="1:46" ht="13.5" customHeight="1" x14ac:dyDescent="0.2">
      <c r="A11" s="84"/>
      <c r="AK11" s="1006" t="s">
        <v>376</v>
      </c>
      <c r="AL11" s="1007"/>
      <c r="AM11" s="1007"/>
      <c r="AN11" s="1008"/>
      <c r="AO11" s="120">
        <v>660</v>
      </c>
      <c r="AP11" s="120">
        <v>32</v>
      </c>
      <c r="AQ11" s="143">
        <v>364</v>
      </c>
      <c r="AR11" s="157">
        <v>-91.2</v>
      </c>
    </row>
    <row r="12" spans="1:46" ht="13.5" customHeight="1" x14ac:dyDescent="0.2">
      <c r="A12" s="84"/>
      <c r="AK12" s="1006" t="s">
        <v>226</v>
      </c>
      <c r="AL12" s="1007"/>
      <c r="AM12" s="1007"/>
      <c r="AN12" s="1008"/>
      <c r="AO12" s="120" t="s">
        <v>206</v>
      </c>
      <c r="AP12" s="120" t="s">
        <v>206</v>
      </c>
      <c r="AQ12" s="143">
        <v>18</v>
      </c>
      <c r="AR12" s="157" t="s">
        <v>206</v>
      </c>
    </row>
    <row r="13" spans="1:46" ht="13.5" customHeight="1" x14ac:dyDescent="0.2">
      <c r="A13" s="84"/>
      <c r="AK13" s="1006" t="s">
        <v>472</v>
      </c>
      <c r="AL13" s="1007"/>
      <c r="AM13" s="1007"/>
      <c r="AN13" s="1008"/>
      <c r="AO13" s="120">
        <v>81183</v>
      </c>
      <c r="AP13" s="120">
        <v>3929</v>
      </c>
      <c r="AQ13" s="143">
        <v>2565</v>
      </c>
      <c r="AR13" s="157">
        <v>53.2</v>
      </c>
    </row>
    <row r="14" spans="1:46" ht="13.5" customHeight="1" x14ac:dyDescent="0.2">
      <c r="A14" s="84"/>
      <c r="AK14" s="1006" t="s">
        <v>473</v>
      </c>
      <c r="AL14" s="1007"/>
      <c r="AM14" s="1007"/>
      <c r="AN14" s="1008"/>
      <c r="AO14" s="120">
        <v>38577</v>
      </c>
      <c r="AP14" s="120">
        <v>1867</v>
      </c>
      <c r="AQ14" s="143">
        <v>1231</v>
      </c>
      <c r="AR14" s="157">
        <v>51.7</v>
      </c>
    </row>
    <row r="15" spans="1:46" ht="13.5" customHeight="1" x14ac:dyDescent="0.2">
      <c r="A15" s="84"/>
      <c r="AK15" s="1009" t="s">
        <v>314</v>
      </c>
      <c r="AL15" s="1010"/>
      <c r="AM15" s="1010"/>
      <c r="AN15" s="1011"/>
      <c r="AO15" s="120">
        <v>-147606</v>
      </c>
      <c r="AP15" s="120">
        <v>-7145</v>
      </c>
      <c r="AQ15" s="143">
        <v>-4456</v>
      </c>
      <c r="AR15" s="157">
        <v>60.3</v>
      </c>
    </row>
    <row r="16" spans="1:46" ht="13.2" x14ac:dyDescent="0.2">
      <c r="A16" s="84"/>
      <c r="AK16" s="1009" t="s">
        <v>279</v>
      </c>
      <c r="AL16" s="1010"/>
      <c r="AM16" s="1010"/>
      <c r="AN16" s="1011"/>
      <c r="AO16" s="120">
        <v>2609578</v>
      </c>
      <c r="AP16" s="120">
        <v>126311</v>
      </c>
      <c r="AQ16" s="143">
        <v>72972</v>
      </c>
      <c r="AR16" s="157">
        <v>73.099999999999994</v>
      </c>
    </row>
    <row r="17" spans="1:46" ht="13.2" x14ac:dyDescent="0.2">
      <c r="A17" s="84"/>
    </row>
    <row r="18" spans="1:46" ht="13.2" x14ac:dyDescent="0.2">
      <c r="A18" s="84"/>
      <c r="AQ18" s="135"/>
      <c r="AR18" s="135"/>
    </row>
    <row r="19" spans="1:46" ht="13.2" x14ac:dyDescent="0.2">
      <c r="A19" s="84"/>
      <c r="AK19" s="50" t="s">
        <v>184</v>
      </c>
    </row>
    <row r="20" spans="1:46" ht="13.2" x14ac:dyDescent="0.2">
      <c r="A20" s="84"/>
      <c r="AK20" s="97"/>
      <c r="AL20" s="104"/>
      <c r="AM20" s="104"/>
      <c r="AN20" s="114"/>
      <c r="AO20" s="121" t="s">
        <v>474</v>
      </c>
      <c r="AP20" s="131" t="s">
        <v>338</v>
      </c>
      <c r="AQ20" s="144" t="s">
        <v>45</v>
      </c>
      <c r="AR20" s="158"/>
    </row>
    <row r="21" spans="1:46" s="85" customFormat="1" ht="13.2" x14ac:dyDescent="0.2">
      <c r="A21" s="87"/>
      <c r="AK21" s="1012" t="s">
        <v>475</v>
      </c>
      <c r="AL21" s="1013"/>
      <c r="AM21" s="1013"/>
      <c r="AN21" s="1014"/>
      <c r="AO21" s="122">
        <v>11.23</v>
      </c>
      <c r="AP21" s="132">
        <v>6.56</v>
      </c>
      <c r="AQ21" s="145">
        <v>4.67</v>
      </c>
      <c r="AS21" s="165"/>
      <c r="AT21" s="87"/>
    </row>
    <row r="22" spans="1:46" s="85" customFormat="1" ht="13.2" x14ac:dyDescent="0.2">
      <c r="A22" s="87"/>
      <c r="AK22" s="1012" t="s">
        <v>477</v>
      </c>
      <c r="AL22" s="1013"/>
      <c r="AM22" s="1013"/>
      <c r="AN22" s="1014"/>
      <c r="AO22" s="123">
        <v>94.7</v>
      </c>
      <c r="AP22" s="133">
        <v>97.1</v>
      </c>
      <c r="AQ22" s="146">
        <v>-2.4</v>
      </c>
      <c r="AR22" s="135"/>
      <c r="AS22" s="165"/>
      <c r="AT22" s="87"/>
    </row>
    <row r="23" spans="1:46" s="85" customFormat="1" ht="13.2" x14ac:dyDescent="0.2">
      <c r="A23" s="87"/>
      <c r="AP23" s="135"/>
      <c r="AQ23" s="135"/>
      <c r="AR23" s="135"/>
      <c r="AS23" s="165"/>
      <c r="AT23" s="87"/>
    </row>
    <row r="24" spans="1:46" s="85" customFormat="1" ht="13.2" x14ac:dyDescent="0.2">
      <c r="A24" s="87"/>
      <c r="AP24" s="135"/>
      <c r="AQ24" s="135"/>
      <c r="AR24" s="135"/>
      <c r="AS24" s="165"/>
      <c r="AT24" s="87"/>
    </row>
    <row r="25" spans="1:46" s="85" customFormat="1" ht="13.2" x14ac:dyDescent="0.2">
      <c r="A25" s="88"/>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134"/>
      <c r="AQ25" s="134"/>
      <c r="AR25" s="134"/>
      <c r="AS25" s="166"/>
      <c r="AT25" s="87"/>
    </row>
    <row r="26" spans="1:46" s="85" customFormat="1" ht="13.2" x14ac:dyDescent="0.2">
      <c r="A26" s="1005" t="s">
        <v>478</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87"/>
    </row>
    <row r="27" spans="1:46" ht="13.2" x14ac:dyDescent="0.2">
      <c r="A27" s="89"/>
      <c r="AS27" s="163"/>
      <c r="AT27" s="163"/>
    </row>
    <row r="28" spans="1:46" ht="16.2" x14ac:dyDescent="0.2">
      <c r="A28" s="86" t="s">
        <v>271</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7"/>
    </row>
    <row r="29" spans="1:46" ht="13.2" x14ac:dyDescent="0.2">
      <c r="A29" s="84"/>
      <c r="AK29" s="85" t="s">
        <v>67</v>
      </c>
      <c r="AL29" s="85"/>
      <c r="AM29" s="85"/>
      <c r="AN29" s="85"/>
      <c r="AS29" s="168"/>
    </row>
    <row r="30" spans="1:46" ht="13.5" customHeight="1" x14ac:dyDescent="0.2">
      <c r="A30" s="84"/>
      <c r="AK30" s="95"/>
      <c r="AL30" s="102"/>
      <c r="AM30" s="102"/>
      <c r="AN30" s="112"/>
      <c r="AO30" s="995" t="s">
        <v>97</v>
      </c>
      <c r="AP30" s="129"/>
      <c r="AQ30" s="140" t="s">
        <v>466</v>
      </c>
      <c r="AR30" s="154"/>
    </row>
    <row r="31" spans="1:46" ht="13.2" x14ac:dyDescent="0.2">
      <c r="A31" s="84"/>
      <c r="AK31" s="96"/>
      <c r="AL31" s="103"/>
      <c r="AM31" s="103"/>
      <c r="AN31" s="113"/>
      <c r="AO31" s="996"/>
      <c r="AP31" s="130" t="s">
        <v>468</v>
      </c>
      <c r="AQ31" s="141" t="s">
        <v>469</v>
      </c>
      <c r="AR31" s="155" t="s">
        <v>21</v>
      </c>
    </row>
    <row r="32" spans="1:46" ht="27" customHeight="1" x14ac:dyDescent="0.2">
      <c r="A32" s="84"/>
      <c r="AK32" s="999" t="s">
        <v>479</v>
      </c>
      <c r="AL32" s="1000"/>
      <c r="AM32" s="1000"/>
      <c r="AN32" s="1001"/>
      <c r="AO32" s="120">
        <v>1683973</v>
      </c>
      <c r="AP32" s="120">
        <v>81509</v>
      </c>
      <c r="AQ32" s="147">
        <v>32092</v>
      </c>
      <c r="AR32" s="157">
        <v>154</v>
      </c>
    </row>
    <row r="33" spans="1:46" ht="13.5" customHeight="1" x14ac:dyDescent="0.2">
      <c r="A33" s="84"/>
      <c r="AK33" s="999" t="s">
        <v>480</v>
      </c>
      <c r="AL33" s="1000"/>
      <c r="AM33" s="1000"/>
      <c r="AN33" s="1001"/>
      <c r="AO33" s="120" t="s">
        <v>206</v>
      </c>
      <c r="AP33" s="120" t="s">
        <v>206</v>
      </c>
      <c r="AQ33" s="147" t="s">
        <v>206</v>
      </c>
      <c r="AR33" s="157" t="s">
        <v>206</v>
      </c>
    </row>
    <row r="34" spans="1:46" ht="27" customHeight="1" x14ac:dyDescent="0.2">
      <c r="A34" s="84"/>
      <c r="AK34" s="999" t="s">
        <v>71</v>
      </c>
      <c r="AL34" s="1000"/>
      <c r="AM34" s="1000"/>
      <c r="AN34" s="1001"/>
      <c r="AO34" s="120" t="s">
        <v>206</v>
      </c>
      <c r="AP34" s="120" t="s">
        <v>206</v>
      </c>
      <c r="AQ34" s="147" t="s">
        <v>206</v>
      </c>
      <c r="AR34" s="157" t="s">
        <v>206</v>
      </c>
    </row>
    <row r="35" spans="1:46" ht="27" customHeight="1" x14ac:dyDescent="0.2">
      <c r="A35" s="84"/>
      <c r="AK35" s="999" t="s">
        <v>481</v>
      </c>
      <c r="AL35" s="1000"/>
      <c r="AM35" s="1000"/>
      <c r="AN35" s="1001"/>
      <c r="AO35" s="120">
        <v>1063028</v>
      </c>
      <c r="AP35" s="120">
        <v>51453</v>
      </c>
      <c r="AQ35" s="147">
        <v>8882</v>
      </c>
      <c r="AR35" s="157">
        <v>479.3</v>
      </c>
    </row>
    <row r="36" spans="1:46" ht="27" customHeight="1" x14ac:dyDescent="0.2">
      <c r="A36" s="84"/>
      <c r="AK36" s="999" t="s">
        <v>39</v>
      </c>
      <c r="AL36" s="1000"/>
      <c r="AM36" s="1000"/>
      <c r="AN36" s="1001"/>
      <c r="AO36" s="120">
        <v>26557</v>
      </c>
      <c r="AP36" s="120">
        <v>1285</v>
      </c>
      <c r="AQ36" s="147">
        <v>1893</v>
      </c>
      <c r="AR36" s="157">
        <v>-32.1</v>
      </c>
    </row>
    <row r="37" spans="1:46" ht="13.5" customHeight="1" x14ac:dyDescent="0.2">
      <c r="A37" s="84"/>
      <c r="AK37" s="999" t="s">
        <v>350</v>
      </c>
      <c r="AL37" s="1000"/>
      <c r="AM37" s="1000"/>
      <c r="AN37" s="1001"/>
      <c r="AO37" s="120">
        <v>130</v>
      </c>
      <c r="AP37" s="120">
        <v>6</v>
      </c>
      <c r="AQ37" s="147">
        <v>971</v>
      </c>
      <c r="AR37" s="157">
        <v>-99.4</v>
      </c>
    </row>
    <row r="38" spans="1:46" ht="27" customHeight="1" x14ac:dyDescent="0.2">
      <c r="A38" s="84"/>
      <c r="AK38" s="1002" t="s">
        <v>482</v>
      </c>
      <c r="AL38" s="1003"/>
      <c r="AM38" s="1003"/>
      <c r="AN38" s="1004"/>
      <c r="AO38" s="124" t="s">
        <v>206</v>
      </c>
      <c r="AP38" s="124" t="s">
        <v>206</v>
      </c>
      <c r="AQ38" s="148">
        <v>0</v>
      </c>
      <c r="AR38" s="146" t="s">
        <v>206</v>
      </c>
      <c r="AS38" s="168"/>
    </row>
    <row r="39" spans="1:46" ht="13.2" x14ac:dyDescent="0.2">
      <c r="A39" s="84"/>
      <c r="AK39" s="1002" t="s">
        <v>95</v>
      </c>
      <c r="AL39" s="1003"/>
      <c r="AM39" s="1003"/>
      <c r="AN39" s="1004"/>
      <c r="AO39" s="120">
        <v>-33187</v>
      </c>
      <c r="AP39" s="120">
        <v>-1606</v>
      </c>
      <c r="AQ39" s="147">
        <v>-3104</v>
      </c>
      <c r="AR39" s="157">
        <v>-48.3</v>
      </c>
      <c r="AS39" s="168"/>
    </row>
    <row r="40" spans="1:46" ht="27" customHeight="1" x14ac:dyDescent="0.2">
      <c r="A40" s="84"/>
      <c r="AK40" s="999" t="s">
        <v>483</v>
      </c>
      <c r="AL40" s="1000"/>
      <c r="AM40" s="1000"/>
      <c r="AN40" s="1001"/>
      <c r="AO40" s="120">
        <v>-1638726</v>
      </c>
      <c r="AP40" s="120">
        <v>-79319</v>
      </c>
      <c r="AQ40" s="147">
        <v>-27365</v>
      </c>
      <c r="AR40" s="157">
        <v>189.9</v>
      </c>
      <c r="AS40" s="168"/>
    </row>
    <row r="41" spans="1:46" ht="13.2" x14ac:dyDescent="0.2">
      <c r="A41" s="84"/>
      <c r="AK41" s="989" t="s">
        <v>368</v>
      </c>
      <c r="AL41" s="990"/>
      <c r="AM41" s="990"/>
      <c r="AN41" s="991"/>
      <c r="AO41" s="120">
        <v>1101775</v>
      </c>
      <c r="AP41" s="120">
        <v>53329</v>
      </c>
      <c r="AQ41" s="147">
        <v>13369</v>
      </c>
      <c r="AR41" s="157">
        <v>298.89999999999998</v>
      </c>
      <c r="AS41" s="168"/>
    </row>
    <row r="42" spans="1:46" ht="13.2" x14ac:dyDescent="0.2">
      <c r="A42" s="84"/>
      <c r="AK42" s="98" t="s">
        <v>378</v>
      </c>
      <c r="AQ42" s="135"/>
      <c r="AR42" s="135"/>
      <c r="AS42" s="168"/>
    </row>
    <row r="43" spans="1:46" ht="13.2" x14ac:dyDescent="0.2">
      <c r="A43" s="84"/>
      <c r="AP43" s="136"/>
      <c r="AQ43" s="135"/>
      <c r="AS43" s="168"/>
    </row>
    <row r="44" spans="1:46" ht="13.2" x14ac:dyDescent="0.2">
      <c r="A44" s="84"/>
      <c r="AQ44" s="135"/>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49"/>
      <c r="AR45" s="90"/>
      <c r="AS45" s="90"/>
      <c r="AT45" s="163"/>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163"/>
    </row>
    <row r="47" spans="1:46" ht="17.25" customHeight="1" x14ac:dyDescent="0.2">
      <c r="A47" s="92" t="s">
        <v>484</v>
      </c>
    </row>
    <row r="48" spans="1:46" ht="13.2" x14ac:dyDescent="0.2">
      <c r="A48" s="84"/>
      <c r="AK48" s="91" t="s">
        <v>485</v>
      </c>
      <c r="AL48" s="91"/>
      <c r="AM48" s="91"/>
      <c r="AN48" s="91"/>
      <c r="AO48" s="91"/>
      <c r="AP48" s="91"/>
      <c r="AQ48" s="134"/>
      <c r="AR48" s="91"/>
    </row>
    <row r="49" spans="1:44" ht="13.5" customHeight="1" x14ac:dyDescent="0.2">
      <c r="A49" s="84"/>
      <c r="AK49" s="99"/>
      <c r="AL49" s="105"/>
      <c r="AM49" s="997" t="s">
        <v>97</v>
      </c>
      <c r="AN49" s="992" t="s">
        <v>397</v>
      </c>
      <c r="AO49" s="993"/>
      <c r="AP49" s="993"/>
      <c r="AQ49" s="993"/>
      <c r="AR49" s="994"/>
    </row>
    <row r="50" spans="1:44" ht="13.2" x14ac:dyDescent="0.2">
      <c r="A50" s="84"/>
      <c r="AK50" s="100"/>
      <c r="AL50" s="106"/>
      <c r="AM50" s="998"/>
      <c r="AN50" s="116" t="s">
        <v>456</v>
      </c>
      <c r="AO50" s="126" t="s">
        <v>457</v>
      </c>
      <c r="AP50" s="137" t="s">
        <v>486</v>
      </c>
      <c r="AQ50" s="150" t="s">
        <v>363</v>
      </c>
      <c r="AR50" s="160" t="s">
        <v>487</v>
      </c>
    </row>
    <row r="51" spans="1:44" ht="13.2" x14ac:dyDescent="0.2">
      <c r="A51" s="84"/>
      <c r="AK51" s="99" t="s">
        <v>239</v>
      </c>
      <c r="AL51" s="105"/>
      <c r="AM51" s="110">
        <v>1551669</v>
      </c>
      <c r="AN51" s="117">
        <v>69719</v>
      </c>
      <c r="AO51" s="127">
        <v>-35.200000000000003</v>
      </c>
      <c r="AP51" s="138">
        <v>53655</v>
      </c>
      <c r="AQ51" s="151">
        <v>-6.1</v>
      </c>
      <c r="AR51" s="161">
        <v>-29.1</v>
      </c>
    </row>
    <row r="52" spans="1:44" ht="13.2" x14ac:dyDescent="0.2">
      <c r="A52" s="84"/>
      <c r="AK52" s="101"/>
      <c r="AL52" s="107" t="s">
        <v>280</v>
      </c>
      <c r="AM52" s="111">
        <v>1200367</v>
      </c>
      <c r="AN52" s="118">
        <v>53935</v>
      </c>
      <c r="AO52" s="128">
        <v>-15.3</v>
      </c>
      <c r="AP52" s="139">
        <v>32719</v>
      </c>
      <c r="AQ52" s="152">
        <v>-9.6</v>
      </c>
      <c r="AR52" s="162">
        <v>-5.7</v>
      </c>
    </row>
    <row r="53" spans="1:44" ht="13.2" x14ac:dyDescent="0.2">
      <c r="A53" s="84"/>
      <c r="AK53" s="99" t="s">
        <v>467</v>
      </c>
      <c r="AL53" s="105"/>
      <c r="AM53" s="110">
        <v>378223</v>
      </c>
      <c r="AN53" s="117">
        <v>17338</v>
      </c>
      <c r="AO53" s="127">
        <v>-75.099999999999994</v>
      </c>
      <c r="AP53" s="138">
        <v>53869</v>
      </c>
      <c r="AQ53" s="151">
        <v>0.4</v>
      </c>
      <c r="AR53" s="161">
        <v>-75.5</v>
      </c>
    </row>
    <row r="54" spans="1:44" ht="13.2" x14ac:dyDescent="0.2">
      <c r="A54" s="84"/>
      <c r="AK54" s="101"/>
      <c r="AL54" s="107" t="s">
        <v>280</v>
      </c>
      <c r="AM54" s="111">
        <v>274934</v>
      </c>
      <c r="AN54" s="118">
        <v>12603</v>
      </c>
      <c r="AO54" s="128">
        <v>-76.599999999999994</v>
      </c>
      <c r="AP54" s="139">
        <v>35046</v>
      </c>
      <c r="AQ54" s="152">
        <v>7.1</v>
      </c>
      <c r="AR54" s="162">
        <v>-83.7</v>
      </c>
    </row>
    <row r="55" spans="1:44" ht="13.2" x14ac:dyDescent="0.2">
      <c r="A55" s="84"/>
      <c r="AK55" s="99" t="s">
        <v>488</v>
      </c>
      <c r="AL55" s="105"/>
      <c r="AM55" s="110">
        <v>1493432</v>
      </c>
      <c r="AN55" s="117">
        <v>69862</v>
      </c>
      <c r="AO55" s="127">
        <v>302.89999999999998</v>
      </c>
      <c r="AP55" s="138">
        <v>59119</v>
      </c>
      <c r="AQ55" s="151">
        <v>9.6999999999999993</v>
      </c>
      <c r="AR55" s="161">
        <v>293.2</v>
      </c>
    </row>
    <row r="56" spans="1:44" ht="13.2" x14ac:dyDescent="0.2">
      <c r="A56" s="84"/>
      <c r="AK56" s="101"/>
      <c r="AL56" s="107" t="s">
        <v>280</v>
      </c>
      <c r="AM56" s="111">
        <v>586415</v>
      </c>
      <c r="AN56" s="118">
        <v>27432</v>
      </c>
      <c r="AO56" s="128">
        <v>117.7</v>
      </c>
      <c r="AP56" s="139">
        <v>29900</v>
      </c>
      <c r="AQ56" s="152">
        <v>-14.7</v>
      </c>
      <c r="AR56" s="162">
        <v>132.4</v>
      </c>
    </row>
    <row r="57" spans="1:44" ht="13.2" x14ac:dyDescent="0.2">
      <c r="A57" s="84"/>
      <c r="AK57" s="99" t="s">
        <v>436</v>
      </c>
      <c r="AL57" s="105"/>
      <c r="AM57" s="110">
        <v>830726</v>
      </c>
      <c r="AN57" s="117">
        <v>39483</v>
      </c>
      <c r="AO57" s="127">
        <v>-43.5</v>
      </c>
      <c r="AP57" s="138">
        <v>53895</v>
      </c>
      <c r="AQ57" s="151">
        <v>-8.8000000000000007</v>
      </c>
      <c r="AR57" s="161">
        <v>-34.700000000000003</v>
      </c>
    </row>
    <row r="58" spans="1:44" ht="13.2" x14ac:dyDescent="0.2">
      <c r="A58" s="84"/>
      <c r="AK58" s="101"/>
      <c r="AL58" s="107" t="s">
        <v>280</v>
      </c>
      <c r="AM58" s="111">
        <v>536512</v>
      </c>
      <c r="AN58" s="118">
        <v>25500</v>
      </c>
      <c r="AO58" s="128">
        <v>-7</v>
      </c>
      <c r="AP58" s="139">
        <v>31224</v>
      </c>
      <c r="AQ58" s="152">
        <v>4.4000000000000004</v>
      </c>
      <c r="AR58" s="162">
        <v>-11.4</v>
      </c>
    </row>
    <row r="59" spans="1:44" ht="13.2" x14ac:dyDescent="0.2">
      <c r="A59" s="84"/>
      <c r="AK59" s="99" t="s">
        <v>324</v>
      </c>
      <c r="AL59" s="105"/>
      <c r="AM59" s="110">
        <v>1369115</v>
      </c>
      <c r="AN59" s="117">
        <v>66269</v>
      </c>
      <c r="AO59" s="127">
        <v>67.8</v>
      </c>
      <c r="AP59" s="138">
        <v>47161</v>
      </c>
      <c r="AQ59" s="151">
        <v>-12.5</v>
      </c>
      <c r="AR59" s="161">
        <v>80.3</v>
      </c>
    </row>
    <row r="60" spans="1:44" ht="13.2" x14ac:dyDescent="0.2">
      <c r="A60" s="84"/>
      <c r="AK60" s="101"/>
      <c r="AL60" s="107" t="s">
        <v>280</v>
      </c>
      <c r="AM60" s="111">
        <v>1217674</v>
      </c>
      <c r="AN60" s="118">
        <v>58939</v>
      </c>
      <c r="AO60" s="128">
        <v>131.1</v>
      </c>
      <c r="AP60" s="139">
        <v>24595</v>
      </c>
      <c r="AQ60" s="152">
        <v>-21.2</v>
      </c>
      <c r="AR60" s="162">
        <v>152.30000000000001</v>
      </c>
    </row>
    <row r="61" spans="1:44" ht="13.2" x14ac:dyDescent="0.2">
      <c r="A61" s="84"/>
      <c r="AK61" s="99" t="s">
        <v>489</v>
      </c>
      <c r="AL61" s="108"/>
      <c r="AM61" s="110">
        <v>1124633</v>
      </c>
      <c r="AN61" s="117">
        <v>52534</v>
      </c>
      <c r="AO61" s="127">
        <v>43.4</v>
      </c>
      <c r="AP61" s="138">
        <v>53540</v>
      </c>
      <c r="AQ61" s="153">
        <v>-3.5</v>
      </c>
      <c r="AR61" s="161">
        <v>46.9</v>
      </c>
    </row>
    <row r="62" spans="1:44" ht="13.2" x14ac:dyDescent="0.2">
      <c r="A62" s="84"/>
      <c r="AK62" s="101"/>
      <c r="AL62" s="107" t="s">
        <v>280</v>
      </c>
      <c r="AM62" s="111">
        <v>763180</v>
      </c>
      <c r="AN62" s="118">
        <v>35682</v>
      </c>
      <c r="AO62" s="128">
        <v>30</v>
      </c>
      <c r="AP62" s="139">
        <v>30697</v>
      </c>
      <c r="AQ62" s="152">
        <v>-6.8</v>
      </c>
      <c r="AR62" s="162">
        <v>36.799999999999997</v>
      </c>
    </row>
    <row r="63" spans="1:44" ht="13.2" x14ac:dyDescent="0.2">
      <c r="A63" s="84"/>
    </row>
    <row r="64" spans="1:44" ht="13.2" x14ac:dyDescent="0.2">
      <c r="A64" s="84"/>
    </row>
    <row r="65" spans="1:46" ht="13.2" x14ac:dyDescent="0.2">
      <c r="A65" s="8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69"/>
    </row>
    <row r="67" spans="1:46" ht="13.5" hidden="1" customHeight="1" x14ac:dyDescent="0.2">
      <c r="AS67" s="163"/>
      <c r="AT67" s="163"/>
    </row>
    <row r="70" spans="1:46" ht="13.2" hidden="1" x14ac:dyDescent="0.2"/>
    <row r="71" spans="1:46" ht="13.2" hidden="1" x14ac:dyDescent="0.2"/>
    <row r="72" spans="1:46" ht="13.2" hidden="1" x14ac:dyDescent="0.2"/>
    <row r="73" spans="1:46" ht="13.2" hidden="1" x14ac:dyDescent="0.2"/>
  </sheetData>
  <sheetProtection algorithmName="SHA-512" hashValue="1uHu91DIbfptI0uKh+OrVg9QqnbB6U/7EbtoloLFbJ1eVIOm948zEjLGhu8WlZO4pp5kImXviSCxUuCVsGuKkA==" saltValue="0e2EMYHTkp3LaH/OvMPlN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opLeftCell="AG79" zoomScaleSheetLayoutView="55" workbookViewId="0">
      <selection activeCell="L45" sqref="L45"/>
    </sheetView>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110</v>
      </c>
    </row>
    <row r="121" spans="125:125" ht="13.5" hidden="1" customHeight="1" x14ac:dyDescent="0.2">
      <c r="DU121" s="82"/>
    </row>
  </sheetData>
  <sheetProtection algorithmName="SHA-512" hashValue="0XJDuW3uLnUl/+XFLabZXQlmuR7oyJK4Ymdbr2ACLj7mD9WdDDs4XA13bOsflfjEN9gXEHQgq68i1txjFFwnLg==" saltValue="RW+/IAvp4OSf4e30YF4FM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88" zoomScaleSheetLayoutView="55" workbookViewId="0">
      <selection activeCell="L45" sqref="L45"/>
    </sheetView>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110</v>
      </c>
    </row>
  </sheetData>
  <sheetProtection algorithmName="SHA-512" hashValue="okOEbPMQkHUvWaBK2XXd4ouxGdNUM93dQXpogH3MmJ4GIuvwGhaNuTp1sbyYaXz21RY66PUqK1LG9jquLPvwyQ==" saltValue="d2KcOIgIXrd6ghfGdnrcj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topLeftCell="C34" zoomScaleSheetLayoutView="100" workbookViewId="0">
      <selection activeCell="L45" sqref="L45"/>
    </sheetView>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4" t="s">
        <v>5</v>
      </c>
    </row>
    <row r="46" spans="2:10" ht="29.25" customHeight="1" x14ac:dyDescent="0.2">
      <c r="B46" s="170" t="s">
        <v>9</v>
      </c>
      <c r="C46" s="174"/>
      <c r="D46" s="174"/>
      <c r="E46" s="175" t="s">
        <v>19</v>
      </c>
      <c r="F46" s="176" t="s">
        <v>402</v>
      </c>
      <c r="G46" s="180" t="s">
        <v>356</v>
      </c>
      <c r="H46" s="180" t="s">
        <v>4</v>
      </c>
      <c r="I46" s="180" t="s">
        <v>491</v>
      </c>
      <c r="J46" s="185" t="s">
        <v>438</v>
      </c>
    </row>
    <row r="47" spans="2:10" ht="57.75" customHeight="1" x14ac:dyDescent="0.2">
      <c r="B47" s="171"/>
      <c r="C47" s="1015" t="s">
        <v>1</v>
      </c>
      <c r="D47" s="1015"/>
      <c r="E47" s="1016"/>
      <c r="F47" s="177">
        <v>24.5</v>
      </c>
      <c r="G47" s="181">
        <v>23.43</v>
      </c>
      <c r="H47" s="181">
        <v>23.28</v>
      </c>
      <c r="I47" s="181">
        <v>20.89</v>
      </c>
      <c r="J47" s="186">
        <v>20.04</v>
      </c>
    </row>
    <row r="48" spans="2:10" ht="57.75" customHeight="1" x14ac:dyDescent="0.2">
      <c r="B48" s="172"/>
      <c r="C48" s="1017" t="s">
        <v>11</v>
      </c>
      <c r="D48" s="1017"/>
      <c r="E48" s="1018"/>
      <c r="F48" s="178">
        <v>0.34</v>
      </c>
      <c r="G48" s="182">
        <v>0.24</v>
      </c>
      <c r="H48" s="182">
        <v>0.46</v>
      </c>
      <c r="I48" s="182">
        <v>0.16</v>
      </c>
      <c r="J48" s="187">
        <v>0.2</v>
      </c>
    </row>
    <row r="49" spans="2:10" ht="57.75" customHeight="1" x14ac:dyDescent="0.2">
      <c r="B49" s="173"/>
      <c r="C49" s="1019" t="s">
        <v>17</v>
      </c>
      <c r="D49" s="1019"/>
      <c r="E49" s="1020"/>
      <c r="F49" s="179" t="s">
        <v>492</v>
      </c>
      <c r="G49" s="183" t="s">
        <v>476</v>
      </c>
      <c r="H49" s="183">
        <v>0.25</v>
      </c>
      <c r="I49" s="183">
        <v>3.89</v>
      </c>
      <c r="J49" s="188">
        <v>0.12</v>
      </c>
    </row>
    <row r="50" spans="2:10" ht="13.2" x14ac:dyDescent="0.2"/>
  </sheetData>
  <sheetProtection algorithmName="SHA-512" hashValue="jAGklDmwbc7X3Yo0jHt0b0adld4aiYzacI/9uqyA5MklribhlumERsRHkfaqUol2hxEhUXFsp3R1V0b1zP3uJw==" saltValue="C4GJbH69Q1dZbK8LxynlL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2023-03-23T01:22:14Z</vt:filetime>
  </property>
</Properties>
</file>